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katherine_forerop_colombiacompra_gov_co/Documents/Escritorio/"/>
    </mc:Choice>
  </mc:AlternateContent>
  <xr:revisionPtr revIDLastSave="322" documentId="13_ncr:1_{663FA0AE-73C3-4B37-B6DF-1490D92B7FFD}" xr6:coauthVersionLast="47" xr6:coauthVersionMax="47" xr10:uidLastSave="{D5C4830A-DC54-49D6-8177-F27B7D7F29C5}"/>
  <bookViews>
    <workbookView xWindow="21480" yWindow="-120" windowWidth="29040" windowHeight="15840" xr2:uid="{89C281D5-D336-488B-A882-32122B9ACBF1}"/>
  </bookViews>
  <sheets>
    <sheet name="Hoja1" sheetId="1" r:id="rId1"/>
    <sheet name="Hoja3" sheetId="3" r:id="rId2"/>
    <sheet name="Hoja2" sheetId="2" r:id="rId3"/>
  </sheets>
  <definedNames>
    <definedName name="_xlnm._FilterDatabase" localSheetId="0" hidden="1">Hoja1!$A$2:$N$17</definedName>
    <definedName name="_xlnm._FilterDatabase" localSheetId="1" hidden="1">Hoja3!$K$1:$K$81</definedName>
    <definedName name="_xlnm.Print_Area" localSheetId="0">Hoja1!$A$1:$N$17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E15" i="3"/>
  <c r="E17" i="3"/>
  <c r="E22" i="3"/>
  <c r="E23" i="3"/>
  <c r="E25" i="3"/>
  <c r="E30" i="3"/>
  <c r="E31" i="3"/>
  <c r="E33" i="3"/>
  <c r="E38" i="3"/>
  <c r="E39" i="3"/>
  <c r="E41" i="3"/>
  <c r="E46" i="3"/>
  <c r="E47" i="3"/>
  <c r="E49" i="3"/>
  <c r="E54" i="3"/>
  <c r="E55" i="3"/>
  <c r="E57" i="3"/>
  <c r="E62" i="3"/>
  <c r="E63" i="3"/>
  <c r="E65" i="3"/>
  <c r="E70" i="3"/>
  <c r="E71" i="3"/>
  <c r="E73" i="3"/>
  <c r="E2" i="3"/>
  <c r="C3" i="3"/>
  <c r="E3" i="3" s="1"/>
  <c r="C4" i="3"/>
  <c r="E4" i="3" s="1"/>
  <c r="C5" i="3"/>
  <c r="E5" i="3" s="1"/>
  <c r="C6" i="3"/>
  <c r="E6" i="3" s="1"/>
  <c r="C7" i="3"/>
  <c r="E7" i="3" s="1"/>
  <c r="C8" i="3"/>
  <c r="E8" i="3" s="1"/>
  <c r="C9" i="3"/>
  <c r="E9" i="3" s="1"/>
  <c r="C10" i="3"/>
  <c r="E10" i="3" s="1"/>
  <c r="C11" i="3"/>
  <c r="E11" i="3" s="1"/>
  <c r="C12" i="3"/>
  <c r="E12" i="3" s="1"/>
  <c r="C13" i="3"/>
  <c r="E13" i="3" s="1"/>
  <c r="C14" i="3"/>
  <c r="C15" i="3"/>
  <c r="C16" i="3"/>
  <c r="E16" i="3" s="1"/>
  <c r="C17" i="3"/>
  <c r="C18" i="3"/>
  <c r="E18" i="3" s="1"/>
  <c r="C19" i="3"/>
  <c r="E19" i="3" s="1"/>
  <c r="C20" i="3"/>
  <c r="E20" i="3" s="1"/>
  <c r="C21" i="3"/>
  <c r="E21" i="3" s="1"/>
  <c r="C22" i="3"/>
  <c r="C23" i="3"/>
  <c r="C24" i="3"/>
  <c r="E24" i="3" s="1"/>
  <c r="C25" i="3"/>
  <c r="C26" i="3"/>
  <c r="E26" i="3" s="1"/>
  <c r="C27" i="3"/>
  <c r="E27" i="3" s="1"/>
  <c r="C28" i="3"/>
  <c r="E28" i="3" s="1"/>
  <c r="C29" i="3"/>
  <c r="E29" i="3" s="1"/>
  <c r="C30" i="3"/>
  <c r="C31" i="3"/>
  <c r="C32" i="3"/>
  <c r="E32" i="3" s="1"/>
  <c r="C33" i="3"/>
  <c r="C34" i="3"/>
  <c r="E34" i="3" s="1"/>
  <c r="C35" i="3"/>
  <c r="E35" i="3" s="1"/>
  <c r="C36" i="3"/>
  <c r="E36" i="3" s="1"/>
  <c r="C37" i="3"/>
  <c r="E37" i="3" s="1"/>
  <c r="C38" i="3"/>
  <c r="C39" i="3"/>
  <c r="C40" i="3"/>
  <c r="E40" i="3" s="1"/>
  <c r="C41" i="3"/>
  <c r="C42" i="3"/>
  <c r="E42" i="3" s="1"/>
  <c r="C43" i="3"/>
  <c r="E43" i="3" s="1"/>
  <c r="C44" i="3"/>
  <c r="E44" i="3" s="1"/>
  <c r="C45" i="3"/>
  <c r="E45" i="3" s="1"/>
  <c r="C46" i="3"/>
  <c r="C47" i="3"/>
  <c r="C48" i="3"/>
  <c r="E48" i="3" s="1"/>
  <c r="C49" i="3"/>
  <c r="C50" i="3"/>
  <c r="E50" i="3" s="1"/>
  <c r="C51" i="3"/>
  <c r="E51" i="3" s="1"/>
  <c r="C52" i="3"/>
  <c r="E52" i="3" s="1"/>
  <c r="C53" i="3"/>
  <c r="E53" i="3" s="1"/>
  <c r="C54" i="3"/>
  <c r="C55" i="3"/>
  <c r="C56" i="3"/>
  <c r="E56" i="3" s="1"/>
  <c r="C57" i="3"/>
  <c r="C58" i="3"/>
  <c r="E58" i="3" s="1"/>
  <c r="C59" i="3"/>
  <c r="E59" i="3" s="1"/>
  <c r="C60" i="3"/>
  <c r="E60" i="3" s="1"/>
  <c r="C61" i="3"/>
  <c r="E61" i="3" s="1"/>
  <c r="C62" i="3"/>
  <c r="C63" i="3"/>
  <c r="C64" i="3"/>
  <c r="E64" i="3" s="1"/>
  <c r="C65" i="3"/>
  <c r="C66" i="3"/>
  <c r="E66" i="3" s="1"/>
  <c r="C67" i="3"/>
  <c r="E67" i="3" s="1"/>
  <c r="C68" i="3"/>
  <c r="E68" i="3" s="1"/>
  <c r="C69" i="3"/>
  <c r="E69" i="3" s="1"/>
  <c r="C70" i="3"/>
  <c r="C71" i="3"/>
  <c r="C72" i="3"/>
  <c r="E72" i="3" s="1"/>
  <c r="C73" i="3"/>
  <c r="C74" i="3"/>
  <c r="E74" i="3" s="1"/>
  <c r="C75" i="3"/>
  <c r="E75" i="3" s="1"/>
  <c r="C76" i="3"/>
  <c r="E76" i="3" s="1"/>
  <c r="C77" i="3"/>
  <c r="E77" i="3" s="1"/>
  <c r="C2" i="3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3" i="1"/>
</calcChain>
</file>

<file path=xl/sharedStrings.xml><?xml version="1.0" encoding="utf-8"?>
<sst xmlns="http://schemas.openxmlformats.org/spreadsheetml/2006/main" count="650" uniqueCount="458">
  <si>
    <t xml:space="preserve">NUMERO DE CONTRATO </t>
  </si>
  <si>
    <t xml:space="preserve">CONTRATISTA </t>
  </si>
  <si>
    <t xml:space="preserve">OBJETO </t>
  </si>
  <si>
    <t>CEDULA O NIT</t>
  </si>
  <si>
    <t xml:space="preserve">VALOR DEL CONTRATO INICIAL </t>
  </si>
  <si>
    <t xml:space="preserve">FECHA DE INICIO DEL CONTRATO </t>
  </si>
  <si>
    <t xml:space="preserve">FECHA DE TERMINACIÓN DEL CONTRATO </t>
  </si>
  <si>
    <t xml:space="preserve">CORREO DEL CONTRATISTA </t>
  </si>
  <si>
    <t xml:space="preserve">DURACIÓN DEL CONTRATO </t>
  </si>
  <si>
    <t xml:space="preserve">LINK DEL CONTRATO </t>
  </si>
  <si>
    <t xml:space="preserve">PORCENTAJE DE EJECUCIÓN </t>
  </si>
  <si>
    <t xml:space="preserve">RECURSOS TOTALES PAGADOS </t>
  </si>
  <si>
    <t xml:space="preserve">RECURSOS PENDIENTES POR PAGAR </t>
  </si>
  <si>
    <t>CONTROL DE CAMBIOS DE DOCUMENTO</t>
  </si>
  <si>
    <t>VERSIÓN VIGENTE DEL DOCUMENTO / FORMATO</t>
  </si>
  <si>
    <t>VERSIÓN</t>
  </si>
  <si>
    <t>FECHA</t>
  </si>
  <si>
    <t>DESCRIPCIÓN DE AJUSTES</t>
  </si>
  <si>
    <t>ELABORÓ</t>
  </si>
  <si>
    <t xml:space="preserve">REVISÓ </t>
  </si>
  <si>
    <t>APROBÓ</t>
  </si>
  <si>
    <t>Estandarización del formato</t>
  </si>
  <si>
    <t>01 del 24 de agosto de 2022</t>
  </si>
  <si>
    <t xml:space="preserve">Diana Catalina Ramirez Peralta </t>
  </si>
  <si>
    <t xml:space="preserve">Maria Valeska Medellin Mora </t>
  </si>
  <si>
    <t xml:space="preserve">Mauro Rodrigo Palta Cerón
Secretario General (E) </t>
  </si>
  <si>
    <t>Contratación directa</t>
  </si>
  <si>
    <t>5/1/2024</t>
  </si>
  <si>
    <t>9/1/2024</t>
  </si>
  <si>
    <t>10/1/2024</t>
  </si>
  <si>
    <t>11/1/2024</t>
  </si>
  <si>
    <t>16/1/2024</t>
  </si>
  <si>
    <t>15/1/2024</t>
  </si>
  <si>
    <t>17/1/2024</t>
  </si>
  <si>
    <t>12/1/2024</t>
  </si>
  <si>
    <t>19/1/2024</t>
  </si>
  <si>
    <t>20/1/2024</t>
  </si>
  <si>
    <t>18/1/2024</t>
  </si>
  <si>
    <t>24/1/2024</t>
  </si>
  <si>
    <t>22/1/2024</t>
  </si>
  <si>
    <t>5/2/2024</t>
  </si>
  <si>
    <t>25/1/2024</t>
  </si>
  <si>
    <t>26/1/2024</t>
  </si>
  <si>
    <t>27/1/2024</t>
  </si>
  <si>
    <t>30/1/2024</t>
  </si>
  <si>
    <t>29/1/2024</t>
  </si>
  <si>
    <t>1/2/2024</t>
  </si>
  <si>
    <t>2/2/2024</t>
  </si>
  <si>
    <t>27/12/2024</t>
  </si>
  <si>
    <t>7/12/2024</t>
  </si>
  <si>
    <t>14/10/2024</t>
  </si>
  <si>
    <t>1/12/2024</t>
  </si>
  <si>
    <t>1/10/2024</t>
  </si>
  <si>
    <t>17/7/2024</t>
  </si>
  <si>
    <t>1/3/2024</t>
  </si>
  <si>
    <t>13/12/2024</t>
  </si>
  <si>
    <t>1/9/2024</t>
  </si>
  <si>
    <t>18/12/2024</t>
  </si>
  <si>
    <t>17/12/2024</t>
  </si>
  <si>
    <t>24/12/2024</t>
  </si>
  <si>
    <t>31/12/2024</t>
  </si>
  <si>
    <t>25/12/2024</t>
  </si>
  <si>
    <t>MODALIDAD DE SELECCIÓN</t>
  </si>
  <si>
    <r>
      <rPr>
        <sz val="14"/>
        <color theme="1"/>
        <rFont val="Geomanist Light"/>
        <family val="3"/>
      </rPr>
      <t>LISTADO DE CONTRATOS SUSCRITOS DURANTE EL MES DE FEBRERO DEL AÑO 2024
CÓDIGO:</t>
    </r>
    <r>
      <rPr>
        <sz val="14"/>
        <rFont val="Geomanist Light"/>
        <family val="3"/>
      </rPr>
      <t>CCE-GCO-FM-45</t>
    </r>
    <r>
      <rPr>
        <sz val="14"/>
        <color theme="1"/>
        <rFont val="Geomanist Light"/>
        <family val="3"/>
      </rPr>
      <t xml:space="preserve">
VERSIÓN:1
FECHA</t>
    </r>
    <r>
      <rPr>
        <b/>
        <sz val="14"/>
        <color theme="1"/>
        <rFont val="Geomanist Light"/>
        <family val="3"/>
      </rPr>
      <t xml:space="preserve">: </t>
    </r>
    <r>
      <rPr>
        <sz val="14"/>
        <color theme="1"/>
        <rFont val="Geomanist Light"/>
        <family val="3"/>
      </rPr>
      <t>DEL 29 DE AGOSTO DE 2022</t>
    </r>
    <r>
      <rPr>
        <b/>
        <sz val="11"/>
        <color theme="1"/>
        <rFont val="Geomanist Bold"/>
        <family val="3"/>
      </rPr>
      <t xml:space="preserve">
</t>
    </r>
  </si>
  <si>
    <t>CCE-080-2024</t>
  </si>
  <si>
    <t>CCE-081-2024</t>
  </si>
  <si>
    <t>CCE-079-2024</t>
  </si>
  <si>
    <t>CCE-085-2024</t>
  </si>
  <si>
    <t>CCE-089-2024</t>
  </si>
  <si>
    <t>CCE-086-2024</t>
  </si>
  <si>
    <t>CCE-084-2024</t>
  </si>
  <si>
    <t>CCE-078-2024</t>
  </si>
  <si>
    <t>CCE-088-2024</t>
  </si>
  <si>
    <t>CCE-087-2024</t>
  </si>
  <si>
    <t>CCE-094-2024</t>
  </si>
  <si>
    <t>CCE-082-2024</t>
  </si>
  <si>
    <t>CCE-090-2024</t>
  </si>
  <si>
    <t>CCE-093-2024</t>
  </si>
  <si>
    <t>CCE-091-2024</t>
  </si>
  <si>
    <t>CCE-096-2024</t>
  </si>
  <si>
    <t>CCE-092-2024</t>
  </si>
  <si>
    <t>CCE-095-2024</t>
  </si>
  <si>
    <t>CCE-083-2024</t>
  </si>
  <si>
    <t>CCE-097-2024</t>
  </si>
  <si>
    <t>CCE-103-2024</t>
  </si>
  <si>
    <t>CCE-099-2024</t>
  </si>
  <si>
    <t>CCE-105-2024</t>
  </si>
  <si>
    <t>CCE-104-2024</t>
  </si>
  <si>
    <t>CCE-106-2024</t>
  </si>
  <si>
    <t>CCE-098-2024</t>
  </si>
  <si>
    <t>CCE-101-2024</t>
  </si>
  <si>
    <t>CCE-100-2024</t>
  </si>
  <si>
    <t>CCE-114-2024</t>
  </si>
  <si>
    <t>CCE-107-2024</t>
  </si>
  <si>
    <t>CCE-112-2024</t>
  </si>
  <si>
    <t>CCE-108-2024</t>
  </si>
  <si>
    <t>CCE-110-2024</t>
  </si>
  <si>
    <t>CCE-111-2024</t>
  </si>
  <si>
    <t>CCE-113-2024</t>
  </si>
  <si>
    <t>CCE-115-2024</t>
  </si>
  <si>
    <t>CCE-118-2024</t>
  </si>
  <si>
    <t>CCE-129-2024</t>
  </si>
  <si>
    <t>CCE-126-2024</t>
  </si>
  <si>
    <t>CCE-102-2024</t>
  </si>
  <si>
    <t>CCE-140-2024</t>
  </si>
  <si>
    <t>CCE-123-2024</t>
  </si>
  <si>
    <t>CCE-130-2024</t>
  </si>
  <si>
    <t>CCE-116-2024</t>
  </si>
  <si>
    <t>CCE-117-2024</t>
  </si>
  <si>
    <t>CCE-121-2024</t>
  </si>
  <si>
    <t>CCE-139-2024</t>
  </si>
  <si>
    <t>CCE-125-2024</t>
  </si>
  <si>
    <t>CCE-132-2024</t>
  </si>
  <si>
    <t>CCE-119-2024</t>
  </si>
  <si>
    <t>CCE-120-2024</t>
  </si>
  <si>
    <t>CCE-131-2024</t>
  </si>
  <si>
    <t>CCE-122-2024</t>
  </si>
  <si>
    <t>CCE-127-2024</t>
  </si>
  <si>
    <t>CCE-128-2024</t>
  </si>
  <si>
    <t>CCE-134-2024</t>
  </si>
  <si>
    <t>CCE-137-2024</t>
  </si>
  <si>
    <t>CCE-133-2024</t>
  </si>
  <si>
    <t>CCE-135-2024</t>
  </si>
  <si>
    <t>CCE-138-2024</t>
  </si>
  <si>
    <t>CCE-142-2024</t>
  </si>
  <si>
    <t>CCE-143-2024</t>
  </si>
  <si>
    <t>CCE-136-2024</t>
  </si>
  <si>
    <t>CCE-141-2024</t>
  </si>
  <si>
    <t>CCE-147-2024</t>
  </si>
  <si>
    <t>CCE-146-2024</t>
  </si>
  <si>
    <t>CCE-148-2024</t>
  </si>
  <si>
    <t>CCE-109-2024</t>
  </si>
  <si>
    <t>CCE-124-2024</t>
  </si>
  <si>
    <t>CCE-145-2024</t>
  </si>
  <si>
    <t>CCE-144-2024</t>
  </si>
  <si>
    <t>CCE-149-2024</t>
  </si>
  <si>
    <t>CCE-151-2024</t>
  </si>
  <si>
    <t>CCE-150-2024</t>
  </si>
  <si>
    <t>CCE-158-2024</t>
  </si>
  <si>
    <t>JUAN MANUEL MASIP ZAWADY</t>
  </si>
  <si>
    <t>COUPA SOFTWARE INC</t>
  </si>
  <si>
    <t>CENDIATRA SAS</t>
  </si>
  <si>
    <t>FABIAN OSWALDO HERNANDEZ MURCIA</t>
  </si>
  <si>
    <t>JAVIER MAURICIO PERALTA CUBILLOS</t>
  </si>
  <si>
    <t>hernan gabriel castilla quintero</t>
  </si>
  <si>
    <t>MCO GLOBAL SAS</t>
  </si>
  <si>
    <t>Javier Enrique Caballero Moreno</t>
  </si>
  <si>
    <t>Hernando Gélvez Díaz</t>
  </si>
  <si>
    <t>IVAN DARIO PINTO GONZALEZ</t>
  </si>
  <si>
    <t>Evelyn Schottlaender</t>
  </si>
  <si>
    <t>William Javier Ruiz Salas</t>
  </si>
  <si>
    <t>SHARY PAOLA  VILLAFAÑE BORJA</t>
  </si>
  <si>
    <t>ANGELA MARIA BEDOYA GONZALEZ</t>
  </si>
  <si>
    <t>Alejandro Gamboa Cardenas</t>
  </si>
  <si>
    <t>Ana Maria Ortiz Ballesteros</t>
  </si>
  <si>
    <t>SERGIO ANDRÉS MENDOZA BETANCOURT</t>
  </si>
  <si>
    <t>carolina obregón</t>
  </si>
  <si>
    <t>ADRIANA PAOLA CASTRILLO CASTELBLANCO</t>
  </si>
  <si>
    <t>EDGAR JUNIOR CASTRO ESCORCIA</t>
  </si>
  <si>
    <t>HATSEANT REAL OSPINA</t>
  </si>
  <si>
    <t>Camilo Andres Rodriguez Getzama</t>
  </si>
  <si>
    <t>Juan David Cardenas Cabeza</t>
  </si>
  <si>
    <t>Kevin Arlid Herrera Santa</t>
  </si>
  <si>
    <t>Carlos Ernesto Uribe Nieto</t>
  </si>
  <si>
    <t>Johan Puentes Caicedo</t>
  </si>
  <si>
    <t>FABIO ALEXANDER ALZATE FRANCO</t>
  </si>
  <si>
    <t>GERMAN DARIO VALENCIA JIMENEZ</t>
  </si>
  <si>
    <t>BP ASESORÍA Y CONSULTORÍA ESTRATÉGICA SAS</t>
  </si>
  <si>
    <t>enzo rafael ariza ayala</t>
  </si>
  <si>
    <t>Diego Ariza</t>
  </si>
  <si>
    <t>MARCELO QUINTERO LOPEZ</t>
  </si>
  <si>
    <t>RODOLFO JOSE CARREÑO GARRIDO</t>
  </si>
  <si>
    <t>sandra maryery zamora guzman</t>
  </si>
  <si>
    <t>Gabriel Alejandro Murcia Taboada</t>
  </si>
  <si>
    <t>Marcela Adriana Cortés Soto</t>
  </si>
  <si>
    <t>Juan David Montoya Penagos</t>
  </si>
  <si>
    <t>Argenis Duran Piminento</t>
  </si>
  <si>
    <t>Erika Patricia Ramos Díaz</t>
  </si>
  <si>
    <t>Ligia Mendoza</t>
  </si>
  <si>
    <t>Indrid Catalina Orozco Castiblanco</t>
  </si>
  <si>
    <t>Laura Hernández González</t>
  </si>
  <si>
    <t>JHONATAN ESTEBAN RESTREPO DUQUE</t>
  </si>
  <si>
    <t>C &amp; ABOGADOS E INVERSIONES S.A.S.</t>
  </si>
  <si>
    <t>MARGARITA MARTINEZ SALDARRIAGA</t>
  </si>
  <si>
    <t>JOSE JOAQUIN MATTOS PERILLA</t>
  </si>
  <si>
    <t>MARIA T PAEZ</t>
  </si>
  <si>
    <t>Andres Felipe Velasquez Sanabria</t>
  </si>
  <si>
    <t>María Fernanda</t>
  </si>
  <si>
    <t>MAIRA DAVILA</t>
  </si>
  <si>
    <t>Hilmert Alberto Solano Morales</t>
  </si>
  <si>
    <t>YESICA DAYANA CARBONÓ BARBOSA</t>
  </si>
  <si>
    <t>José Joaquín Navarro Muñoz</t>
  </si>
  <si>
    <t>JOSUE FERNANDO GUTIERREZ ROJAS</t>
  </si>
  <si>
    <t>KATTY CAROLINA TAPIA SANCHEZ</t>
  </si>
  <si>
    <t>Jonathan Mauricio Cipagauta Lopez</t>
  </si>
  <si>
    <t>CARLOS EDUARDO PEÑA AYALA</t>
  </si>
  <si>
    <t>CAMERFIRMA</t>
  </si>
  <si>
    <t>Juan Sebastian Rivera Useche</t>
  </si>
  <si>
    <t>Kevin Fernando Gutierrez</t>
  </si>
  <si>
    <t>Christian Camilo Ostos Mendivelso</t>
  </si>
  <si>
    <t>ALIRIO HUMBERTO OTALORA VIVARES</t>
  </si>
  <si>
    <t>Lenny Nayibe Leon Vargas</t>
  </si>
  <si>
    <t>Asly Daniela Avendaño Hernandez</t>
  </si>
  <si>
    <t>Mario Alberto Rueda Mendoza</t>
  </si>
  <si>
    <t>Jose Domingo Charrasquiel</t>
  </si>
  <si>
    <t>JUAN FELIPE GALINDO NIÑO</t>
  </si>
  <si>
    <t>Jota Jose Delgado Jimenez</t>
  </si>
  <si>
    <t>DIANA LUCIA SAAVEDRA CASTAÑEDA</t>
  </si>
  <si>
    <t>Cristian David Hernandez Ospina</t>
  </si>
  <si>
    <t>ANA GICELLA DEL PORTILLO MONTALVO</t>
  </si>
  <si>
    <t>Diego Fernando Torres Silva</t>
  </si>
  <si>
    <t>CARMEN DEL ROCIO MENDOZA VELASQUEZ</t>
  </si>
  <si>
    <t>MARIA ALEJANDRA RUIZ RICO</t>
  </si>
  <si>
    <t>ISABELLA CARO</t>
  </si>
  <si>
    <t>Mínima cuantía</t>
  </si>
  <si>
    <t>Prestar servicios profesionales para asesorar y acompañar a la ANCP-CCE en la 
estructuración, implementación y seguimiento de estrategias internas para 
aumentar las capacidades y apropiación de las líneas estratégicas, que 
permitan elaborar documentos estratégicos de planeación dirigidos a la 
de</t>
  </si>
  <si>
    <t>Adquirir el licenciamiento para el uso de la plataforma de la tienda virtual del Estado colombiano, incluyendo los servicios de soporte y mantenimiento del sistema asociado, con el fin garantizar la operación de los servicios de información para la compra pública</t>
  </si>
  <si>
    <t>Contratar la prestación de servicios de salud para realizar los exámenes médicos ocupacionales de ingreso, periódicos y de egreso a los funcionarios públicos de la Agencia Nacional de Contratación Pública -Colombia Compra Eficiente-.</t>
  </si>
  <si>
    <t>Prestar servicios profesionales a la subdirección de información y desarrollo tecnológico para el desarrollo de nuevas funcionalidades de las aplicaciones administradas por la entidad, que permita adelantar mecanismos de validación orientados a la estructuración de documentos de lineamientos técnico</t>
  </si>
  <si>
    <t>Prestar servicios profesionales a la subdirección de Información y desarrollo  tecnológico en la administración y gestión de la seguridad informática de las plataformas que administra la entidad, que permita adelantar mecanismos de validación orientados a la estructuración de documentos de lineamien</t>
  </si>
  <si>
    <t>Renovar el licenciamiento, garantía y soporte de 12 Access Point MR46 Cisco Meraki Enterprise para la gestión de redes de comunicación de la ANCP-CCE que apoyen los servicios de información para la compra pública.</t>
  </si>
  <si>
    <t>Prestar servicios profesionales a la subdirección de información y desarrollo  tecnológico para la gestión y seguimiento del aplicativo SECOP II y  proyectos de TI, que permita adelantar mecanismos de validación  orientados a la estructuración de Documentos de Lineamientos técnicos, con el objetivo</t>
  </si>
  <si>
    <t>Prestar servicios profesionales a la subdirección de información y desarrollo tecnológico en lo relacionado con la gestión de la arquitectura de la infraestructura tecnológica externa e interna que alojan las plataformas administradas por la entidad, que permita adelantar mecanismos de validación or</t>
  </si>
  <si>
    <t>Prestar servicios profesionales a la Subdirección de información y Desarrollo Tecnológico de Colombia Compra Eficiente en la definición y gestión de la arquitectura de las bases de datos de las aplicaciones administradas por la entidad que permitan adelantar mecanismos de validación para la estructu</t>
  </si>
  <si>
    <t>Prestar servicios profesionales a la secretaría general y los grupos internos a su cargo de manera transversal, para la revisión y acompañamiento de las políticas, planes, programas y proyectos, orientados al cumplimiento de la misionalidad de la ANCP-CCE.</t>
  </si>
  <si>
    <t>Prestar servicios profesionales para apoyar los procesos de administración de los Instrumentos de Agregación de Demanda y Acuerdos Marco de Precios de acuerdo con el proyecto de inversión a cargo de la Subdirección de Negocios.</t>
  </si>
  <si>
    <t>Prestar servicios profesionales para administrar y gestionar todas aquellas actividades inherentes a la puesta en marcha y administración de los diferentes los Instrumentos de Agregación de Demanda y Acuerdos Marco
de Precios, de acuerdo con el proyecto de inversión a cargo de la Subdirección de Neg</t>
  </si>
  <si>
    <t>Prestar servicios profesionales para acompañar al Grupo Interno de Documentos tipo de la Subdirección de Gestión Contractual en la estructuración, revisión, seguimiento, actualización de lineamientos técnicos, y demás documentos que tengan como fin promover la generación de insumos para democratizar</t>
  </si>
  <si>
    <t>Prestar servicios profesionales para acompañar al Grupo interno de Estudios y Conceptos de la Subdirección de Gestión Contractual en la estructuración o actualización de lineamientos técnicos y demás documentos jurídicos o con componente diferencial que tengan como fin promover la generación de insu</t>
  </si>
  <si>
    <t>Prestar servicios profesionales a la Secretaría General y los grupos internos a su cargo de manera transversal, en la proyección y revisión de documentos de contenido jurídico en las etapas precontractual, contractual y post contractual de la Secretaría General de la ANCP-CCE.</t>
  </si>
  <si>
    <t>Prestar los servicios profesionales a la Subdirección de Negocios para el
seguimiento y control de asuntos relacionados con la gestión
administrativa, financiera, el cumplimiento de metas y las acciones que se
deriven de las mismas, en relación con los instrumentos de agregación de
demanda generados</t>
  </si>
  <si>
    <t>Prestar servicios profesionales a la subdirección de información y desarrollo tecnológico en lo relacionado con la gestión de la infraestructura tecnológica externa de la entidad alojadas en la nube de Oracle, que permita adelantar mecanismos de validación orientados a la estructuración de documento</t>
  </si>
  <si>
    <t>Prestar servicios profesionales para estructurar los Instrumentos de Agregación de Demanda y Acuerdos Marco de Precios de acuerdo con  el proyecto de inversión a cargo de la Subdirección de Negocios.</t>
  </si>
  <si>
    <t>Prestar servicios profesionales para acompañar a la ANCP - CCE en el diseño gráfico, multimedia y audiovisual requerido para el mejoramiento y mantenimiento de la herramienta e-learning Escuela de Formación Virtual para el servicio de educación informal, en el marco de la estrategia de capacitacio</t>
  </si>
  <si>
    <t>Prestar servicios profesionales para apoyar y acompañar al Grupo interno de Documentos Tipo de la Subdirección de Gestión Contractual en la gestión, estructuración y revisión de todos los componentes jurídicos y técnicos necesarios para llevar a cabo la expedición de los documentos normativos (Docum</t>
  </si>
  <si>
    <t>Prestar servicios profesionales para apoyar al Grupo Interno de Documentos tipo
de la Subdirección de Gestión Contractual en la estructuración, gestión,
seguimiento o actualización de lineamientos técnicos, conceptos y demás
documentos que tengan como fin promover la generación de insumos para
democ</t>
  </si>
  <si>
    <t>Prestar servicios profesionales a la ANCP-CCE para hacer seguimiento a la implementación de la estrategia de comunicaciones de la entidad, con el fin de coadyuvar a la socialización de documentos de planeación y orientaciones estratégicas dirigidas a los actores del sistema de compra pública.</t>
  </si>
  <si>
    <t>Prestar servicios profesionales a la subdirección de información y desarrollo tecnológico para la gestión y seguimiento de los proyectos de Simuladores, y Reto de innovación pública, que permita adelantar mecanismos de validación orientados a la estructuración de Documentos de lineamientos técnicos</t>
  </si>
  <si>
    <t>Prestar servicios profesionales a la Agencia Nacional de Contratación Pública - Colombia Compra Eficiente para acompañar la gestión del relacionamiento y diálogo con entidades y diferentes actores en el marco del despliegue de las plataformas, con el fin de contribuir a la validación de los document</t>
  </si>
  <si>
    <t>Prestar los servicios jurídicos profesionales a la Agencia Nacional de Contratación
Pública - Colombia Compra Eficiente en la asesoría para la estructuración y
organización de los lineamientos para implementación de los sistemas dinámicos
de adquisición en materia de compra pública, que permitan gen</t>
  </si>
  <si>
    <t>Prestar servicios profesionales para asesorar y apoyar actividades 
administrativas y de seguimiento a la gestión de la ANCP CCE, con el 
fin de contribuir a la validacion de documentos de lineamientos tecnicos 
y al fortalecimiento de la gobernabilidad del sistema de compra y 
contratacion publica.</t>
  </si>
  <si>
    <t>Prestar servicios profesionales a la Subdirección de información y Desarrollo Tecnológico para el desarrollo, mantenimiento y soporte de aplicaciones
administradas por la entidad, que permita adelantar mecanismos de validación orientados a la estructuración de Documentos de Lineamientos técnicos.</t>
  </si>
  <si>
    <t>Prestar servicios profesionales para asesorar y acompañar la planeacion, control y seguimiento de los procesos operativos a cargo de la Agencia Nacional de Contratacion Publica Colombia Compra Eficiente para fortalecer la gobernabilidad y promover la validacion de documentos de lineamientos tecnicos</t>
  </si>
  <si>
    <t>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</t>
  </si>
  <si>
    <t>Prestar servicios profesionales para administrar y gestionar todas aquellas actividades inherentes a la puesta en marcha y administración de los diferentes los Instrumentos de Agregación de Demanda y Acuerdos Marco
de Precios de acuerdo con el proyecto de inversión a cargo de la Subdirección de Nego</t>
  </si>
  <si>
    <t>Prestar servicios profesionales para apoyar al Grupo Interno de Documentos tipo de la Subdirección de Gestión Contractual en la gestión, estructuración o actualización de lineamientos técnicos y demás documentos que tengan como fin promover la generación de insumos para democratizar la contratación</t>
  </si>
  <si>
    <t>Prestar servicios profesionales a la Subdirección de información y Desarrollo Tecnológico para la gestión, documentación y especificación de los requerimientos de interoperabilidad de las plataformas administradas por la agencia, que permita adelantar mecanismos de validación orientados a la estruct</t>
  </si>
  <si>
    <t>Prestar servicios profesionales para asesorar y acompañar en la ejecución y seguimiento de la estrategia de comunicaciones, alineada con los objetivos de la ANCP-CCE, con el fin de contribuir a la socialización de documentos de planeación y orientaciones estratégicas dirigidas a los actores del sist</t>
  </si>
  <si>
    <t>Prestar servicios profesionales para acompañar al Grupo interno de Estudios y Conceptos de la Subdirección de Gestión Contractual en el análisis, gestión, estructuración y actualización de lineamientos técnicos y demás documentos que tengan como fin promover la generación de insumos para democratiza</t>
  </si>
  <si>
    <t>Prestar servicios profesionales para estructurar los Instrumentos de Agregación de Demanda y Acuerdos Marco de
Precios de acuerdo con el proyecto de inversión a cargo de la Subdirección de Negocios.</t>
  </si>
  <si>
    <t>Prestar servicios profesionales a la Agencia Nacional de Contratación Pública -Colombia Compra Eficiente en el diseño gráfico, multimedia y audiovisual de los módulos de las plataformas del sistema de compra pública que administra la entidad, con el fin de contribuir a la validación de los documento</t>
  </si>
  <si>
    <t>Prestar los servicios profesionales a la Secretaria General de la Agencia Nacional de Contratacion Publica -Colombia Compra Eficiente- para apoyar al proceso de gestion financiera principalmente en temas relacionados con el procedimiento de pagaduria</t>
  </si>
  <si>
    <t>Prestar servicios profesionales a la Subdirección de Estudios de Mercado y Abastecimiento Estratégico para desarrollar e implementar metodologías que permitan la analítica de datos de fuentes de información relacionados con el Sistema de Compra Pública nacional en el marco de las competencias de la</t>
  </si>
  <si>
    <t>Prestar servicios profesionales para asesorar y acompañar al grupo de planeación, políticas públicas y asuntos internacionales de la Dirección General de la ANCP-CCE en la gestión y seguimiento financiera y de instrumentos de planeación, para contribuir a la elaboración de documentos de planeación d</t>
  </si>
  <si>
    <t>Prestar servicios profesionales a la Subdirección de información y Desarrollo Tecnológico para el desarrollo, mantenimiento y soporte de aplicaciones administradas por la entidad, que permita adelantar mecanismos de validación orientados a la estructuración de Documentos de Lineamientos técnicos</t>
  </si>
  <si>
    <t>Prestar servicios profesionales para asesorar y acompañar jurídicamente a la
Dirección General de la Agencia en la planeación, seguimiento de las políticas y
lineamientos de la compra pública, relacionados con los mecanismos de
agregación de demanda y el abastecimiento estratégico para la
democratiz</t>
  </si>
  <si>
    <t>Prestar servicios de apoyo a la gestión en las actividades administrativas derivadas del desarrollo e implementación de las estrategias de comunicaciones internas y externas de la ANCP-CCE, con el fin de coadyuvar a la socialización de documentos de planeación y orientaciones estratégicas dirigidas</t>
  </si>
  <si>
    <t>Prestar servicios profesionales para administrar y gestionar todas aquellas
actividades inherentes a la puesta en marcha y administración de los
diferentes los Instrumentos de Agregación de Demanda y Acuerdos Marco de Precios de acuerdo con el proyecto de inversión a cargo de la Subdirección de Nego</t>
  </si>
  <si>
    <t>Prestar servicios profesionales para asesorar y acompañar al grupo de planeación, políticas públicas y asuntos internacionales de la Dirección General de la ANCP-CCE en la formulación, seguimiento y evaluación de documentos de la planeación institucional, en especial de los proyectos de inversión, p</t>
  </si>
  <si>
    <t>Prestar servicios profesionales a la Subdirección de Estudios de Mercado y Abastecimiento Estratégico para el desarrollo de temáticas relacionadas con el abastecimiento estratégico, en el marco del sistema de compras públicas nacional que coadyuven a la generación de documentos de análisis de coyunt</t>
  </si>
  <si>
    <t>Prestar servicios profesionales para apoyar a la Subdirección de Estudios de Mercado y Abastecimiento Estratégico en el desarrollo y seguimiento de programas y proyectos relacionados con temáticas de analítica, estrategia y ciencia de datos y el diseño de mecanismos para su fortalecimiento, que coad</t>
  </si>
  <si>
    <t>Prestar servicios de apoyo a la gestión a la Subdirección de Estudios de
Mercado y Abastecimiento Estratégico para el análisis de fuentes de
información relacionados con el Sistema de Compra Pública nacional,
que coadyuven a la generación de documentos de análisis de coyuntura y prospectiva sectoria</t>
  </si>
  <si>
    <t>Prestar servicios de apoyo a la gestión a la Subdirección de Estudios de Mercado y Abastecimiento Estratégico para el análisis de fuentes de información relacionados con el Sistema de Compra Pública nacional, que coadyuven a la generación de documentos de análisis de coyuntura y prospectiva sectoria</t>
  </si>
  <si>
    <t>Prestar servicios profesionales a la subdirección de información y desarrollo tecnológico para la gestión y seguimiento del proyecto Mi Mercado Popular y demás proyectos asignados, que permita adelantar mecanismos de validación orientados a la estructuración de Documentos de lineamientos técnicos, c</t>
  </si>
  <si>
    <t>Prestar servicios profesionales a la subdirección de información y desarrollo tecnológico en las actividades asociadas a la gestión de riesgos de TI que permitan adelantar mecanismos de validación orientados a la estructuración de Documentos de lineamientos técnicos con el objetivo de fortalecer la</t>
  </si>
  <si>
    <t>Prestar servicios de apoyo a la gestión a la Subdirección de información y desarrollo tecnológico en las actividades relacionadas con la gestión de incidentes y soporte de la infraestructura tecnológica interna de la entidad, que permita adelantar mecanismos de validación orientados a la estructurac</t>
  </si>
  <si>
    <t>Prestar servicios profesionales a la subdirección de información y desarrollo
tecnológico en la ejecución y seguimiento de las actividades de TI enmarcadas en el cumplimiento del MIPG, que permitan adelantar mecanismos de validación orientados a la estructuración de documentos de lineamientos técnic</t>
  </si>
  <si>
    <t>Suministrar a la Agencia Nacional de Contratación Pública - Colombia Compra Eficiente- los certificados digitales según los requerimientos y cantidades establecidos en el anexo técnico con el fin de apoyar la correcta operación del licenciamiento de los servicios de información para la compra públic</t>
  </si>
  <si>
    <t>Prestar servicios profesionales a la Subdirección de Estudios de Mercado y Abastecimiento Estratégico en la gestión y análisis de datos para la elaboración de herramientas de consulta o visualización y la producción de insumos estratégicos, que coadyuven a la generación de documentos de lineamientos</t>
  </si>
  <si>
    <t>Prestar servicios profesionales a la Subdirección de información y Desarrollo Tecnológico para el desarrollo, mantenimiento y soporte de aplicaciones administradas por la entidad, que permita adelantar mecanismos de validación orientados a la estructuración de Documentos de Lineamientos técnicos.</t>
  </si>
  <si>
    <t>Prestar servicios profesionales a la Subdirección de información y Desarrollo Tecnológico en la implementación del modelo de gobierno de datos de la entidad, que permita adelantar mecanismos de validación orientados a la estructuración de Documentos de lineamientos técnicos para fortalecer la gobern</t>
  </si>
  <si>
    <t>Prestar servicios profesionales para acompañar y asistir al grupo de planeación, políticas públicas y asuntos internacionales de la Dirección General en la formulación, implementación y evaluación del modelo de operación y el sistema de administración de riesgos de la entidad, con el fin de contribu</t>
  </si>
  <si>
    <t>Prestar servicios de apoyo a la gestión de la Agencia Nacional de Contratación
Pública Colombia Compra Eficiente, en el desarrollo de las actividades
relacionadas con la gestión administrativa con asuntos internacionales, con el fin
de contribuir a la validación de los documentos de lineamientos téc</t>
  </si>
  <si>
    <t>Prestar servicios profesionales a la Dirección General de la ANCP-CCE para asesorar y acompañar en la gestión y seguimiento de proyectos, acuerdos o figuras de cooperación internacional, así como efectuar el monitoreo de mejores prácticas globales en compras públicas, para contribuir a la elaboració</t>
  </si>
  <si>
    <t>Prestar servicios profesionales para estructurar los Instrumentos de  Agregación de Demanda y Acuerdos Marco de Precios de acuerdo con el proyecto de inversión a cargo de la Subdirección de Negocios</t>
  </si>
  <si>
    <t>Prestar servicios profesionales para estructurar los Instrumentos de Agregación de Demanda y Acuerdos Marco de Precios de acuerdo con el proyecto de inversión a cargo de la Subdirección de Negocios</t>
  </si>
  <si>
    <t>Prestar servicios profesionales para apoyar al Grupo interno de Estudios y Conceptos de la Subdirección de Gestión Contractual en la estructuración, gestión, actualización de documentos normativos y demás documentos que tengan como fin promover la generación de insumos para democratizar la contratac</t>
  </si>
  <si>
    <t>Prestar servicios profesionales para acompañar al Grupo interno de Estudios y Conceptos de la Subdirección de Gestión Contractual en el análisis, seguimiento, estructuración o actualización de documentos normativos y demás documentos que tengan como fin promover la generación de insumos para democra</t>
  </si>
  <si>
    <t>Prestar servicios profesionales para apoyar a la Subdirección de Estudios de Mercado y Abastecimiento Estratégico en el análisis jurídico sobre los instrumentos que diseña la ANCP-CCE en el marco del cumplimiento de sus objetivos estratégicos, que coadyuven en la generación de documentos de lineamie</t>
  </si>
  <si>
    <t>Prestar servicios profesionales para asesorar y acompañar al grupo de planeación, políticas públicas y asuntos internacionales de la Dirección General en la formulación, implementación y evaluación del modelo de operación y el sistema de administración de riesgos de la entidad, con el fin de contrib</t>
  </si>
  <si>
    <t>Prestar servicios de apoyo a la gestión a la Subdirección de Estudios de Mercado y Abastecimiento Estratégico para el procesamiento de datos y la generación de insumos que coadyuven a la actualización del modelo de abastecimiento estratégico y a la generación de documentos de análisis de coyuntura y</t>
  </si>
  <si>
    <t>Prestar servicios profesionales a la ANCP-CCE en la articulación, y relacionamiento con entidades y aliados estratégicos de la ANCP-CCE para desarrollar el servicio de educación informal, en el marco de la estrategia de capacitaciones Ruta de la Democratización de la compra pública, contribuyendo</t>
  </si>
  <si>
    <t>85155859</t>
  </si>
  <si>
    <t>800180176</t>
  </si>
  <si>
    <t>1098643625</t>
  </si>
  <si>
    <t>79851043</t>
  </si>
  <si>
    <t>1083016927</t>
  </si>
  <si>
    <t>9007498203</t>
  </si>
  <si>
    <t>13717923</t>
  </si>
  <si>
    <t>1098618427</t>
  </si>
  <si>
    <t>80850947</t>
  </si>
  <si>
    <t>52413709</t>
  </si>
  <si>
    <t>1019126936</t>
  </si>
  <si>
    <t>53016543</t>
  </si>
  <si>
    <t>41950886</t>
  </si>
  <si>
    <t>1019023298</t>
  </si>
  <si>
    <t>1019027088</t>
  </si>
  <si>
    <t>1032467972</t>
  </si>
  <si>
    <t>36304478</t>
  </si>
  <si>
    <t>53905406</t>
  </si>
  <si>
    <t>79748674</t>
  </si>
  <si>
    <t>1121830899</t>
  </si>
  <si>
    <t>1023897209</t>
  </si>
  <si>
    <t>1016016829</t>
  </si>
  <si>
    <t>1032483815</t>
  </si>
  <si>
    <t>84455496</t>
  </si>
  <si>
    <t>16918038</t>
  </si>
  <si>
    <t>1018463623</t>
  </si>
  <si>
    <t>1032413945</t>
  </si>
  <si>
    <t>9015790960</t>
  </si>
  <si>
    <t>79627790</t>
  </si>
  <si>
    <t>1022347373</t>
  </si>
  <si>
    <t>79597355</t>
  </si>
  <si>
    <t>1065636165</t>
  </si>
  <si>
    <t>1075221773</t>
  </si>
  <si>
    <t>1014264198</t>
  </si>
  <si>
    <t>52048168</t>
  </si>
  <si>
    <t>1036617764</t>
  </si>
  <si>
    <t>63289228</t>
  </si>
  <si>
    <t>1013657438</t>
  </si>
  <si>
    <t>32629571</t>
  </si>
  <si>
    <t>1018412614</t>
  </si>
  <si>
    <t>1018461343</t>
  </si>
  <si>
    <t>1026268696</t>
  </si>
  <si>
    <t>901654964</t>
  </si>
  <si>
    <t>30520388</t>
  </si>
  <si>
    <t>1082965245</t>
  </si>
  <si>
    <t>1018429548</t>
  </si>
  <si>
    <t>1000685689</t>
  </si>
  <si>
    <t>1101697068</t>
  </si>
  <si>
    <t>1107071492</t>
  </si>
  <si>
    <t>1128053884</t>
  </si>
  <si>
    <t>1221981730</t>
  </si>
  <si>
    <t>1007713773</t>
  </si>
  <si>
    <t>91265208</t>
  </si>
  <si>
    <t>57298689</t>
  </si>
  <si>
    <t>1019123703</t>
  </si>
  <si>
    <t>91156336</t>
  </si>
  <si>
    <t>901312112</t>
  </si>
  <si>
    <t>1016103165</t>
  </si>
  <si>
    <t>1023931779</t>
  </si>
  <si>
    <t>1073232264</t>
  </si>
  <si>
    <t>14320101</t>
  </si>
  <si>
    <t>53123844</t>
  </si>
  <si>
    <t>1004368100</t>
  </si>
  <si>
    <t>91542797</t>
  </si>
  <si>
    <t>1082902881</t>
  </si>
  <si>
    <t>1030582824</t>
  </si>
  <si>
    <t>1143333137</t>
  </si>
  <si>
    <t>1026579845</t>
  </si>
  <si>
    <t>1020814444</t>
  </si>
  <si>
    <t>22465073</t>
  </si>
  <si>
    <t>1012435813</t>
  </si>
  <si>
    <t>63366557</t>
  </si>
  <si>
    <t> 1000287647</t>
  </si>
  <si>
    <t>02/02/2024</t>
  </si>
  <si>
    <t>02/07/2024</t>
  </si>
  <si>
    <t>02/13/2024</t>
  </si>
  <si>
    <t>02/09/2024</t>
  </si>
  <si>
    <t>02/08/2024</t>
  </si>
  <si>
    <t>02/10/2024</t>
  </si>
  <si>
    <t>02/12/2024</t>
  </si>
  <si>
    <t>02/16/2024</t>
  </si>
  <si>
    <t>02/15/2024</t>
  </si>
  <si>
    <t>02/14/2024</t>
  </si>
  <si>
    <t>02/20/2024</t>
  </si>
  <si>
    <t>02/19/2024</t>
  </si>
  <si>
    <t>02/22/2024</t>
  </si>
  <si>
    <t>02/28/2024</t>
  </si>
  <si>
    <t>02/23/2024</t>
  </si>
  <si>
    <t>02/27/2024</t>
  </si>
  <si>
    <t>02/29/2024</t>
  </si>
  <si>
    <t>08/20/2024</t>
  </si>
  <si>
    <t>https://community.secop.gov.co/Public/Tendering/OpportunityDetail/Index?noticeUID=CO1.NTC.5551759&amp;isFromPublicArea=True&amp;isModal=true&amp;asPopupView=true</t>
  </si>
  <si>
    <t>https://community.secop.gov.co/Public/Tendering/OpportunityDetail/Index?noticeUID=CO1.NTC.5558456&amp;isFromPublicArea=True&amp;isModal=true&amp;asPopupView=true</t>
  </si>
  <si>
    <t>https://community.secop.gov.co/Public/Tendering/OpportunityDetail/Index?noticeUID=CO1.NTC.5473443&amp;isFromPublicArea=True&amp;isModal=true&amp;asPopupView=true</t>
  </si>
  <si>
    <t>https://community.secop.gov.co/Public/Tendering/OpportunityDetail/Index?noticeUID=CO1.NTC.5579610&amp;isFromPublicArea=True&amp;isModal=true&amp;asPopupView=true</t>
  </si>
  <si>
    <t>https://community.secop.gov.co/Public/Tendering/OpportunityDetail/Index?noticeUID=CO1.NTC.5579988&amp;isFromPublicArea=True&amp;isModal=true&amp;asPopupView=true</t>
  </si>
  <si>
    <t>https://community.secop.gov.co/Public/Tendering/OpportunityDetail/Index?noticeUID=CO1.NTC.5579345&amp;isFromPublicArea=True&amp;isModal=true&amp;asPopupView=true</t>
  </si>
  <si>
    <t>https://community.secop.gov.co/Public/Tendering/OpportunityDetail/Index?noticeUID=CO1.NTC.5486856&amp;isFromPublicArea=True&amp;isModal=true&amp;asPopupView=true</t>
  </si>
  <si>
    <t>https://community.secop.gov.co/Public/Tendering/OpportunityDetail/Index?noticeUID=CO1.NTC.5580556&amp;isFromPublicArea=True&amp;isModal=true&amp;asPopupView=true</t>
  </si>
  <si>
    <t>https://community.secop.gov.co/Public/Tendering/OpportunityDetail/Index?noticeUID=CO1.NTC.5579987&amp;isFromPublicArea=True&amp;isModal=true&amp;asPopupView=true</t>
  </si>
  <si>
    <t>https://community.secop.gov.co/Public/Tendering/OpportunityDetail/Index?noticeUID=CO1.NTC.5580137&amp;isFromPublicArea=True&amp;isModal=true&amp;asPopupView=true</t>
  </si>
  <si>
    <t>https://community.secop.gov.co/Public/Tendering/OpportunityDetail/Index?noticeUID=CO1.NTC.5610837&amp;isFromPublicArea=True&amp;isModal=true&amp;asPopupView=true</t>
  </si>
  <si>
    <t>https://community.secop.gov.co/Public/Tendering/OpportunityDetail/Index?noticeUID=CO1.NTC.5602513&amp;isFromPublicArea=True&amp;isModal=true&amp;asPopupView=true</t>
  </si>
  <si>
    <t>https://community.secop.gov.co/Public/Tendering/OpportunityDetail/Index?noticeUID=CO1.NTC.5601283&amp;isFromPublicArea=True&amp;isModal=true&amp;asPopupView=true</t>
  </si>
  <si>
    <t>https://community.secop.gov.co/Public/Tendering/OpportunityDetail/Index?noticeUID=CO1.NTC.5609962&amp;isFromPublicArea=True&amp;isModal=true&amp;asPopupView=true</t>
  </si>
  <si>
    <t>https://community.secop.gov.co/Public/Tendering/OpportunityDetail/Index?noticeUID=CO1.NTC.5611450&amp;isFromPublicArea=True&amp;isModal=true&amp;asPopupView=true</t>
  </si>
  <si>
    <t>https://community.secop.gov.co/Public/Tendering/OpportunityDetail/Index?noticeUID=CO1.NTC.5608179&amp;isFromPublicArea=True&amp;isModal=true&amp;asPopupView=true</t>
  </si>
  <si>
    <t>https://community.secop.gov.co/Public/Tendering/OpportunityDetail/Index?noticeUID=CO1.NTC.5610192&amp;isFromPublicArea=True&amp;isModal=true&amp;asPopupView=true</t>
  </si>
  <si>
    <t>https://community.secop.gov.co/Public/Tendering/OpportunityDetail/Index?noticeUID=CO1.NTC.5610869&amp;isFromPublicArea=True&amp;isModal=true&amp;asPopupView=true</t>
  </si>
  <si>
    <t>https://community.secop.gov.co/Public/Tendering/OpportunityDetail/Index?noticeUID=CO1.NTC.5601210&amp;isFromPublicArea=True&amp;isModal=true&amp;asPopupView=true</t>
  </si>
  <si>
    <t>https://community.secop.gov.co/Public/Tendering/OpportunityDetail/Index?noticeUID=CO1.NTC.5618195&amp;isFromPublicArea=True&amp;isModal=true&amp;asPopupView=true</t>
  </si>
  <si>
    <t>https://community.secop.gov.co/Public/Tendering/OpportunityDetail/Index?noticeUID=CO1.NTC.5624472&amp;isFromPublicArea=True&amp;isModal=true&amp;asPopupView=true</t>
  </si>
  <si>
    <t>https://community.secop.gov.co/Public/Tendering/OpportunityDetail/Index?noticeUID=CO1.NTC.5618357&amp;isFromPublicArea=True&amp;isModal=true&amp;asPopupView=true</t>
  </si>
  <si>
    <t>https://community.secop.gov.co/Public/Tendering/OpportunityDetail/Index?noticeUID=CO1.NTC.5626833&amp;isFromPublicArea=True&amp;isModal=true&amp;asPopupView=true</t>
  </si>
  <si>
    <t>https://community.secop.gov.co/Public/Tendering/OpportunityDetail/Index?noticeUID=CO1.NTC.5628905&amp;isFromPublicArea=True&amp;isModal=true&amp;asPopupView=true</t>
  </si>
  <si>
    <t>https://community.secop.gov.co/Public/Tendering/OpportunityDetail/Index?noticeUID=CO1.NTC.5625375&amp;isFromPublicArea=True&amp;isModal=true&amp;asPopupView=true</t>
  </si>
  <si>
    <t>https://community.secop.gov.co/Public/Tendering/OpportunityDetail/Index?noticeUID=CO1.NTC.5618767&amp;isFromPublicArea=True&amp;isModal=true&amp;asPopupView=true</t>
  </si>
  <si>
    <t>https://community.secop.gov.co/Public/Tendering/OpportunityDetail/Index?noticeUID=CO1.NTC.5625089&amp;isFromPublicArea=True&amp;isModal=true&amp;asPopupView=true</t>
  </si>
  <si>
    <t>https://community.secop.gov.co/Public/Tendering/OpportunityDetail/Index?noticeUID=CO1.NTC.5624140&amp;isFromPublicArea=True&amp;isModal=true&amp;asPopupView=true</t>
  </si>
  <si>
    <t>https://community.secop.gov.co/Public/Tendering/OpportunityDetail/Index?noticeUID=CO1.NTC.5643360&amp;isFromPublicArea=True&amp;isModal=true&amp;asPopupView=true</t>
  </si>
  <si>
    <t>https://community.secop.gov.co/Public/Tendering/OpportunityDetail/Index?noticeUID=CO1.NTC.5642632&amp;isFromPublicArea=True&amp;isModal=true&amp;asPopupView=true</t>
  </si>
  <si>
    <t>https://community.secop.gov.co/Public/Tendering/OpportunityDetail/Index?noticeUID=CO1.NTC.5641974&amp;isFromPublicArea=True&amp;isModal=true&amp;asPopupView=true</t>
  </si>
  <si>
    <t>https://community.secop.gov.co/Public/Tendering/OpportunityDetail/Index?noticeUID=CO1.NTC.5642913&amp;isFromPublicArea=True&amp;isModal=true&amp;asPopupView=true</t>
  </si>
  <si>
    <t>https://community.secop.gov.co/Public/Tendering/OpportunityDetail/Index?noticeUID=CO1.NTC.5645048&amp;isFromPublicArea=True&amp;isModal=true&amp;asPopupView=true</t>
  </si>
  <si>
    <t>https://community.secop.gov.co/Public/Tendering/OpportunityDetail/Index?noticeUID=CO1.NTC.5645310&amp;isFromPublicArea=True&amp;isModal=true&amp;asPopupView=true</t>
  </si>
  <si>
    <t>https://community.secop.gov.co/Public/Tendering/OpportunityDetail/Index?noticeUID=CO1.NTC.5645012&amp;isFromPublicArea=True&amp;isModal=true&amp;asPopupView=true</t>
  </si>
  <si>
    <t>https://community.secop.gov.co/Public/Tendering/OpportunityDetail/Index?noticeUID=CO1.NTC.5642679&amp;isFromPublicArea=True&amp;isModal=true&amp;asPopupView=true</t>
  </si>
  <si>
    <t>https://community.secop.gov.co/Public/Tendering/OpportunityDetail/Index?noticeUID=CO1.NTC.5650195&amp;isFromPublicArea=True&amp;isModal=true&amp;asPopupView=true</t>
  </si>
  <si>
    <t>https://community.secop.gov.co/Public/Tendering/OpportunityDetail/Index?noticeUID=CO1.NTC.5666912&amp;isFromPublicArea=True&amp;isModal=true&amp;asPopupView=true</t>
  </si>
  <si>
    <t>https://community.secop.gov.co/Public/Tendering/OpportunityDetail/Index?noticeUID=CO1.NTC.5665243&amp;isFromPublicArea=True&amp;isModal=true&amp;asPopupView=true</t>
  </si>
  <si>
    <t>https://community.secop.gov.co/Public/Tendering/OpportunityDetail/Index?noticeUID=CO1.NTC.5641400&amp;isFromPublicArea=True&amp;isModal=true&amp;asPopupView=true</t>
  </si>
  <si>
    <t>https://community.secop.gov.co/Public/Tendering/OpportunityDetail/Index?noticeUID=CO1.NTC.5671425&amp;isFromPublicArea=True&amp;isModal=true&amp;asPopupView=true</t>
  </si>
  <si>
    <t>https://community.secop.gov.co/Public/Tendering/OpportunityDetail/Index?noticeUID=CO1.NTC.5660753&amp;isFromPublicArea=True&amp;isModal=true&amp;asPopupView=true</t>
  </si>
  <si>
    <t>https://community.secop.gov.co/Public/Tendering/OpportunityDetail/Index?noticeUID=CO1.NTC.5667998&amp;isFromPublicArea=True&amp;isModal=true&amp;asPopupView=true</t>
  </si>
  <si>
    <t>https://community.secop.gov.co/Public/Tendering/OpportunityDetail/Index?noticeUID=CO1.NTC.5643000&amp;isFromPublicArea=True&amp;isModal=true&amp;asPopupView=true</t>
  </si>
  <si>
    <t>https://community.secop.gov.co/Public/Tendering/OpportunityDetail/Index?noticeUID=CO1.NTC.5662749&amp;isFromPublicArea=True&amp;isModal=true&amp;asPopupView=true</t>
  </si>
  <si>
    <t>https://community.secop.gov.co/Public/Tendering/OpportunityDetail/Index?noticeUID=CO1.NTC.5665618&amp;isFromPublicArea=True&amp;isModal=true&amp;asPopupView=true</t>
  </si>
  <si>
    <t>https://community.secop.gov.co/Public/Tendering/OpportunityDetail/Index?noticeUID=CO1.NTC.5672752&amp;isFromPublicArea=True&amp;isModal=true&amp;asPopupView=true</t>
  </si>
  <si>
    <t>https://community.secop.gov.co/Public/Tendering/OpportunityDetail/Index?noticeUID=CO1.NTC.5668438&amp;isFromPublicArea=True&amp;isModal=true&amp;asPopupView=true</t>
  </si>
  <si>
    <t>https://community.secop.gov.co/Public/Tendering/OpportunityDetail/Index?noticeUID=CO1.NTC.5667262&amp;isFromPublicArea=True&amp;isModal=true&amp;asPopupView=true</t>
  </si>
  <si>
    <t>https://community.secop.gov.co/Public/Tendering/OpportunityDetail/Index?noticeUID=CO1.NTC.5656213&amp;isFromPublicArea=True&amp;isModal=true&amp;asPopupView=true</t>
  </si>
  <si>
    <t>https://community.secop.gov.co/Public/Tendering/OpportunityDetail/Index?noticeUID=CO1.NTC.5656050&amp;isFromPublicArea=True&amp;isModal=true&amp;asPopupView=true</t>
  </si>
  <si>
    <t>https://community.secop.gov.co/Public/Tendering/OpportunityDetail/Index?noticeUID=CO1.NTC.5667853&amp;isFromPublicArea=True&amp;isModal=true&amp;asPopupView=true</t>
  </si>
  <si>
    <t>https://community.secop.gov.co/Public/Tendering/OpportunityDetail/Index?noticeUID=CO1.NTC.5664573&amp;isFromPublicArea=True&amp;isModal=true&amp;asPopupView=true</t>
  </si>
  <si>
    <t>https://community.secop.gov.co/Public/Tendering/OpportunityDetail/Index?noticeUID=CO1.NTC.5669085&amp;isFromPublicArea=True&amp;isModal=true&amp;asPopupView=true</t>
  </si>
  <si>
    <t>https://community.secop.gov.co/Public/Tendering/OpportunityDetail/Index?noticeUID=CO1.NTC.5669086&amp;isFromPublicArea=True&amp;isModal=true&amp;asPopupView=true</t>
  </si>
  <si>
    <t>https://community.secop.gov.co/Public/Tendering/OpportunityDetail/Index?noticeUID=CO1.NTC.5667884&amp;isFromPublicArea=True&amp;isModal=true&amp;asPopupView=true</t>
  </si>
  <si>
    <t>https://community.secop.gov.co/Public/Tendering/OpportunityDetail/Index?noticeUID=CO1.NTC.5668940&amp;isFromPublicArea=True&amp;isModal=true&amp;asPopupView=true</t>
  </si>
  <si>
    <t>https://community.secop.gov.co/Public/Tendering/OpportunityDetail/Index?noticeUID=CO1.NTC.5667764&amp;isFromPublicArea=True&amp;isModal=true&amp;asPopupView=true</t>
  </si>
  <si>
    <t>https://community.secop.gov.co/Public/Tendering/OpportunityDetail/Index?noticeUID=CO1.NTC.5668697&amp;isFromPublicArea=True&amp;isModal=true&amp;asPopupView=true</t>
  </si>
  <si>
    <t>https://community.secop.gov.co/Public/Tendering/OpportunityDetail/Index?noticeUID=CO1.NTC.5594689&amp;isFromPublicArea=True&amp;isModal=true&amp;asPopupView=true</t>
  </si>
  <si>
    <t>https://community.secop.gov.co/Public/Tendering/OpportunityDetail/Index?noticeUID=CO1.NTC.5703698&amp;isFromPublicArea=True&amp;isModal=true&amp;asPopupView=true</t>
  </si>
  <si>
    <t>https://community.secop.gov.co/Public/Tendering/OpportunityDetail/Index?noticeUID=CO1.NTC.5704219&amp;isFromPublicArea=True&amp;isModal=true&amp;asPopupView=true</t>
  </si>
  <si>
    <t>https://community.secop.gov.co/Public/Tendering/OpportunityDetail/Index?noticeUID=CO1.NTC.5673806&amp;isFromPublicArea=True&amp;isModal=true&amp;asPopupView=true</t>
  </si>
  <si>
    <t>https://community.secop.gov.co/Public/Tendering/OpportunityDetail/Index?noticeUID=CO1.NTC.5688967&amp;isFromPublicArea=True&amp;isModal=true&amp;asPopupView=true</t>
  </si>
  <si>
    <t>https://community.secop.gov.co/Public/Tendering/OpportunityDetail/Index?noticeUID=CO1.NTC.5710890&amp;isFromPublicArea=True&amp;isModal=true&amp;asPopupView=true</t>
  </si>
  <si>
    <t>https://community.secop.gov.co/Public/Tendering/OpportunityDetail/Index?noticeUID=CO1.NTC.5699430&amp;isFromPublicArea=True&amp;isModal=true&amp;asPopupView=true</t>
  </si>
  <si>
    <t>https://community.secop.gov.co/Public/Tendering/OpportunityDetail/Index?noticeUID=CO1.NTC.5713902&amp;isFromPublicArea=True&amp;isModal=true&amp;asPopupView=true</t>
  </si>
  <si>
    <t>https://community.secop.gov.co/Public/Tendering/OpportunityDetail/Index?noticeUID=CO1.NTC.5699405&amp;isFromPublicArea=True&amp;isModal=true&amp;asPopupView=true</t>
  </si>
  <si>
    <t>https://community.secop.gov.co/Public/Tendering/OpportunityDetail/Index?noticeUID=CO1.NTC.5699431&amp;isFromPublicArea=True&amp;isModal=true&amp;asPopupView=true</t>
  </si>
  <si>
    <t>https://community.secop.gov.co/Public/Tendering/OpportunityDetail/Index?noticeUID=CO1.NTC.5704685&amp;isFromPublicArea=True&amp;isModal=true&amp;asPopupView=true</t>
  </si>
  <si>
    <t>https://community.secop.gov.co/Public/Tendering/OpportunityDetail/Index?noticeUID=CO1.NTC.5714083&amp;isFromPublicArea=True&amp;isModal=true&amp;asPopupView=true</t>
  </si>
  <si>
    <t>https://community.secop.gov.co/Public/Tendering/OpportunityDetail/Index?noticeUID=CO1.NTC.5715801&amp;isFromPublicArea=True&amp;isModal=true&amp;asPopupView=true</t>
  </si>
  <si>
    <t>https://community.secop.gov.co/Public/Tendering/OpportunityDetail/Index?noticeUID=CO1.NTC.5723637&amp;isFromPublicArea=True&amp;isModal=true&amp;asPopupView=true</t>
  </si>
  <si>
    <t>https://community.secop.gov.co/Public/Tendering/OpportunityDetail/Index?noticeUID=CO1.NTC.5715807&amp;isFromPublicArea=True&amp;isModal=true&amp;asPopupView=true</t>
  </si>
  <si>
    <t>https://community.secop.gov.co/Public/Tendering/OpportunityDetail/Index?noticeUID=CO1.NTC.5741117&amp;isFromPublicArea=True&amp;isModal=true&amp;asPopupView=true</t>
  </si>
  <si>
    <t>11/28/2024</t>
  </si>
  <si>
    <t>11/15/2024</t>
  </si>
  <si>
    <t>02/90/2024</t>
  </si>
  <si>
    <t>09/13/2024</t>
  </si>
  <si>
    <t>12/13/2024</t>
  </si>
  <si>
    <t>12/30/2024</t>
  </si>
  <si>
    <t>10/31/2024</t>
  </si>
  <si>
    <t>12/23/2024</t>
  </si>
  <si>
    <t>12/15/2024</t>
  </si>
  <si>
    <t>12/27/2024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</si>
</sst>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ova"/>
      <family val="2"/>
    </font>
    <font>
      <b/>
      <sz val="11"/>
      <color theme="1"/>
      <name val="Geomanist Bold"/>
      <family val="3"/>
    </font>
    <font>
      <sz val="9"/>
      <color theme="1"/>
      <name val="Geomanist Light"/>
      <family val="3"/>
    </font>
    <font>
      <b/>
      <sz val="10"/>
      <color theme="0"/>
      <name val="Geomanist Light"/>
      <family val="3"/>
    </font>
    <font>
      <b/>
      <sz val="11"/>
      <color theme="0"/>
      <name val="Geomanist Bold"/>
      <family val="3"/>
    </font>
    <font>
      <b/>
      <sz val="14"/>
      <color theme="1"/>
      <name val="Geomanist Light"/>
      <family val="3"/>
    </font>
    <font>
      <sz val="14"/>
      <name val="Geomanist Light"/>
      <family val="3"/>
    </font>
    <font>
      <sz val="14"/>
      <color theme="1"/>
      <name val="Geomanist Light"/>
      <family val="3"/>
    </font>
    <font>
      <sz val="1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u/>
      <sz val="10"/>
      <name val="Century Gothic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164" fontId="0" fillId="0" borderId="0" xfId="3" applyNumberFormat="1" applyFont="1" applyAlignment="1">
      <alignment wrapText="1"/>
    </xf>
    <xf numFmtId="14" fontId="0" fillId="0" borderId="0" xfId="0" applyNumberFormat="1" applyAlignment="1">
      <alignment wrapText="1"/>
    </xf>
    <xf numFmtId="0" fontId="5" fillId="0" borderId="0" xfId="0" applyFont="1"/>
    <xf numFmtId="0" fontId="6" fillId="0" borderId="0" xfId="0" applyFont="1"/>
    <xf numFmtId="0" fontId="8" fillId="0" borderId="8" xfId="0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164" fontId="0" fillId="0" borderId="0" xfId="3" applyNumberFormat="1" applyFont="1" applyAlignment="1">
      <alignment horizontal="right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1" fontId="0" fillId="0" borderId="0" xfId="8" applyFont="1"/>
    <xf numFmtId="10" fontId="0" fillId="0" borderId="0" xfId="6" applyNumberFormat="1" applyFont="1"/>
    <xf numFmtId="42" fontId="14" fillId="0" borderId="1" xfId="9" applyFont="1" applyFill="1" applyBorder="1" applyAlignment="1">
      <alignment horizontal="left" vertical="center"/>
    </xf>
    <xf numFmtId="42" fontId="14" fillId="0" borderId="1" xfId="9" applyFont="1" applyFill="1" applyBorder="1" applyAlignment="1">
      <alignment horizontal="left"/>
    </xf>
    <xf numFmtId="0" fontId="16" fillId="3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14" fontId="15" fillId="3" borderId="1" xfId="1" applyNumberFormat="1" applyFont="1" applyFill="1" applyBorder="1" applyAlignment="1">
      <alignment horizontal="center" vertical="center" wrapText="1"/>
    </xf>
    <xf numFmtId="0" fontId="15" fillId="3" borderId="1" xfId="1" applyNumberFormat="1" applyFont="1" applyFill="1" applyBorder="1" applyAlignment="1">
      <alignment horizontal="center" vertical="center" wrapText="1"/>
    </xf>
    <xf numFmtId="164" fontId="15" fillId="3" borderId="1" xfId="3" applyNumberFormat="1" applyFont="1" applyFill="1" applyBorder="1" applyAlignment="1">
      <alignment horizontal="center" vertical="center" wrapText="1"/>
    </xf>
    <xf numFmtId="1" fontId="15" fillId="3" borderId="1" xfId="5" applyNumberFormat="1" applyFont="1" applyFill="1" applyBorder="1" applyAlignment="1">
      <alignment horizontal="center" vertical="center" wrapText="1"/>
    </xf>
    <xf numFmtId="42" fontId="14" fillId="0" borderId="1" xfId="9" applyFont="1" applyFill="1" applyBorder="1" applyAlignment="1">
      <alignment wrapText="1"/>
    </xf>
    <xf numFmtId="42" fontId="14" fillId="0" borderId="1" xfId="9" applyFont="1" applyFill="1" applyBorder="1"/>
    <xf numFmtId="0" fontId="14" fillId="0" borderId="1" xfId="7" applyFont="1" applyFill="1" applyBorder="1"/>
    <xf numFmtId="0" fontId="17" fillId="0" borderId="1" xfId="7" applyFont="1" applyFill="1" applyBorder="1"/>
    <xf numFmtId="164" fontId="14" fillId="0" borderId="1" xfId="3" applyNumberFormat="1" applyFont="1" applyFill="1" applyBorder="1" applyAlignment="1">
      <alignment horizontal="right"/>
    </xf>
    <xf numFmtId="42" fontId="14" fillId="0" borderId="1" xfId="9" applyFont="1" applyFill="1" applyBorder="1" applyAlignment="1"/>
    <xf numFmtId="0" fontId="17" fillId="0" borderId="1" xfId="7" applyFont="1" applyFill="1" applyBorder="1" applyAlignment="1"/>
    <xf numFmtId="0" fontId="5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0" fontId="14" fillId="0" borderId="1" xfId="6" applyNumberFormat="1" applyFont="1" applyFill="1" applyBorder="1" applyAlignment="1">
      <alignment horizontal="center" vertical="center"/>
    </xf>
    <xf numFmtId="1" fontId="0" fillId="0" borderId="0" xfId="5" applyNumberFormat="1" applyFont="1" applyAlignment="1">
      <alignment horizont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right"/>
    </xf>
    <xf numFmtId="14" fontId="14" fillId="0" borderId="1" xfId="0" applyNumberFormat="1" applyFont="1" applyFill="1" applyBorder="1" applyAlignment="1">
      <alignment horizontal="right"/>
    </xf>
    <xf numFmtId="1" fontId="14" fillId="0" borderId="1" xfId="0" applyNumberFormat="1" applyFont="1" applyFill="1" applyBorder="1"/>
    <xf numFmtId="42" fontId="14" fillId="0" borderId="1" xfId="0" applyNumberFormat="1" applyFont="1" applyFill="1" applyBorder="1"/>
    <xf numFmtId="3" fontId="14" fillId="0" borderId="1" xfId="0" applyNumberFormat="1" applyFont="1" applyFill="1" applyBorder="1" applyAlignment="1">
      <alignment horizontal="left" vertical="center"/>
    </xf>
    <xf numFmtId="0" fontId="5" fillId="0" borderId="0" xfId="0" applyFont="1" applyFill="1"/>
    <xf numFmtId="0" fontId="14" fillId="0" borderId="1" xfId="0" applyFont="1" applyFill="1" applyBorder="1" applyAlignment="1">
      <alignment wrapText="1"/>
    </xf>
    <xf numFmtId="0" fontId="18" fillId="0" borderId="0" xfId="0" applyFont="1" applyFill="1" applyAlignment="1"/>
  </cellXfs>
  <cellStyles count="10">
    <cellStyle name="Énfasis1" xfId="1" builtinId="29"/>
    <cellStyle name="Hipervínculo" xfId="7" builtinId="8"/>
    <cellStyle name="Hyperlink" xfId="4" xr:uid="{00000000-000B-0000-0000-000008000000}"/>
    <cellStyle name="Millares" xfId="3" builtinId="3"/>
    <cellStyle name="Millares [0]" xfId="8" builtinId="6"/>
    <cellStyle name="Moneda" xfId="5" builtinId="4"/>
    <cellStyle name="Moneda [0]" xfId="9" builtinId="7"/>
    <cellStyle name="Normal" xfId="0" builtinId="0"/>
    <cellStyle name="Normal 2" xfId="2" xr:uid="{C90F86EB-D9CC-4653-BA24-E84E56C689D6}"/>
    <cellStyle name="Porcentaje" xfId="6" builtinId="5"/>
  </cellStyles>
  <dxfs count="19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eomanist"/>
        <family val="3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eomanist"/>
        <family val="3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eomanis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numFmt numFmtId="19" formatCode="d/mm/yyyy"/>
      <fill>
        <patternFill patternType="none">
          <fgColor indexed="64"/>
          <bgColor auto="1"/>
        </patternFill>
      </fill>
    </dxf>
    <dxf>
      <numFmt numFmtId="19" formatCode="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1116545</xdr:rowOff>
    </xdr:from>
    <xdr:to>
      <xdr:col>3</xdr:col>
      <xdr:colOff>2748312</xdr:colOff>
      <xdr:row>0</xdr:row>
      <xdr:rowOff>1250707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07F29A-0541-413B-BCC2-12FC397E4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6545"/>
          <a:ext cx="8173923" cy="134162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0</xdr:row>
      <xdr:rowOff>217375</xdr:rowOff>
    </xdr:from>
    <xdr:to>
      <xdr:col>13</xdr:col>
      <xdr:colOff>2112395</xdr:colOff>
      <xdr:row>0</xdr:row>
      <xdr:rowOff>1057274</xdr:rowOff>
    </xdr:to>
    <xdr:pic>
      <xdr:nvPicPr>
        <xdr:cNvPr id="5" name="image3.png" descr="Icono&#10;&#10;Descripción generada automáticamente">
          <a:extLst>
            <a:ext uri="{FF2B5EF4-FFF2-40B4-BE49-F238E27FC236}">
              <a16:creationId xmlns:a16="http://schemas.microsoft.com/office/drawing/2014/main" id="{26FD3B7E-16FB-77CC-C9B8-491766BBC61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8602325" y="217375"/>
          <a:ext cx="2093345" cy="839899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1328003</xdr:colOff>
      <xdr:row>78</xdr:row>
      <xdr:rowOff>17512</xdr:rowOff>
    </xdr:from>
    <xdr:to>
      <xdr:col>5</xdr:col>
      <xdr:colOff>549228</xdr:colOff>
      <xdr:row>83</xdr:row>
      <xdr:rowOff>149276</xdr:rowOff>
    </xdr:to>
    <xdr:pic>
      <xdr:nvPicPr>
        <xdr:cNvPr id="2" name="Imagen 1" descr="Interfaz de usuario gráfica, Texto, Correo electrónico&#10;&#10;Descripción generada automáticamente">
          <a:extLst>
            <a:ext uri="{FF2B5EF4-FFF2-40B4-BE49-F238E27FC236}">
              <a16:creationId xmlns:a16="http://schemas.microsoft.com/office/drawing/2014/main" id="{C698A368-D5AB-46E8-AC63-EB930ABE9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5847" y="18722231"/>
          <a:ext cx="7486544" cy="1084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47625</xdr:rowOff>
    </xdr:from>
    <xdr:to>
      <xdr:col>5</xdr:col>
      <xdr:colOff>376476</xdr:colOff>
      <xdr:row>12</xdr:row>
      <xdr:rowOff>104775</xdr:rowOff>
    </xdr:to>
    <xdr:pic>
      <xdr:nvPicPr>
        <xdr:cNvPr id="2" name="Imagen 1" descr="Interfaz de usuario gráfica, Texto, Correo electrónico&#10;&#10;Descripción generada automáticamente">
          <a:extLst>
            <a:ext uri="{FF2B5EF4-FFF2-40B4-BE49-F238E27FC236}">
              <a16:creationId xmlns:a16="http://schemas.microsoft.com/office/drawing/2014/main" id="{5C7CBAC4-67D4-3555-6074-CB7E13F7D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7900"/>
          <a:ext cx="5272326" cy="819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8E5223-12A9-4D48-9CA6-973050F4907C}" name="Tabla1" displayName="Tabla1" ref="A2:N77" totalsRowShown="0" headerRowDxfId="18" dataDxfId="0" headerRowBorderDxfId="17" tableBorderDxfId="16">
  <autoFilter ref="A2:N77" xr:uid="{4D8E5223-12A9-4D48-9CA6-973050F4907C}"/>
  <tableColumns count="14">
    <tableColumn id="1" xr3:uid="{F4540E25-AB5D-40C9-8901-864A3799D770}" name="NUMERO DE CONTRATO " dataDxfId="14"/>
    <tableColumn id="2" xr3:uid="{5467EB0D-6ABC-4BC7-9E6D-22C824CA7B06}" name="CONTRATISTA " dataDxfId="13"/>
    <tableColumn id="3" xr3:uid="{B5BD8A65-DA91-45C5-B557-98F82AD2AEF0}" name="MODALIDAD DE SELECCIÓN" dataDxfId="12"/>
    <tableColumn id="4" xr3:uid="{872857B0-7681-42C5-A059-5AFF2B7D74E5}" name="OBJETO " dataDxfId="11"/>
    <tableColumn id="5" xr3:uid="{18F9E1C2-2335-4F6B-8CCE-E33D95BDEFD5}" name="CEDULA O NIT" dataDxfId="10"/>
    <tableColumn id="6" xr3:uid="{0F74DCE5-29C4-40C2-8CC7-709E6E2EA258}" name="FECHA DE INICIO DEL CONTRATO " dataDxfId="9"/>
    <tableColumn id="7" xr3:uid="{0E519582-7D16-4584-A323-796260FD12C0}" name="FECHA DE TERMINACIÓN DEL CONTRATO " dataDxfId="8"/>
    <tableColumn id="8" xr3:uid="{0F7046B1-82D2-458C-9A46-E9DA3CD8E441}" name="DURACIÓN DEL CONTRATO " dataDxfId="7"/>
    <tableColumn id="9" xr3:uid="{3974CDA9-DA69-409D-9309-E609AF3CFAFF}" name="VALOR DEL CONTRATO INICIAL " dataDxfId="6"/>
    <tableColumn id="10" xr3:uid="{EBAF9872-4853-4A52-973C-DAE4EF06C702}" name="PORCENTAJE DE EJECUCIÓN " dataDxfId="5" dataCellStyle="Porcentaje"/>
    <tableColumn id="11" xr3:uid="{50659344-ABCC-480F-B94D-0AB9A85ABEB9}" name="RECURSOS TOTALES PAGADOS " dataDxfId="4"/>
    <tableColumn id="12" xr3:uid="{85BADFA5-CA71-4A48-B48F-2D4D594C8B70}" name="RECURSOS PENDIENTES POR PAGAR " dataDxfId="3"/>
    <tableColumn id="13" xr3:uid="{D5C7DC7C-33F4-4A13-B777-19E1EF59A3E8}" name="CORREO DEL CONTRATISTA " dataDxfId="2"/>
    <tableColumn id="14" xr3:uid="{0C60C80D-758D-41DA-B699-0D93447349A1}" name="LINK DEL CONTRATO 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community.secop.gov.co/Public/Tendering/OpportunityDetail/Index?noticeUID=CO1.NTC.5446588&amp;isFromPublicArea=True&amp;isModal=true&amp;asPopupView=tru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OpportunityDetail/Index?noticeUID=CO1.NTC.5449220&amp;isFromPublicArea=True&amp;isModal=true&amp;asPopupView=true" TargetMode="External"/><Relationship Id="rId1" Type="http://schemas.openxmlformats.org/officeDocument/2006/relationships/hyperlink" Target="https://community.secop.gov.co/Public/Tendering/OpportunityDetail/Index?noticeUID=CO1.NTC.5512066&amp;isFromPublicArea=True&amp;isModal=true&amp;asPopupView=true" TargetMode="External"/><Relationship Id="rId6" Type="http://schemas.openxmlformats.org/officeDocument/2006/relationships/hyperlink" Target="https://community.secop.gov.co/Public/Tendering/OpportunityDetail/Index?noticeUID=CO1.NTC.5456105&amp;isFromPublicArea=True&amp;isModal=true&amp;asPopupView=true" TargetMode="External"/><Relationship Id="rId5" Type="http://schemas.openxmlformats.org/officeDocument/2006/relationships/hyperlink" Target="https://community.secop.gov.co/Public/Tendering/OpportunityDetail/Index?noticeUID=CO1.NTC.5504009&amp;isFromPublicArea=True&amp;isModal=true&amp;asPopupView=true" TargetMode="External"/><Relationship Id="rId4" Type="http://schemas.openxmlformats.org/officeDocument/2006/relationships/hyperlink" Target="https://community.secop.gov.co/Public/Tendering/OpportunityDetail/Index?noticeUID=CO1.NTC.5447120&amp;isFromPublicArea=True&amp;isModal=true&amp;asPopupView=true" TargetMode="External"/><Relationship Id="rId9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E0BE-73E0-4B0F-B818-A997F26C77FD}">
  <sheetPr>
    <pageSetUpPr fitToPage="1"/>
  </sheetPr>
  <dimension ref="A1:V77"/>
  <sheetViews>
    <sheetView tabSelected="1" zoomScale="75" zoomScaleNormal="75" zoomScalePageLayoutView="80" workbookViewId="0">
      <selection activeCell="K35" sqref="K35"/>
    </sheetView>
  </sheetViews>
  <sheetFormatPr baseColWidth="10" defaultColWidth="11.42578125" defaultRowHeight="15" x14ac:dyDescent="0.25"/>
  <cols>
    <col min="1" max="1" width="25.140625" style="38" customWidth="1"/>
    <col min="2" max="2" width="29.28515625" style="1" customWidth="1"/>
    <col min="3" max="3" width="25.42578125" style="1" customWidth="1"/>
    <col min="4" max="4" width="44.7109375" style="1" customWidth="1"/>
    <col min="5" max="5" width="16.140625" style="16" customWidth="1"/>
    <col min="6" max="6" width="16.7109375" style="3" customWidth="1"/>
    <col min="7" max="7" width="21" style="3" customWidth="1"/>
    <col min="8" max="8" width="21.85546875" style="15" customWidth="1"/>
    <col min="9" max="9" width="23.7109375" style="2" customWidth="1"/>
    <col min="10" max="10" width="17.85546875" style="40" customWidth="1"/>
    <col min="11" max="11" width="22.140625" style="2" customWidth="1"/>
    <col min="12" max="12" width="21.42578125" style="2" customWidth="1"/>
    <col min="13" max="13" width="20" style="1" customWidth="1"/>
    <col min="14" max="14" width="37.85546875" style="1" customWidth="1"/>
    <col min="15" max="17" width="11.42578125" style="4"/>
    <col min="18" max="18" width="12.85546875" style="4" bestFit="1" customWidth="1"/>
    <col min="19" max="19" width="17" style="4" customWidth="1"/>
    <col min="20" max="20" width="11.42578125" style="4"/>
    <col min="21" max="21" width="15.7109375" style="4" customWidth="1"/>
    <col min="22" max="16384" width="11.42578125" style="4"/>
  </cols>
  <sheetData>
    <row r="1" spans="1:14" ht="117" customHeight="1" x14ac:dyDescent="0.25">
      <c r="A1" s="41" t="s">
        <v>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14" s="37" customFormat="1" ht="51.75" customHeight="1" x14ac:dyDescent="0.25">
      <c r="A2" s="25" t="s">
        <v>0</v>
      </c>
      <c r="B2" s="24" t="s">
        <v>1</v>
      </c>
      <c r="C2" s="25" t="s">
        <v>62</v>
      </c>
      <c r="D2" s="25" t="s">
        <v>2</v>
      </c>
      <c r="E2" s="28" t="s">
        <v>3</v>
      </c>
      <c r="F2" s="26" t="s">
        <v>5</v>
      </c>
      <c r="G2" s="26" t="s">
        <v>6</v>
      </c>
      <c r="H2" s="27" t="s">
        <v>8</v>
      </c>
      <c r="I2" s="28" t="s">
        <v>4</v>
      </c>
      <c r="J2" s="29" t="s">
        <v>10</v>
      </c>
      <c r="K2" s="28" t="s">
        <v>11</v>
      </c>
      <c r="L2" s="28" t="s">
        <v>12</v>
      </c>
      <c r="M2" s="25" t="s">
        <v>7</v>
      </c>
      <c r="N2" s="25" t="s">
        <v>9</v>
      </c>
    </row>
    <row r="3" spans="1:14" s="57" customFormat="1" ht="12.75" customHeight="1" x14ac:dyDescent="0.25">
      <c r="A3" s="50" t="s">
        <v>64</v>
      </c>
      <c r="B3" s="51" t="s">
        <v>139</v>
      </c>
      <c r="C3" s="51" t="s">
        <v>26</v>
      </c>
      <c r="D3" s="58" t="s">
        <v>215</v>
      </c>
      <c r="E3" s="52" t="s">
        <v>282</v>
      </c>
      <c r="F3" s="53" t="s">
        <v>355</v>
      </c>
      <c r="G3" s="53" t="s">
        <v>448</v>
      </c>
      <c r="H3" s="54">
        <v>301</v>
      </c>
      <c r="I3" s="30">
        <v>109266648</v>
      </c>
      <c r="J3" s="39">
        <v>0.11</v>
      </c>
      <c r="K3" s="22"/>
      <c r="L3" s="55">
        <f>+Tabla1[[#This Row],[VALOR DEL CONTRATO INICIAL ]]-Tabla1[[#This Row],[RECURSOS TOTALES PAGADOS ]]</f>
        <v>109266648</v>
      </c>
      <c r="M3" s="56"/>
      <c r="N3" s="51" t="s">
        <v>373</v>
      </c>
    </row>
    <row r="4" spans="1:14" s="57" customFormat="1" ht="12.75" customHeight="1" x14ac:dyDescent="0.25">
      <c r="A4" s="50" t="s">
        <v>65</v>
      </c>
      <c r="B4" s="51" t="s">
        <v>140</v>
      </c>
      <c r="C4" s="51" t="s">
        <v>26</v>
      </c>
      <c r="D4" s="51" t="s">
        <v>216</v>
      </c>
      <c r="E4" s="52">
        <v>2858114</v>
      </c>
      <c r="F4" s="53">
        <v>45293</v>
      </c>
      <c r="G4" s="53">
        <v>45657</v>
      </c>
      <c r="H4" s="54">
        <v>334</v>
      </c>
      <c r="I4" s="31">
        <v>4814286725.1599998</v>
      </c>
      <c r="J4" s="39">
        <v>0.1</v>
      </c>
      <c r="K4" s="22"/>
      <c r="L4" s="55">
        <f>+Tabla1[[#This Row],[VALOR DEL CONTRATO INICIAL ]]-Tabla1[[#This Row],[RECURSOS TOTALES PAGADOS ]]</f>
        <v>4814286725.1599998</v>
      </c>
      <c r="M4" s="56"/>
      <c r="N4" s="51" t="s">
        <v>374</v>
      </c>
    </row>
    <row r="5" spans="1:14" s="57" customFormat="1" ht="12.75" customHeight="1" x14ac:dyDescent="0.25">
      <c r="A5" s="50" t="s">
        <v>66</v>
      </c>
      <c r="B5" s="51" t="s">
        <v>141</v>
      </c>
      <c r="C5" s="51" t="s">
        <v>214</v>
      </c>
      <c r="D5" s="51" t="s">
        <v>217</v>
      </c>
      <c r="E5" s="52" t="s">
        <v>283</v>
      </c>
      <c r="F5" s="53" t="s">
        <v>356</v>
      </c>
      <c r="G5" s="53">
        <v>45657</v>
      </c>
      <c r="H5" s="54">
        <v>328</v>
      </c>
      <c r="I5" s="31">
        <v>13875000</v>
      </c>
      <c r="J5" s="39">
        <v>0.09</v>
      </c>
      <c r="K5" s="22"/>
      <c r="L5" s="55">
        <f>+Tabla1[[#This Row],[VALOR DEL CONTRATO INICIAL ]]-Tabla1[[#This Row],[RECURSOS TOTALES PAGADOS ]]</f>
        <v>13875000</v>
      </c>
      <c r="M5" s="56"/>
      <c r="N5" s="51" t="s">
        <v>375</v>
      </c>
    </row>
    <row r="6" spans="1:14" s="57" customFormat="1" ht="12.75" customHeight="1" x14ac:dyDescent="0.25">
      <c r="A6" s="50" t="s">
        <v>67</v>
      </c>
      <c r="B6" s="51" t="s">
        <v>142</v>
      </c>
      <c r="C6" s="51" t="s">
        <v>26</v>
      </c>
      <c r="D6" s="51" t="s">
        <v>218</v>
      </c>
      <c r="E6" s="52" t="s">
        <v>284</v>
      </c>
      <c r="F6" s="53">
        <v>45445</v>
      </c>
      <c r="G6" s="53">
        <v>45626</v>
      </c>
      <c r="H6" s="54">
        <v>298</v>
      </c>
      <c r="I6" s="31">
        <v>82128000</v>
      </c>
      <c r="J6" s="39">
        <v>0.1</v>
      </c>
      <c r="K6" s="22"/>
      <c r="L6" s="55">
        <f>+Tabla1[[#This Row],[VALOR DEL CONTRATO INICIAL ]]-Tabla1[[#This Row],[RECURSOS TOTALES PAGADOS ]]</f>
        <v>82128000</v>
      </c>
      <c r="M6" s="56"/>
      <c r="N6" s="32" t="s">
        <v>376</v>
      </c>
    </row>
    <row r="7" spans="1:14" s="57" customFormat="1" ht="12.75" customHeight="1" x14ac:dyDescent="0.25">
      <c r="A7" s="50" t="s">
        <v>68</v>
      </c>
      <c r="B7" s="51" t="s">
        <v>143</v>
      </c>
      <c r="C7" s="51" t="s">
        <v>26</v>
      </c>
      <c r="D7" s="51" t="s">
        <v>219</v>
      </c>
      <c r="E7" s="52" t="s">
        <v>285</v>
      </c>
      <c r="F7" s="53" t="s">
        <v>357</v>
      </c>
      <c r="G7" s="53">
        <v>45596</v>
      </c>
      <c r="H7" s="54">
        <v>261</v>
      </c>
      <c r="I7" s="31">
        <v>104162650</v>
      </c>
      <c r="J7" s="39">
        <v>0.09</v>
      </c>
      <c r="K7" s="22"/>
      <c r="L7" s="55">
        <f>+Tabla1[[#This Row],[VALOR DEL CONTRATO INICIAL ]]-Tabla1[[#This Row],[RECURSOS TOTALES PAGADOS ]]</f>
        <v>104162650</v>
      </c>
      <c r="M7" s="56"/>
      <c r="N7" s="32" t="s">
        <v>377</v>
      </c>
    </row>
    <row r="8" spans="1:14" s="57" customFormat="1" ht="12.75" customHeight="1" x14ac:dyDescent="0.25">
      <c r="A8" s="50" t="s">
        <v>69</v>
      </c>
      <c r="B8" s="51" t="s">
        <v>144</v>
      </c>
      <c r="C8" s="51" t="s">
        <v>26</v>
      </c>
      <c r="D8" s="51" t="s">
        <v>218</v>
      </c>
      <c r="E8" s="52" t="s">
        <v>286</v>
      </c>
      <c r="F8" s="53">
        <v>45445</v>
      </c>
      <c r="G8" s="53">
        <v>45657</v>
      </c>
      <c r="H8" s="54">
        <v>329</v>
      </c>
      <c r="I8" s="31">
        <v>90480000</v>
      </c>
      <c r="J8" s="39">
        <v>0.09</v>
      </c>
      <c r="K8" s="22"/>
      <c r="L8" s="55">
        <f>+Tabla1[[#This Row],[VALOR DEL CONTRATO INICIAL ]]-Tabla1[[#This Row],[RECURSOS TOTALES PAGADOS ]]</f>
        <v>90480000</v>
      </c>
      <c r="M8" s="56"/>
      <c r="N8" s="51" t="s">
        <v>378</v>
      </c>
    </row>
    <row r="9" spans="1:14" s="57" customFormat="1" ht="12.75" customHeight="1" x14ac:dyDescent="0.25">
      <c r="A9" s="50" t="s">
        <v>70</v>
      </c>
      <c r="B9" s="51" t="s">
        <v>145</v>
      </c>
      <c r="C9" s="51" t="s">
        <v>214</v>
      </c>
      <c r="D9" s="51" t="s">
        <v>220</v>
      </c>
      <c r="E9" s="52" t="s">
        <v>287</v>
      </c>
      <c r="F9" s="53">
        <v>45537</v>
      </c>
      <c r="G9" s="53">
        <v>45412</v>
      </c>
      <c r="H9" s="54">
        <v>88</v>
      </c>
      <c r="I9" s="31">
        <v>6190800</v>
      </c>
      <c r="J9" s="39">
        <v>0.31</v>
      </c>
      <c r="K9" s="22"/>
      <c r="L9" s="55">
        <f>+Tabla1[[#This Row],[VALOR DEL CONTRATO INICIAL ]]-Tabla1[[#This Row],[RECURSOS TOTALES PAGADOS ]]</f>
        <v>6190800</v>
      </c>
      <c r="M9" s="56"/>
      <c r="N9" s="51" t="s">
        <v>379</v>
      </c>
    </row>
    <row r="10" spans="1:14" s="57" customFormat="1" ht="12.75" customHeight="1" x14ac:dyDescent="0.25">
      <c r="A10" s="50" t="s">
        <v>71</v>
      </c>
      <c r="B10" s="51" t="s">
        <v>146</v>
      </c>
      <c r="C10" s="51" t="s">
        <v>26</v>
      </c>
      <c r="D10" s="51" t="s">
        <v>221</v>
      </c>
      <c r="E10" s="52" t="s">
        <v>288</v>
      </c>
      <c r="F10" s="53" t="s">
        <v>356</v>
      </c>
      <c r="G10" s="53">
        <v>45657</v>
      </c>
      <c r="H10" s="54">
        <v>330</v>
      </c>
      <c r="I10" s="31">
        <v>135720000</v>
      </c>
      <c r="J10" s="39">
        <v>0.09</v>
      </c>
      <c r="K10" s="22"/>
      <c r="L10" s="55">
        <f>+Tabla1[[#This Row],[VALOR DEL CONTRATO INICIAL ]]-Tabla1[[#This Row],[RECURSOS TOTALES PAGADOS ]]</f>
        <v>135720000</v>
      </c>
      <c r="M10" s="56"/>
      <c r="N10" s="51" t="s">
        <v>380</v>
      </c>
    </row>
    <row r="11" spans="1:14" s="57" customFormat="1" ht="12.75" customHeight="1" x14ac:dyDescent="0.25">
      <c r="A11" s="50" t="s">
        <v>72</v>
      </c>
      <c r="B11" s="51" t="s">
        <v>147</v>
      </c>
      <c r="C11" s="51" t="s">
        <v>26</v>
      </c>
      <c r="D11" s="51" t="s">
        <v>222</v>
      </c>
      <c r="E11" s="52" t="s">
        <v>289</v>
      </c>
      <c r="F11" s="53" t="s">
        <v>359</v>
      </c>
      <c r="G11" s="53">
        <v>45657</v>
      </c>
      <c r="H11" s="54">
        <v>330</v>
      </c>
      <c r="I11" s="31">
        <v>113100000</v>
      </c>
      <c r="J11" s="39">
        <v>0.09</v>
      </c>
      <c r="K11" s="22"/>
      <c r="L11" s="55">
        <f>+Tabla1[[#This Row],[VALOR DEL CONTRATO INICIAL ]]-Tabla1[[#This Row],[RECURSOS TOTALES PAGADOS ]]</f>
        <v>113100000</v>
      </c>
      <c r="M11" s="56"/>
      <c r="N11" s="51" t="s">
        <v>381</v>
      </c>
    </row>
    <row r="12" spans="1:14" s="57" customFormat="1" ht="12.75" customHeight="1" x14ac:dyDescent="0.25">
      <c r="A12" s="50" t="s">
        <v>73</v>
      </c>
      <c r="B12" s="51" t="s">
        <v>148</v>
      </c>
      <c r="C12" s="51" t="s">
        <v>26</v>
      </c>
      <c r="D12" s="51" t="s">
        <v>223</v>
      </c>
      <c r="E12" s="52" t="s">
        <v>290</v>
      </c>
      <c r="F12" s="53" t="s">
        <v>359</v>
      </c>
      <c r="G12" s="53" t="s">
        <v>449</v>
      </c>
      <c r="H12" s="54">
        <v>284</v>
      </c>
      <c r="I12" s="31">
        <v>109480000</v>
      </c>
      <c r="J12" s="39">
        <v>0.1</v>
      </c>
      <c r="K12" s="22"/>
      <c r="L12" s="55">
        <f>+Tabla1[[#This Row],[VALOR DEL CONTRATO INICIAL ]]-Tabla1[[#This Row],[RECURSOS TOTALES PAGADOS ]]</f>
        <v>109480000</v>
      </c>
      <c r="M12" s="56"/>
      <c r="N12" s="51" t="s">
        <v>382</v>
      </c>
    </row>
    <row r="13" spans="1:14" s="57" customFormat="1" ht="12.75" customHeight="1" x14ac:dyDescent="0.25">
      <c r="A13" s="50" t="s">
        <v>74</v>
      </c>
      <c r="B13" s="51" t="s">
        <v>149</v>
      </c>
      <c r="C13" s="51" t="s">
        <v>26</v>
      </c>
      <c r="D13" s="51" t="s">
        <v>224</v>
      </c>
      <c r="E13" s="52" t="s">
        <v>291</v>
      </c>
      <c r="F13" s="53" t="s">
        <v>359</v>
      </c>
      <c r="G13" s="53">
        <v>45657</v>
      </c>
      <c r="H13" s="54">
        <v>327</v>
      </c>
      <c r="I13" s="31">
        <v>118066652</v>
      </c>
      <c r="J13" s="39">
        <v>0.09</v>
      </c>
      <c r="K13" s="22"/>
      <c r="L13" s="55">
        <f>+Tabla1[[#This Row],[VALOR DEL CONTRATO INICIAL ]]-Tabla1[[#This Row],[RECURSOS TOTALES PAGADOS ]]</f>
        <v>118066652</v>
      </c>
      <c r="M13" s="56"/>
      <c r="N13" s="51" t="s">
        <v>383</v>
      </c>
    </row>
    <row r="14" spans="1:14" s="57" customFormat="1" ht="12" customHeight="1" x14ac:dyDescent="0.25">
      <c r="A14" s="50" t="s">
        <v>75</v>
      </c>
      <c r="B14" s="51" t="s">
        <v>150</v>
      </c>
      <c r="C14" s="51" t="s">
        <v>26</v>
      </c>
      <c r="D14" s="51" t="s">
        <v>225</v>
      </c>
      <c r="E14" s="52" t="s">
        <v>292</v>
      </c>
      <c r="F14" s="53" t="s">
        <v>359</v>
      </c>
      <c r="G14" s="53">
        <v>45657</v>
      </c>
      <c r="H14" s="54">
        <v>327</v>
      </c>
      <c r="I14" s="31">
        <v>75366659</v>
      </c>
      <c r="J14" s="39">
        <v>0.09</v>
      </c>
      <c r="K14" s="22"/>
      <c r="L14" s="55">
        <f>+Tabla1[[#This Row],[VALOR DEL CONTRATO INICIAL ]]-Tabla1[[#This Row],[RECURSOS TOTALES PAGADOS ]]</f>
        <v>75366659</v>
      </c>
      <c r="M14" s="56"/>
      <c r="N14" s="51" t="s">
        <v>384</v>
      </c>
    </row>
    <row r="15" spans="1:14" s="57" customFormat="1" ht="12.75" customHeight="1" x14ac:dyDescent="0.25">
      <c r="A15" s="50" t="s">
        <v>76</v>
      </c>
      <c r="B15" s="51" t="s">
        <v>151</v>
      </c>
      <c r="C15" s="51" t="s">
        <v>26</v>
      </c>
      <c r="D15" s="51" t="s">
        <v>226</v>
      </c>
      <c r="E15" s="52" t="s">
        <v>293</v>
      </c>
      <c r="F15" s="53" t="s">
        <v>359</v>
      </c>
      <c r="G15" s="53">
        <v>45657</v>
      </c>
      <c r="H15" s="54">
        <v>327</v>
      </c>
      <c r="I15" s="31">
        <v>87154582</v>
      </c>
      <c r="J15" s="39">
        <v>0.09</v>
      </c>
      <c r="K15" s="22"/>
      <c r="L15" s="55">
        <f>+Tabla1[[#This Row],[VALOR DEL CONTRATO INICIAL ]]-Tabla1[[#This Row],[RECURSOS TOTALES PAGADOS ]]</f>
        <v>87154582</v>
      </c>
      <c r="M15" s="56"/>
      <c r="N15" s="51" t="s">
        <v>385</v>
      </c>
    </row>
    <row r="16" spans="1:14" s="57" customFormat="1" ht="12.75" customHeight="1" x14ac:dyDescent="0.25">
      <c r="A16" s="50" t="s">
        <v>77</v>
      </c>
      <c r="B16" s="51" t="s">
        <v>152</v>
      </c>
      <c r="C16" s="51" t="s">
        <v>26</v>
      </c>
      <c r="D16" s="51" t="s">
        <v>224</v>
      </c>
      <c r="E16" s="52" t="s">
        <v>294</v>
      </c>
      <c r="F16" s="53" t="s">
        <v>358</v>
      </c>
      <c r="G16" s="53">
        <v>45657</v>
      </c>
      <c r="H16" s="54">
        <v>327</v>
      </c>
      <c r="I16" s="31">
        <v>118066652</v>
      </c>
      <c r="J16" s="39">
        <v>0.09</v>
      </c>
      <c r="K16" s="22"/>
      <c r="L16" s="55">
        <f>+Tabla1[[#This Row],[VALOR DEL CONTRATO INICIAL ]]-Tabla1[[#This Row],[RECURSOS TOTALES PAGADOS ]]</f>
        <v>118066652</v>
      </c>
      <c r="M16" s="56"/>
      <c r="N16" s="51" t="s">
        <v>386</v>
      </c>
    </row>
    <row r="17" spans="1:14" s="57" customFormat="1" ht="12.75" customHeight="1" x14ac:dyDescent="0.25">
      <c r="A17" s="50" t="s">
        <v>78</v>
      </c>
      <c r="B17" s="51" t="s">
        <v>153</v>
      </c>
      <c r="C17" s="51" t="s">
        <v>26</v>
      </c>
      <c r="D17" s="51" t="s">
        <v>227</v>
      </c>
      <c r="E17" s="52" t="s">
        <v>295</v>
      </c>
      <c r="F17" s="53" t="s">
        <v>360</v>
      </c>
      <c r="G17" s="53">
        <v>45657</v>
      </c>
      <c r="H17" s="54">
        <v>326</v>
      </c>
      <c r="I17" s="31">
        <v>106999993</v>
      </c>
      <c r="J17" s="39">
        <v>0.09</v>
      </c>
      <c r="K17" s="22"/>
      <c r="L17" s="55">
        <f>+Tabla1[[#This Row],[VALOR DEL CONTRATO INICIAL ]]-Tabla1[[#This Row],[RECURSOS TOTALES PAGADOS ]]</f>
        <v>106999993</v>
      </c>
      <c r="M17" s="56"/>
      <c r="N17" s="51" t="s">
        <v>387</v>
      </c>
    </row>
    <row r="18" spans="1:14" s="57" customFormat="1" ht="12.75" customHeight="1" x14ac:dyDescent="0.25">
      <c r="A18" s="50" t="s">
        <v>79</v>
      </c>
      <c r="B18" s="51" t="s">
        <v>154</v>
      </c>
      <c r="C18" s="51" t="s">
        <v>26</v>
      </c>
      <c r="D18" s="51" t="s">
        <v>228</v>
      </c>
      <c r="E18" s="52" t="s">
        <v>296</v>
      </c>
      <c r="F18" s="53">
        <v>45537</v>
      </c>
      <c r="G18" s="53">
        <v>45657</v>
      </c>
      <c r="H18" s="54">
        <v>326</v>
      </c>
      <c r="I18" s="31">
        <v>96300000</v>
      </c>
      <c r="J18" s="39">
        <v>0.09</v>
      </c>
      <c r="K18" s="23"/>
      <c r="L18" s="55">
        <f>+Tabla1[[#This Row],[VALOR DEL CONTRATO INICIAL ]]-Tabla1[[#This Row],[RECURSOS TOTALES PAGADOS ]]</f>
        <v>96300000</v>
      </c>
      <c r="M18" s="51"/>
      <c r="N18" s="51" t="s">
        <v>388</v>
      </c>
    </row>
    <row r="19" spans="1:14" s="57" customFormat="1" ht="12.75" customHeight="1" x14ac:dyDescent="0.25">
      <c r="A19" s="50" t="s">
        <v>80</v>
      </c>
      <c r="B19" s="51" t="s">
        <v>155</v>
      </c>
      <c r="C19" s="51" t="s">
        <v>26</v>
      </c>
      <c r="D19" s="51" t="s">
        <v>229</v>
      </c>
      <c r="E19" s="52" t="s">
        <v>297</v>
      </c>
      <c r="F19" s="53" t="s">
        <v>358</v>
      </c>
      <c r="G19" s="53">
        <v>45657</v>
      </c>
      <c r="H19" s="54">
        <v>327</v>
      </c>
      <c r="I19" s="31">
        <v>75133326</v>
      </c>
      <c r="J19" s="39">
        <v>0.1</v>
      </c>
      <c r="K19" s="23"/>
      <c r="L19" s="55">
        <f>+Tabla1[[#This Row],[VALOR DEL CONTRATO INICIAL ]]-Tabla1[[#This Row],[RECURSOS TOTALES PAGADOS ]]</f>
        <v>75133326</v>
      </c>
      <c r="M19" s="51"/>
      <c r="N19" s="51" t="s">
        <v>389</v>
      </c>
    </row>
    <row r="20" spans="1:14" s="57" customFormat="1" ht="12.75" customHeight="1" x14ac:dyDescent="0.25">
      <c r="A20" s="50" t="s">
        <v>81</v>
      </c>
      <c r="B20" s="51" t="s">
        <v>156</v>
      </c>
      <c r="C20" s="51" t="s">
        <v>26</v>
      </c>
      <c r="D20" s="51" t="s">
        <v>224</v>
      </c>
      <c r="E20" s="52" t="s">
        <v>298</v>
      </c>
      <c r="F20" s="53" t="s">
        <v>359</v>
      </c>
      <c r="G20" s="53">
        <v>45535</v>
      </c>
      <c r="H20" s="54">
        <v>327</v>
      </c>
      <c r="I20" s="31">
        <v>87533326</v>
      </c>
      <c r="J20" s="39">
        <v>0.09</v>
      </c>
      <c r="K20" s="22"/>
      <c r="L20" s="55">
        <f>+Tabla1[[#This Row],[VALOR DEL CONTRATO INICIAL ]]-Tabla1[[#This Row],[RECURSOS TOTALES PAGADOS ]]</f>
        <v>87533326</v>
      </c>
      <c r="M20" s="56"/>
      <c r="N20" s="51" t="s">
        <v>390</v>
      </c>
    </row>
    <row r="21" spans="1:14" s="57" customFormat="1" ht="12.75" customHeight="1" x14ac:dyDescent="0.25">
      <c r="A21" s="50" t="s">
        <v>82</v>
      </c>
      <c r="B21" s="51" t="s">
        <v>157</v>
      </c>
      <c r="C21" s="51" t="s">
        <v>26</v>
      </c>
      <c r="D21" s="51" t="s">
        <v>230</v>
      </c>
      <c r="E21" s="52" t="s">
        <v>299</v>
      </c>
      <c r="F21" s="53" t="s">
        <v>359</v>
      </c>
      <c r="G21" s="53">
        <v>45657</v>
      </c>
      <c r="H21" s="54">
        <v>328</v>
      </c>
      <c r="I21" s="31">
        <v>108419662</v>
      </c>
      <c r="J21" s="39">
        <v>0.09</v>
      </c>
      <c r="K21" s="22"/>
      <c r="L21" s="55">
        <f>+Tabla1[[#This Row],[VALOR DEL CONTRATO INICIAL ]]-Tabla1[[#This Row],[RECURSOS TOTALES PAGADOS ]]</f>
        <v>108419662</v>
      </c>
      <c r="M21" s="56"/>
      <c r="N21" s="51" t="s">
        <v>391</v>
      </c>
    </row>
    <row r="22" spans="1:14" s="57" customFormat="1" ht="12.75" customHeight="1" x14ac:dyDescent="0.25">
      <c r="A22" s="50" t="s">
        <v>83</v>
      </c>
      <c r="B22" s="51" t="s">
        <v>158</v>
      </c>
      <c r="C22" s="51" t="s">
        <v>26</v>
      </c>
      <c r="D22" s="51" t="s">
        <v>231</v>
      </c>
      <c r="E22" s="52" t="s">
        <v>300</v>
      </c>
      <c r="F22" s="53" t="s">
        <v>450</v>
      </c>
      <c r="G22" s="53">
        <v>45565</v>
      </c>
      <c r="H22" s="54">
        <v>233</v>
      </c>
      <c r="I22" s="31">
        <v>90090000</v>
      </c>
      <c r="J22" s="39">
        <v>0.09</v>
      </c>
      <c r="K22" s="22"/>
      <c r="L22" s="55">
        <f>+Tabla1[[#This Row],[VALOR DEL CONTRATO INICIAL ]]-Tabla1[[#This Row],[RECURSOS TOTALES PAGADOS ]]</f>
        <v>90090000</v>
      </c>
      <c r="M22" s="56"/>
      <c r="N22" s="51" t="s">
        <v>392</v>
      </c>
    </row>
    <row r="23" spans="1:14" s="57" customFormat="1" ht="12.75" customHeight="1" x14ac:dyDescent="0.25">
      <c r="A23" s="50" t="s">
        <v>84</v>
      </c>
      <c r="B23" s="51" t="s">
        <v>159</v>
      </c>
      <c r="C23" s="51" t="s">
        <v>26</v>
      </c>
      <c r="D23" s="51" t="s">
        <v>232</v>
      </c>
      <c r="E23" s="52" t="s">
        <v>301</v>
      </c>
      <c r="F23" s="53">
        <v>45628</v>
      </c>
      <c r="G23" s="53">
        <v>45657</v>
      </c>
      <c r="H23" s="54">
        <v>326</v>
      </c>
      <c r="I23" s="31">
        <v>107748334</v>
      </c>
      <c r="J23" s="39">
        <v>0.09</v>
      </c>
      <c r="K23" s="22"/>
      <c r="L23" s="55">
        <f>+Tabla1[[#This Row],[VALOR DEL CONTRATO INICIAL ]]-Tabla1[[#This Row],[RECURSOS TOTALES PAGADOS ]]</f>
        <v>107748334</v>
      </c>
      <c r="M23" s="56"/>
      <c r="N23" s="51" t="s">
        <v>393</v>
      </c>
    </row>
    <row r="24" spans="1:14" s="57" customFormat="1" ht="12.75" customHeight="1" x14ac:dyDescent="0.25">
      <c r="A24" s="50" t="s">
        <v>85</v>
      </c>
      <c r="B24" s="51" t="s">
        <v>160</v>
      </c>
      <c r="C24" s="51" t="s">
        <v>26</v>
      </c>
      <c r="D24" s="51" t="s">
        <v>233</v>
      </c>
      <c r="E24" s="52" t="s">
        <v>302</v>
      </c>
      <c r="F24" s="53">
        <v>45628</v>
      </c>
      <c r="G24" s="53">
        <v>45635</v>
      </c>
      <c r="H24" s="54">
        <v>304</v>
      </c>
      <c r="I24" s="31">
        <v>61999980</v>
      </c>
      <c r="J24" s="39">
        <v>0.09</v>
      </c>
      <c r="K24" s="22"/>
      <c r="L24" s="55">
        <f>+Tabla1[[#This Row],[VALOR DEL CONTRATO INICIAL ]]-Tabla1[[#This Row],[RECURSOS TOTALES PAGADOS ]]</f>
        <v>61999980</v>
      </c>
      <c r="M24" s="56"/>
      <c r="N24" s="51" t="s">
        <v>394</v>
      </c>
    </row>
    <row r="25" spans="1:14" s="57" customFormat="1" ht="12.75" customHeight="1" x14ac:dyDescent="0.25">
      <c r="A25" s="50" t="s">
        <v>86</v>
      </c>
      <c r="B25" s="51" t="s">
        <v>161</v>
      </c>
      <c r="C25" s="51" t="s">
        <v>26</v>
      </c>
      <c r="D25" s="51" t="s">
        <v>234</v>
      </c>
      <c r="E25" s="52" t="s">
        <v>303</v>
      </c>
      <c r="F25" s="53" t="s">
        <v>357</v>
      </c>
      <c r="G25" s="53">
        <v>45634</v>
      </c>
      <c r="H25" s="54">
        <v>300</v>
      </c>
      <c r="I25" s="31">
        <v>115604424</v>
      </c>
      <c r="J25" s="39">
        <v>0.09</v>
      </c>
      <c r="K25" s="22"/>
      <c r="L25" s="55">
        <f>+Tabla1[[#This Row],[VALOR DEL CONTRATO INICIAL ]]-Tabla1[[#This Row],[RECURSOS TOTALES PAGADOS ]]</f>
        <v>115604424</v>
      </c>
      <c r="M25" s="56"/>
      <c r="N25" s="51" t="s">
        <v>395</v>
      </c>
    </row>
    <row r="26" spans="1:14" s="57" customFormat="1" ht="12.75" customHeight="1" x14ac:dyDescent="0.25">
      <c r="A26" s="50" t="s">
        <v>87</v>
      </c>
      <c r="B26" s="51" t="s">
        <v>162</v>
      </c>
      <c r="C26" s="51" t="s">
        <v>26</v>
      </c>
      <c r="D26" s="51" t="s">
        <v>235</v>
      </c>
      <c r="E26" s="52" t="s">
        <v>304</v>
      </c>
      <c r="F26" s="53" t="s">
        <v>357</v>
      </c>
      <c r="G26" s="53">
        <v>45657</v>
      </c>
      <c r="H26" s="54">
        <v>322</v>
      </c>
      <c r="I26" s="31">
        <v>89040000</v>
      </c>
      <c r="J26" s="39">
        <v>0.09</v>
      </c>
      <c r="K26" s="22"/>
      <c r="L26" s="55">
        <f>+Tabla1[[#This Row],[VALOR DEL CONTRATO INICIAL ]]-Tabla1[[#This Row],[RECURSOS TOTALES PAGADOS ]]</f>
        <v>89040000</v>
      </c>
      <c r="M26" s="56"/>
      <c r="N26" s="51" t="s">
        <v>396</v>
      </c>
    </row>
    <row r="27" spans="1:14" s="57" customFormat="1" ht="12.75" customHeight="1" x14ac:dyDescent="0.25">
      <c r="A27" s="50" t="s">
        <v>88</v>
      </c>
      <c r="B27" s="51" t="s">
        <v>163</v>
      </c>
      <c r="C27" s="51" t="s">
        <v>26</v>
      </c>
      <c r="D27" s="51" t="s">
        <v>236</v>
      </c>
      <c r="E27" s="52" t="s">
        <v>305</v>
      </c>
      <c r="F27" s="53">
        <v>45628</v>
      </c>
      <c r="G27" s="53">
        <v>45657</v>
      </c>
      <c r="H27" s="54">
        <v>326</v>
      </c>
      <c r="I27" s="31">
        <v>92362393</v>
      </c>
      <c r="J27" s="39">
        <v>0.09</v>
      </c>
      <c r="K27" s="22"/>
      <c r="L27" s="55">
        <f>+Tabla1[[#This Row],[VALOR DEL CONTRATO INICIAL ]]-Tabla1[[#This Row],[RECURSOS TOTALES PAGADOS ]]</f>
        <v>92362393</v>
      </c>
      <c r="M27" s="56"/>
      <c r="N27" s="51" t="s">
        <v>397</v>
      </c>
    </row>
    <row r="28" spans="1:14" s="57" customFormat="1" ht="12.75" customHeight="1" x14ac:dyDescent="0.25">
      <c r="A28" s="50" t="s">
        <v>89</v>
      </c>
      <c r="B28" s="51" t="s">
        <v>164</v>
      </c>
      <c r="C28" s="51" t="s">
        <v>26</v>
      </c>
      <c r="D28" s="51" t="s">
        <v>237</v>
      </c>
      <c r="E28" s="52" t="s">
        <v>306</v>
      </c>
      <c r="F28" s="53" t="s">
        <v>361</v>
      </c>
      <c r="G28" s="53">
        <v>45657</v>
      </c>
      <c r="H28" s="54">
        <v>326</v>
      </c>
      <c r="I28" s="31">
        <v>120439200</v>
      </c>
      <c r="J28" s="39">
        <v>0.09</v>
      </c>
      <c r="K28" s="22"/>
      <c r="L28" s="55">
        <f>+Tabla1[[#This Row],[VALOR DEL CONTRATO INICIAL ]]-Tabla1[[#This Row],[RECURSOS TOTALES PAGADOS ]]</f>
        <v>120439200</v>
      </c>
      <c r="M28" s="56"/>
      <c r="N28" s="51" t="s">
        <v>398</v>
      </c>
    </row>
    <row r="29" spans="1:14" s="57" customFormat="1" ht="12.75" customHeight="1" x14ac:dyDescent="0.25">
      <c r="A29" s="50" t="s">
        <v>90</v>
      </c>
      <c r="B29" s="51" t="s">
        <v>165</v>
      </c>
      <c r="C29" s="51" t="s">
        <v>26</v>
      </c>
      <c r="D29" s="51" t="s">
        <v>238</v>
      </c>
      <c r="E29" s="52" t="s">
        <v>307</v>
      </c>
      <c r="F29" s="53" t="s">
        <v>362</v>
      </c>
      <c r="G29" s="53">
        <v>45657</v>
      </c>
      <c r="H29" s="54">
        <v>326</v>
      </c>
      <c r="I29" s="31">
        <v>80250000</v>
      </c>
      <c r="J29" s="39">
        <v>0.06</v>
      </c>
      <c r="K29" s="22"/>
      <c r="L29" s="55">
        <f>+Tabla1[[#This Row],[VALOR DEL CONTRATO INICIAL ]]-Tabla1[[#This Row],[RECURSOS TOTALES PAGADOS ]]</f>
        <v>80250000</v>
      </c>
      <c r="M29" s="56"/>
      <c r="N29" s="51" t="s">
        <v>399</v>
      </c>
    </row>
    <row r="30" spans="1:14" s="57" customFormat="1" ht="12.75" customHeight="1" x14ac:dyDescent="0.25">
      <c r="A30" s="50" t="s">
        <v>91</v>
      </c>
      <c r="B30" s="51" t="s">
        <v>166</v>
      </c>
      <c r="C30" s="51" t="s">
        <v>26</v>
      </c>
      <c r="D30" s="51" t="s">
        <v>238</v>
      </c>
      <c r="E30" s="52" t="s">
        <v>308</v>
      </c>
      <c r="F30" s="53" t="s">
        <v>364</v>
      </c>
      <c r="G30" s="53">
        <v>45657</v>
      </c>
      <c r="H30" s="54">
        <v>326</v>
      </c>
      <c r="I30" s="31">
        <v>80250000</v>
      </c>
      <c r="J30" s="39">
        <v>0.09</v>
      </c>
      <c r="K30" s="22"/>
      <c r="L30" s="55">
        <f>+Tabla1[[#This Row],[VALOR DEL CONTRATO INICIAL ]]-Tabla1[[#This Row],[RECURSOS TOTALES PAGADOS ]]</f>
        <v>80250000</v>
      </c>
      <c r="M30" s="56"/>
      <c r="N30" s="51" t="s">
        <v>400</v>
      </c>
    </row>
    <row r="31" spans="1:14" s="57" customFormat="1" ht="12.75" customHeight="1" x14ac:dyDescent="0.25">
      <c r="A31" s="50" t="s">
        <v>92</v>
      </c>
      <c r="B31" s="51" t="s">
        <v>167</v>
      </c>
      <c r="C31" s="51" t="s">
        <v>26</v>
      </c>
      <c r="D31" s="51" t="s">
        <v>239</v>
      </c>
      <c r="E31" s="52" t="s">
        <v>309</v>
      </c>
      <c r="F31" s="53" t="s">
        <v>357</v>
      </c>
      <c r="G31" s="53">
        <v>45657</v>
      </c>
      <c r="H31" s="54">
        <v>322</v>
      </c>
      <c r="I31" s="31">
        <v>189210000</v>
      </c>
      <c r="J31" s="39">
        <v>0.09</v>
      </c>
      <c r="K31" s="22"/>
      <c r="L31" s="55">
        <f>+Tabla1[[#This Row],[VALOR DEL CONTRATO INICIAL ]]-Tabla1[[#This Row],[RECURSOS TOTALES PAGADOS ]]</f>
        <v>189210000</v>
      </c>
      <c r="M31" s="56"/>
      <c r="N31" s="51" t="s">
        <v>401</v>
      </c>
    </row>
    <row r="32" spans="1:14" s="57" customFormat="1" ht="12.75" customHeight="1" x14ac:dyDescent="0.25">
      <c r="A32" s="50" t="s">
        <v>93</v>
      </c>
      <c r="B32" s="51" t="s">
        <v>168</v>
      </c>
      <c r="C32" s="51" t="s">
        <v>26</v>
      </c>
      <c r="D32" s="51" t="s">
        <v>240</v>
      </c>
      <c r="E32" s="52" t="s">
        <v>310</v>
      </c>
      <c r="F32" s="53" t="s">
        <v>357</v>
      </c>
      <c r="G32" s="53">
        <v>45657</v>
      </c>
      <c r="H32" s="54">
        <v>322</v>
      </c>
      <c r="I32" s="31">
        <v>177019988</v>
      </c>
      <c r="J32" s="39">
        <v>0.09</v>
      </c>
      <c r="K32" s="22"/>
      <c r="L32" s="55">
        <f>+Tabla1[[#This Row],[VALOR DEL CONTRATO INICIAL ]]-Tabla1[[#This Row],[RECURSOS TOTALES PAGADOS ]]</f>
        <v>177019988</v>
      </c>
      <c r="M32" s="56"/>
      <c r="N32" s="51" t="s">
        <v>402</v>
      </c>
    </row>
    <row r="33" spans="1:14" s="57" customFormat="1" ht="12.75" customHeight="1" x14ac:dyDescent="0.25">
      <c r="A33" s="50" t="s">
        <v>94</v>
      </c>
      <c r="B33" s="51" t="s">
        <v>169</v>
      </c>
      <c r="C33" s="51" t="s">
        <v>26</v>
      </c>
      <c r="D33" s="51" t="s">
        <v>241</v>
      </c>
      <c r="E33" s="52" t="s">
        <v>311</v>
      </c>
      <c r="F33" s="53" t="s">
        <v>363</v>
      </c>
      <c r="G33" s="53">
        <v>45565</v>
      </c>
      <c r="H33" s="54">
        <v>230</v>
      </c>
      <c r="I33" s="31">
        <v>68947461</v>
      </c>
      <c r="J33" s="39">
        <v>0.06</v>
      </c>
      <c r="K33" s="22"/>
      <c r="L33" s="55">
        <f>+Tabla1[[#This Row],[VALOR DEL CONTRATO INICIAL ]]-Tabla1[[#This Row],[RECURSOS TOTALES PAGADOS ]]</f>
        <v>68947461</v>
      </c>
      <c r="M33" s="56"/>
      <c r="N33" s="51" t="s">
        <v>403</v>
      </c>
    </row>
    <row r="34" spans="1:14" s="57" customFormat="1" ht="12.75" customHeight="1" x14ac:dyDescent="0.25">
      <c r="A34" s="50" t="s">
        <v>95</v>
      </c>
      <c r="B34" s="51" t="s">
        <v>170</v>
      </c>
      <c r="C34" s="51" t="s">
        <v>26</v>
      </c>
      <c r="D34" s="51" t="s">
        <v>242</v>
      </c>
      <c r="E34" s="52" t="s">
        <v>312</v>
      </c>
      <c r="F34" s="53" t="s">
        <v>357</v>
      </c>
      <c r="G34" s="53">
        <v>45657</v>
      </c>
      <c r="H34" s="54">
        <v>322</v>
      </c>
      <c r="I34" s="31">
        <v>143100000</v>
      </c>
      <c r="J34" s="39">
        <v>7.0000000000000007E-2</v>
      </c>
      <c r="K34" s="22"/>
      <c r="L34" s="55">
        <f>+Tabla1[[#This Row],[VALOR DEL CONTRATO INICIAL ]]-Tabla1[[#This Row],[RECURSOS TOTALES PAGADOS ]]</f>
        <v>143100000</v>
      </c>
      <c r="M34" s="56"/>
      <c r="N34" s="51" t="s">
        <v>404</v>
      </c>
    </row>
    <row r="35" spans="1:14" s="57" customFormat="1" ht="12.75" customHeight="1" x14ac:dyDescent="0.25">
      <c r="A35" s="50" t="s">
        <v>96</v>
      </c>
      <c r="B35" s="51" t="s">
        <v>171</v>
      </c>
      <c r="C35" s="51" t="s">
        <v>26</v>
      </c>
      <c r="D35" s="51" t="s">
        <v>243</v>
      </c>
      <c r="E35" s="52" t="s">
        <v>313</v>
      </c>
      <c r="F35" s="53" t="s">
        <v>364</v>
      </c>
      <c r="G35" s="53">
        <v>45657</v>
      </c>
      <c r="H35" s="54">
        <v>326</v>
      </c>
      <c r="I35" s="31">
        <v>85801252</v>
      </c>
      <c r="J35" s="39">
        <v>7.0000000000000007E-2</v>
      </c>
      <c r="K35" s="22"/>
      <c r="L35" s="55">
        <f>+Tabla1[[#This Row],[VALOR DEL CONTRATO INICIAL ]]-Tabla1[[#This Row],[RECURSOS TOTALES PAGADOS ]]</f>
        <v>85801252</v>
      </c>
      <c r="M35" s="56"/>
      <c r="N35" s="33" t="s">
        <v>405</v>
      </c>
    </row>
    <row r="36" spans="1:14" s="57" customFormat="1" ht="12.75" customHeight="1" x14ac:dyDescent="0.25">
      <c r="A36" s="50" t="s">
        <v>97</v>
      </c>
      <c r="B36" s="51" t="s">
        <v>172</v>
      </c>
      <c r="C36" s="51" t="s">
        <v>26</v>
      </c>
      <c r="D36" s="51" t="s">
        <v>244</v>
      </c>
      <c r="E36" s="52" t="s">
        <v>314</v>
      </c>
      <c r="F36" s="53" t="s">
        <v>364</v>
      </c>
      <c r="G36" s="53">
        <v>45657</v>
      </c>
      <c r="H36" s="54">
        <v>326</v>
      </c>
      <c r="I36" s="31">
        <v>85801252</v>
      </c>
      <c r="J36" s="39">
        <v>4.0114613180515762E-2</v>
      </c>
      <c r="K36" s="22"/>
      <c r="L36" s="55">
        <f>+Tabla1[[#This Row],[VALOR DEL CONTRATO INICIAL ]]-Tabla1[[#This Row],[RECURSOS TOTALES PAGADOS ]]</f>
        <v>85801252</v>
      </c>
      <c r="M36" s="56"/>
      <c r="N36" s="51" t="s">
        <v>406</v>
      </c>
    </row>
    <row r="37" spans="1:14" s="57" customFormat="1" ht="12.75" customHeight="1" x14ac:dyDescent="0.25">
      <c r="A37" s="50" t="s">
        <v>98</v>
      </c>
      <c r="B37" s="51" t="s">
        <v>173</v>
      </c>
      <c r="C37" s="51" t="s">
        <v>26</v>
      </c>
      <c r="D37" s="51" t="s">
        <v>245</v>
      </c>
      <c r="E37" s="52" t="s">
        <v>315</v>
      </c>
      <c r="F37" s="53" t="s">
        <v>364</v>
      </c>
      <c r="G37" s="53">
        <v>45657</v>
      </c>
      <c r="H37" s="54">
        <v>326</v>
      </c>
      <c r="I37" s="31">
        <v>65117072</v>
      </c>
      <c r="J37" s="39">
        <v>4.0114613180515762E-2</v>
      </c>
      <c r="K37" s="22"/>
      <c r="L37" s="55">
        <f>+Tabla1[[#This Row],[VALOR DEL CONTRATO INICIAL ]]-Tabla1[[#This Row],[RECURSOS TOTALES PAGADOS ]]</f>
        <v>65117072</v>
      </c>
      <c r="M37" s="56"/>
      <c r="N37" s="51" t="s">
        <v>407</v>
      </c>
    </row>
    <row r="38" spans="1:14" s="57" customFormat="1" ht="12.75" customHeight="1" x14ac:dyDescent="0.25">
      <c r="A38" s="50" t="s">
        <v>99</v>
      </c>
      <c r="B38" s="51" t="s">
        <v>174</v>
      </c>
      <c r="C38" s="51" t="s">
        <v>26</v>
      </c>
      <c r="D38" s="51" t="s">
        <v>246</v>
      </c>
      <c r="E38" s="52" t="s">
        <v>316</v>
      </c>
      <c r="F38" s="53" t="s">
        <v>362</v>
      </c>
      <c r="G38" s="53">
        <v>45657</v>
      </c>
      <c r="H38" s="54">
        <v>322</v>
      </c>
      <c r="I38" s="31">
        <v>163783322</v>
      </c>
      <c r="J38" s="39">
        <v>0.06</v>
      </c>
      <c r="K38" s="22"/>
      <c r="L38" s="55">
        <f>+Tabla1[[#This Row],[VALOR DEL CONTRATO INICIAL ]]-Tabla1[[#This Row],[RECURSOS TOTALES PAGADOS ]]</f>
        <v>163783322</v>
      </c>
      <c r="M38" s="56"/>
      <c r="N38" s="51" t="s">
        <v>408</v>
      </c>
    </row>
    <row r="39" spans="1:14" s="57" customFormat="1" ht="12.75" customHeight="1" x14ac:dyDescent="0.25">
      <c r="A39" s="50" t="s">
        <v>100</v>
      </c>
      <c r="B39" s="51" t="s">
        <v>212</v>
      </c>
      <c r="C39" s="51" t="s">
        <v>26</v>
      </c>
      <c r="D39" s="51" t="s">
        <v>247</v>
      </c>
      <c r="E39" s="52">
        <v>1032450891</v>
      </c>
      <c r="F39" s="53" t="s">
        <v>362</v>
      </c>
      <c r="G39" s="53">
        <v>45657</v>
      </c>
      <c r="H39" s="54">
        <v>322</v>
      </c>
      <c r="I39" s="31">
        <v>79000000</v>
      </c>
      <c r="J39" s="39">
        <v>0.06</v>
      </c>
      <c r="K39" s="22"/>
      <c r="L39" s="55">
        <f>+Tabla1[[#This Row],[VALOR DEL CONTRATO INICIAL ]]-Tabla1[[#This Row],[RECURSOS TOTALES PAGADOS ]]</f>
        <v>79000000</v>
      </c>
      <c r="M39" s="56"/>
      <c r="N39" s="33" t="s">
        <v>409</v>
      </c>
    </row>
    <row r="40" spans="1:14" s="57" customFormat="1" ht="12.75" customHeight="1" x14ac:dyDescent="0.25">
      <c r="A40" s="50" t="s">
        <v>101</v>
      </c>
      <c r="B40" s="51" t="s">
        <v>175</v>
      </c>
      <c r="C40" s="51" t="s">
        <v>26</v>
      </c>
      <c r="D40" s="51" t="s">
        <v>248</v>
      </c>
      <c r="E40" s="52" t="s">
        <v>317</v>
      </c>
      <c r="F40" s="53" t="s">
        <v>366</v>
      </c>
      <c r="G40" s="53">
        <v>45657</v>
      </c>
      <c r="H40" s="54">
        <v>319</v>
      </c>
      <c r="I40" s="31">
        <v>94200000</v>
      </c>
      <c r="J40" s="39">
        <v>0.05</v>
      </c>
      <c r="K40" s="22"/>
      <c r="L40" s="55">
        <f>+Tabla1[[#This Row],[VALOR DEL CONTRATO INICIAL ]]-Tabla1[[#This Row],[RECURSOS TOTALES PAGADOS ]]</f>
        <v>94200000</v>
      </c>
      <c r="M40" s="56"/>
      <c r="N40" s="33" t="s">
        <v>410</v>
      </c>
    </row>
    <row r="41" spans="1:14" s="57" customFormat="1" ht="12.75" customHeight="1" x14ac:dyDescent="0.25">
      <c r="A41" s="50" t="s">
        <v>102</v>
      </c>
      <c r="B41" s="51" t="s">
        <v>176</v>
      </c>
      <c r="C41" s="51" t="s">
        <v>26</v>
      </c>
      <c r="D41" s="51" t="s">
        <v>249</v>
      </c>
      <c r="E41" s="52" t="s">
        <v>318</v>
      </c>
      <c r="F41" s="53" t="s">
        <v>365</v>
      </c>
      <c r="G41" s="53">
        <v>45657</v>
      </c>
      <c r="H41" s="54">
        <v>319</v>
      </c>
      <c r="I41" s="31">
        <v>105734350</v>
      </c>
      <c r="J41" s="39">
        <v>0.05</v>
      </c>
      <c r="K41" s="22"/>
      <c r="L41" s="55">
        <f>+Tabla1[[#This Row],[VALOR DEL CONTRATO INICIAL ]]-Tabla1[[#This Row],[RECURSOS TOTALES PAGADOS ]]</f>
        <v>105734350</v>
      </c>
      <c r="M41" s="56"/>
      <c r="N41" s="51" t="s">
        <v>411</v>
      </c>
    </row>
    <row r="42" spans="1:14" s="57" customFormat="1" ht="12.75" customHeight="1" x14ac:dyDescent="0.25">
      <c r="A42" s="50" t="s">
        <v>103</v>
      </c>
      <c r="B42" s="51" t="s">
        <v>177</v>
      </c>
      <c r="C42" s="51" t="s">
        <v>26</v>
      </c>
      <c r="D42" s="51" t="s">
        <v>250</v>
      </c>
      <c r="E42" s="52" t="s">
        <v>319</v>
      </c>
      <c r="F42" s="53" t="s">
        <v>365</v>
      </c>
      <c r="G42" s="53">
        <v>45657</v>
      </c>
      <c r="H42" s="54">
        <v>319</v>
      </c>
      <c r="I42" s="31">
        <v>66398400</v>
      </c>
      <c r="J42" s="39">
        <v>0.05</v>
      </c>
      <c r="K42" s="22"/>
      <c r="L42" s="55">
        <f>+Tabla1[[#This Row],[VALOR DEL CONTRATO INICIAL ]]-Tabla1[[#This Row],[RECURSOS TOTALES PAGADOS ]]</f>
        <v>66398400</v>
      </c>
      <c r="M42" s="56"/>
      <c r="N42" s="51" t="s">
        <v>412</v>
      </c>
    </row>
    <row r="43" spans="1:14" s="57" customFormat="1" ht="12.75" customHeight="1" x14ac:dyDescent="0.25">
      <c r="A43" s="50" t="s">
        <v>104</v>
      </c>
      <c r="B43" s="51" t="s">
        <v>178</v>
      </c>
      <c r="C43" s="51" t="s">
        <v>26</v>
      </c>
      <c r="D43" s="51" t="s">
        <v>251</v>
      </c>
      <c r="E43" s="52" t="s">
        <v>320</v>
      </c>
      <c r="F43" s="53" t="s">
        <v>366</v>
      </c>
      <c r="G43" s="53">
        <v>45657</v>
      </c>
      <c r="H43" s="54">
        <v>319</v>
      </c>
      <c r="I43" s="31">
        <v>57566662</v>
      </c>
      <c r="J43" s="39">
        <v>0.05</v>
      </c>
      <c r="K43" s="22"/>
      <c r="L43" s="55">
        <f>+Tabla1[[#This Row],[VALOR DEL CONTRATO INICIAL ]]-Tabla1[[#This Row],[RECURSOS TOTALES PAGADOS ]]</f>
        <v>57566662</v>
      </c>
      <c r="M43" s="56"/>
      <c r="N43" s="51" t="s">
        <v>413</v>
      </c>
    </row>
    <row r="44" spans="1:14" s="57" customFormat="1" ht="12.75" customHeight="1" x14ac:dyDescent="0.25">
      <c r="A44" s="50" t="s">
        <v>105</v>
      </c>
      <c r="B44" s="51" t="s">
        <v>179</v>
      </c>
      <c r="C44" s="51" t="s">
        <v>26</v>
      </c>
      <c r="D44" s="51" t="s">
        <v>252</v>
      </c>
      <c r="E44" s="52" t="s">
        <v>321</v>
      </c>
      <c r="F44" s="53" t="s">
        <v>362</v>
      </c>
      <c r="G44" s="53">
        <v>45657</v>
      </c>
      <c r="H44" s="54">
        <v>322</v>
      </c>
      <c r="I44" s="31">
        <v>135135000</v>
      </c>
      <c r="J44" s="39">
        <v>0.06</v>
      </c>
      <c r="K44" s="22"/>
      <c r="L44" s="55">
        <f>+Tabla1[[#This Row],[VALOR DEL CONTRATO INICIAL ]]-Tabla1[[#This Row],[RECURSOS TOTALES PAGADOS ]]</f>
        <v>135135000</v>
      </c>
      <c r="M44" s="56"/>
      <c r="N44" s="51" t="s">
        <v>414</v>
      </c>
    </row>
    <row r="45" spans="1:14" s="57" customFormat="1" ht="12.75" customHeight="1" x14ac:dyDescent="0.25">
      <c r="A45" s="50" t="s">
        <v>106</v>
      </c>
      <c r="B45" s="51" t="s">
        <v>180</v>
      </c>
      <c r="C45" s="51" t="s">
        <v>26</v>
      </c>
      <c r="D45" s="51" t="s">
        <v>253</v>
      </c>
      <c r="E45" s="52" t="s">
        <v>322</v>
      </c>
      <c r="F45" s="53" t="s">
        <v>365</v>
      </c>
      <c r="G45" s="53">
        <v>45657</v>
      </c>
      <c r="H45" s="54">
        <v>319</v>
      </c>
      <c r="I45" s="31">
        <v>86873324</v>
      </c>
      <c r="J45" s="39">
        <v>0.05</v>
      </c>
      <c r="K45" s="22"/>
      <c r="L45" s="55">
        <f>+Tabla1[[#This Row],[VALOR DEL CONTRATO INICIAL ]]-Tabla1[[#This Row],[RECURSOS TOTALES PAGADOS ]]</f>
        <v>86873324</v>
      </c>
      <c r="M45" s="56"/>
      <c r="N45" s="51" t="s">
        <v>415</v>
      </c>
    </row>
    <row r="46" spans="1:14" s="57" customFormat="1" ht="12.75" customHeight="1" x14ac:dyDescent="0.25">
      <c r="A46" s="50" t="s">
        <v>107</v>
      </c>
      <c r="B46" s="51" t="s">
        <v>181</v>
      </c>
      <c r="C46" s="51" t="s">
        <v>26</v>
      </c>
      <c r="D46" s="51" t="s">
        <v>254</v>
      </c>
      <c r="E46" s="52" t="s">
        <v>323</v>
      </c>
      <c r="F46" s="53" t="s">
        <v>362</v>
      </c>
      <c r="G46" s="53" t="s">
        <v>451</v>
      </c>
      <c r="H46" s="54">
        <v>213</v>
      </c>
      <c r="I46" s="31">
        <v>63783990</v>
      </c>
      <c r="J46" s="39">
        <v>0.06</v>
      </c>
      <c r="K46" s="22"/>
      <c r="L46" s="55">
        <f>+Tabla1[[#This Row],[VALOR DEL CONTRATO INICIAL ]]-Tabla1[[#This Row],[RECURSOS TOTALES PAGADOS ]]</f>
        <v>63783990</v>
      </c>
      <c r="M46" s="56"/>
      <c r="N46" s="51" t="s">
        <v>416</v>
      </c>
    </row>
    <row r="47" spans="1:14" s="57" customFormat="1" ht="12.75" customHeight="1" x14ac:dyDescent="0.25">
      <c r="A47" s="50" t="s">
        <v>108</v>
      </c>
      <c r="B47" s="51" t="s">
        <v>182</v>
      </c>
      <c r="C47" s="51" t="s">
        <v>26</v>
      </c>
      <c r="D47" s="51" t="s">
        <v>255</v>
      </c>
      <c r="E47" s="52" t="s">
        <v>324</v>
      </c>
      <c r="F47" s="53" t="s">
        <v>362</v>
      </c>
      <c r="G47" s="53" t="s">
        <v>452</v>
      </c>
      <c r="H47" s="54">
        <v>303</v>
      </c>
      <c r="I47" s="31">
        <v>199333314</v>
      </c>
      <c r="J47" s="39">
        <v>0.06</v>
      </c>
      <c r="K47" s="22"/>
      <c r="L47" s="55">
        <f>+Tabla1[[#This Row],[VALOR DEL CONTRATO INICIAL ]]-Tabla1[[#This Row],[RECURSOS TOTALES PAGADOS ]]</f>
        <v>199333314</v>
      </c>
      <c r="M47" s="56"/>
      <c r="N47" s="51" t="s">
        <v>417</v>
      </c>
    </row>
    <row r="48" spans="1:14" s="57" customFormat="1" ht="12.75" customHeight="1" x14ac:dyDescent="0.25">
      <c r="A48" s="50" t="s">
        <v>109</v>
      </c>
      <c r="B48" s="51" t="s">
        <v>183</v>
      </c>
      <c r="C48" s="51" t="s">
        <v>26</v>
      </c>
      <c r="D48" s="51" t="s">
        <v>249</v>
      </c>
      <c r="E48" s="52" t="s">
        <v>325</v>
      </c>
      <c r="F48" s="53" t="s">
        <v>366</v>
      </c>
      <c r="G48" s="53">
        <v>45657</v>
      </c>
      <c r="H48" s="54">
        <v>319</v>
      </c>
      <c r="I48" s="31">
        <v>105734350</v>
      </c>
      <c r="J48" s="39">
        <v>0.06</v>
      </c>
      <c r="K48" s="22"/>
      <c r="L48" s="55">
        <f>+Tabla1[[#This Row],[VALOR DEL CONTRATO INICIAL ]]-Tabla1[[#This Row],[RECURSOS TOTALES PAGADOS ]]</f>
        <v>105734350</v>
      </c>
      <c r="M48" s="56"/>
      <c r="N48" s="51" t="s">
        <v>418</v>
      </c>
    </row>
    <row r="49" spans="1:14" s="57" customFormat="1" ht="12.75" customHeight="1" x14ac:dyDescent="0.25">
      <c r="A49" s="50" t="s">
        <v>110</v>
      </c>
      <c r="B49" s="51" t="s">
        <v>213</v>
      </c>
      <c r="C49" s="51" t="s">
        <v>26</v>
      </c>
      <c r="D49" s="51" t="s">
        <v>256</v>
      </c>
      <c r="E49" s="52" t="s">
        <v>354</v>
      </c>
      <c r="F49" s="53" t="s">
        <v>365</v>
      </c>
      <c r="G49" s="53" t="s">
        <v>372</v>
      </c>
      <c r="H49" s="54">
        <v>319</v>
      </c>
      <c r="I49" s="31">
        <v>24570000</v>
      </c>
      <c r="J49" s="39">
        <v>0.05</v>
      </c>
      <c r="K49" s="22"/>
      <c r="L49" s="55">
        <f>+Tabla1[[#This Row],[VALOR DEL CONTRATO INICIAL ]]-Tabla1[[#This Row],[RECURSOS TOTALES PAGADOS ]]</f>
        <v>24570000</v>
      </c>
      <c r="M49" s="56"/>
      <c r="N49" s="51" t="s">
        <v>419</v>
      </c>
    </row>
    <row r="50" spans="1:14" s="57" customFormat="1" ht="12.75" customHeight="1" x14ac:dyDescent="0.25">
      <c r="A50" s="50" t="s">
        <v>111</v>
      </c>
      <c r="B50" s="51" t="s">
        <v>184</v>
      </c>
      <c r="C50" s="51" t="s">
        <v>26</v>
      </c>
      <c r="D50" s="51" t="s">
        <v>257</v>
      </c>
      <c r="E50" s="52" t="s">
        <v>326</v>
      </c>
      <c r="F50" s="53" t="s">
        <v>365</v>
      </c>
      <c r="G50" s="53">
        <v>45657</v>
      </c>
      <c r="H50" s="54">
        <v>319</v>
      </c>
      <c r="I50" s="31">
        <v>85259920</v>
      </c>
      <c r="J50" s="39">
        <v>0.05</v>
      </c>
      <c r="K50" s="22"/>
      <c r="L50" s="55">
        <f>+Tabla1[[#This Row],[VALOR DEL CONTRATO INICIAL ]]-Tabla1[[#This Row],[RECURSOS TOTALES PAGADOS ]]</f>
        <v>85259920</v>
      </c>
      <c r="M50" s="56"/>
      <c r="N50" s="51" t="s">
        <v>420</v>
      </c>
    </row>
    <row r="51" spans="1:14" s="57" customFormat="1" ht="12.75" customHeight="1" x14ac:dyDescent="0.25">
      <c r="A51" s="50" t="s">
        <v>112</v>
      </c>
      <c r="B51" s="51" t="s">
        <v>185</v>
      </c>
      <c r="C51" s="51" t="s">
        <v>26</v>
      </c>
      <c r="D51" s="51" t="s">
        <v>258</v>
      </c>
      <c r="E51" s="52" t="s">
        <v>327</v>
      </c>
      <c r="F51" s="53" t="s">
        <v>365</v>
      </c>
      <c r="G51" s="53">
        <v>45657</v>
      </c>
      <c r="H51" s="54">
        <v>319</v>
      </c>
      <c r="I51" s="31">
        <v>86873324</v>
      </c>
      <c r="J51" s="39">
        <v>0.05</v>
      </c>
      <c r="K51" s="22"/>
      <c r="L51" s="55">
        <f>+Tabla1[[#This Row],[VALOR DEL CONTRATO INICIAL ]]-Tabla1[[#This Row],[RECURSOS TOTALES PAGADOS ]]</f>
        <v>86873324</v>
      </c>
      <c r="M51" s="56"/>
      <c r="N51" s="51" t="s">
        <v>421</v>
      </c>
    </row>
    <row r="52" spans="1:14" s="57" customFormat="1" ht="12.75" customHeight="1" x14ac:dyDescent="0.25">
      <c r="A52" s="50" t="s">
        <v>113</v>
      </c>
      <c r="B52" s="51" t="s">
        <v>186</v>
      </c>
      <c r="C52" s="51" t="s">
        <v>26</v>
      </c>
      <c r="D52" s="51" t="s">
        <v>259</v>
      </c>
      <c r="E52" s="52" t="s">
        <v>328</v>
      </c>
      <c r="F52" s="53" t="s">
        <v>362</v>
      </c>
      <c r="G52" s="53">
        <v>45657</v>
      </c>
      <c r="H52" s="54">
        <v>322</v>
      </c>
      <c r="I52" s="31">
        <v>61425000</v>
      </c>
      <c r="J52" s="39">
        <v>0.06</v>
      </c>
      <c r="K52" s="22"/>
      <c r="L52" s="55">
        <f>+Tabla1[[#This Row],[VALOR DEL CONTRATO INICIAL ]]-Tabla1[[#This Row],[RECURSOS TOTALES PAGADOS ]]</f>
        <v>61425000</v>
      </c>
      <c r="M52" s="56"/>
      <c r="N52" s="33" t="s">
        <v>422</v>
      </c>
    </row>
    <row r="53" spans="1:14" s="57" customFormat="1" ht="12.75" customHeight="1" x14ac:dyDescent="0.25">
      <c r="A53" s="50" t="s">
        <v>114</v>
      </c>
      <c r="B53" s="51" t="s">
        <v>187</v>
      </c>
      <c r="C53" s="51" t="s">
        <v>26</v>
      </c>
      <c r="D53" s="51" t="s">
        <v>260</v>
      </c>
      <c r="E53" s="52" t="s">
        <v>329</v>
      </c>
      <c r="F53" s="53" t="s">
        <v>362</v>
      </c>
      <c r="G53" s="53">
        <v>45657</v>
      </c>
      <c r="H53" s="54">
        <v>322</v>
      </c>
      <c r="I53" s="31">
        <v>61425000</v>
      </c>
      <c r="J53" s="39">
        <v>0.06</v>
      </c>
      <c r="K53" s="22"/>
      <c r="L53" s="55">
        <f>+Tabla1[[#This Row],[VALOR DEL CONTRATO INICIAL ]]-Tabla1[[#This Row],[RECURSOS TOTALES PAGADOS ]]</f>
        <v>61425000</v>
      </c>
      <c r="M53" s="56"/>
      <c r="N53" s="51" t="s">
        <v>423</v>
      </c>
    </row>
    <row r="54" spans="1:14" s="57" customFormat="1" ht="12.75" customHeight="1" x14ac:dyDescent="0.25">
      <c r="A54" s="50" t="s">
        <v>115</v>
      </c>
      <c r="B54" s="51" t="s">
        <v>188</v>
      </c>
      <c r="C54" s="51" t="s">
        <v>26</v>
      </c>
      <c r="D54" s="51" t="s">
        <v>258</v>
      </c>
      <c r="E54" s="52" t="s">
        <v>330</v>
      </c>
      <c r="F54" s="53" t="s">
        <v>365</v>
      </c>
      <c r="G54" s="53">
        <v>45657</v>
      </c>
      <c r="H54" s="54">
        <v>319</v>
      </c>
      <c r="I54" s="31">
        <v>86873324</v>
      </c>
      <c r="J54" s="39">
        <v>0.05</v>
      </c>
      <c r="K54" s="22"/>
      <c r="L54" s="55">
        <f>+Tabla1[[#This Row],[VALOR DEL CONTRATO INICIAL ]]-Tabla1[[#This Row],[RECURSOS TOTALES PAGADOS ]]</f>
        <v>86873324</v>
      </c>
      <c r="M54" s="56"/>
      <c r="N54" s="51" t="s">
        <v>424</v>
      </c>
    </row>
    <row r="55" spans="1:14" s="57" customFormat="1" ht="12.75" customHeight="1" x14ac:dyDescent="0.25">
      <c r="A55" s="50" t="s">
        <v>116</v>
      </c>
      <c r="B55" s="51" t="s">
        <v>189</v>
      </c>
      <c r="C55" s="51" t="s">
        <v>26</v>
      </c>
      <c r="D55" s="51" t="s">
        <v>244</v>
      </c>
      <c r="E55" s="52" t="s">
        <v>331</v>
      </c>
      <c r="F55" s="53" t="s">
        <v>366</v>
      </c>
      <c r="G55" s="53">
        <v>45657</v>
      </c>
      <c r="H55" s="54">
        <v>319</v>
      </c>
      <c r="I55" s="31">
        <v>85259920</v>
      </c>
      <c r="J55" s="39">
        <v>0.05</v>
      </c>
      <c r="K55" s="22"/>
      <c r="L55" s="55">
        <f>+Tabla1[[#This Row],[VALOR DEL CONTRATO INICIAL ]]-Tabla1[[#This Row],[RECURSOS TOTALES PAGADOS ]]</f>
        <v>85259920</v>
      </c>
      <c r="M55" s="56"/>
      <c r="N55" s="51" t="s">
        <v>425</v>
      </c>
    </row>
    <row r="56" spans="1:14" s="57" customFormat="1" ht="12.75" customHeight="1" x14ac:dyDescent="0.25">
      <c r="A56" s="50" t="s">
        <v>117</v>
      </c>
      <c r="B56" s="51" t="s">
        <v>190</v>
      </c>
      <c r="C56" s="51" t="s">
        <v>26</v>
      </c>
      <c r="D56" s="51" t="s">
        <v>261</v>
      </c>
      <c r="E56" s="52" t="s">
        <v>332</v>
      </c>
      <c r="F56" s="53" t="s">
        <v>366</v>
      </c>
      <c r="G56" s="53">
        <v>45657</v>
      </c>
      <c r="H56" s="54">
        <v>319</v>
      </c>
      <c r="I56" s="31">
        <v>36738000</v>
      </c>
      <c r="J56" s="39">
        <v>0.05</v>
      </c>
      <c r="K56" s="22"/>
      <c r="L56" s="55">
        <f>+Tabla1[[#This Row],[VALOR DEL CONTRATO INICIAL ]]-Tabla1[[#This Row],[RECURSOS TOTALES PAGADOS ]]</f>
        <v>36738000</v>
      </c>
      <c r="M56" s="56"/>
      <c r="N56" s="51" t="s">
        <v>426</v>
      </c>
    </row>
    <row r="57" spans="1:14" s="57" customFormat="1" ht="12.75" customHeight="1" x14ac:dyDescent="0.25">
      <c r="A57" s="50" t="s">
        <v>118</v>
      </c>
      <c r="B57" s="51" t="s">
        <v>191</v>
      </c>
      <c r="C57" s="51" t="s">
        <v>26</v>
      </c>
      <c r="D57" s="51" t="s">
        <v>262</v>
      </c>
      <c r="E57" s="52" t="s">
        <v>333</v>
      </c>
      <c r="F57" s="53" t="s">
        <v>365</v>
      </c>
      <c r="G57" s="53">
        <v>45657</v>
      </c>
      <c r="H57" s="54">
        <v>319</v>
      </c>
      <c r="I57" s="31">
        <v>36738000</v>
      </c>
      <c r="J57" s="39">
        <v>0.05</v>
      </c>
      <c r="K57" s="22"/>
      <c r="L57" s="55">
        <f>+Tabla1[[#This Row],[VALOR DEL CONTRATO INICIAL ]]-Tabla1[[#This Row],[RECURSOS TOTALES PAGADOS ]]</f>
        <v>36738000</v>
      </c>
      <c r="M57" s="56"/>
      <c r="N57" s="51" t="s">
        <v>427</v>
      </c>
    </row>
    <row r="58" spans="1:14" s="57" customFormat="1" ht="12.75" customHeight="1" x14ac:dyDescent="0.25">
      <c r="A58" s="50" t="s">
        <v>119</v>
      </c>
      <c r="B58" s="51" t="s">
        <v>192</v>
      </c>
      <c r="C58" s="51" t="s">
        <v>26</v>
      </c>
      <c r="D58" s="51" t="s">
        <v>263</v>
      </c>
      <c r="E58" s="52" t="s">
        <v>334</v>
      </c>
      <c r="F58" s="53" t="s">
        <v>367</v>
      </c>
      <c r="G58" s="53">
        <v>45657</v>
      </c>
      <c r="H58" s="54">
        <v>319</v>
      </c>
      <c r="I58" s="31">
        <v>142053600</v>
      </c>
      <c r="J58" s="39">
        <v>0.06</v>
      </c>
      <c r="K58" s="22"/>
      <c r="L58" s="55">
        <f>+Tabla1[[#This Row],[VALOR DEL CONTRATO INICIAL ]]-Tabla1[[#This Row],[RECURSOS TOTALES PAGADOS ]]</f>
        <v>142053600</v>
      </c>
      <c r="M58" s="56"/>
      <c r="N58" s="51" t="s">
        <v>428</v>
      </c>
    </row>
    <row r="59" spans="1:14" s="57" customFormat="1" ht="12.75" customHeight="1" x14ac:dyDescent="0.25">
      <c r="A59" s="50" t="s">
        <v>120</v>
      </c>
      <c r="B59" s="51" t="s">
        <v>193</v>
      </c>
      <c r="C59" s="51" t="s">
        <v>26</v>
      </c>
      <c r="D59" s="51" t="s">
        <v>264</v>
      </c>
      <c r="E59" s="52" t="s">
        <v>335</v>
      </c>
      <c r="F59" s="53" t="s">
        <v>365</v>
      </c>
      <c r="G59" s="53">
        <v>45657</v>
      </c>
      <c r="H59" s="54">
        <v>319</v>
      </c>
      <c r="I59" s="31">
        <v>84152000</v>
      </c>
      <c r="J59" s="39">
        <v>0.05</v>
      </c>
      <c r="K59" s="22"/>
      <c r="L59" s="55">
        <f>+Tabla1[[#This Row],[VALOR DEL CONTRATO INICIAL ]]-Tabla1[[#This Row],[RECURSOS TOTALES PAGADOS ]]</f>
        <v>84152000</v>
      </c>
      <c r="M59" s="56"/>
      <c r="N59" s="51" t="s">
        <v>429</v>
      </c>
    </row>
    <row r="60" spans="1:14" s="57" customFormat="1" x14ac:dyDescent="0.25">
      <c r="A60" s="50" t="s">
        <v>121</v>
      </c>
      <c r="B60" s="51" t="s">
        <v>194</v>
      </c>
      <c r="C60" s="51" t="s">
        <v>26</v>
      </c>
      <c r="D60" s="51" t="s">
        <v>265</v>
      </c>
      <c r="E60" s="34" t="s">
        <v>336</v>
      </c>
      <c r="F60" s="53" t="s">
        <v>365</v>
      </c>
      <c r="G60" s="53">
        <v>45657</v>
      </c>
      <c r="H60" s="54">
        <v>319</v>
      </c>
      <c r="I60" s="35">
        <v>38245200</v>
      </c>
      <c r="J60" s="39">
        <v>0.05</v>
      </c>
      <c r="K60" s="22"/>
      <c r="L60" s="55">
        <f>+Tabla1[[#This Row],[VALOR DEL CONTRATO INICIAL ]]-Tabla1[[#This Row],[RECURSOS TOTALES PAGADOS ]]</f>
        <v>38245200</v>
      </c>
      <c r="M60" s="56"/>
      <c r="N60" s="51" t="s">
        <v>430</v>
      </c>
    </row>
    <row r="61" spans="1:14" s="57" customFormat="1" x14ac:dyDescent="0.25">
      <c r="A61" s="50" t="s">
        <v>122</v>
      </c>
      <c r="B61" s="51" t="s">
        <v>195</v>
      </c>
      <c r="C61" s="51" t="s">
        <v>26</v>
      </c>
      <c r="D61" s="51" t="s">
        <v>266</v>
      </c>
      <c r="E61" s="34" t="s">
        <v>337</v>
      </c>
      <c r="F61" s="53" t="s">
        <v>367</v>
      </c>
      <c r="G61" s="53">
        <v>45657</v>
      </c>
      <c r="H61" s="54">
        <v>319</v>
      </c>
      <c r="I61" s="35">
        <v>87417600</v>
      </c>
      <c r="J61" s="39">
        <v>0.06</v>
      </c>
      <c r="K61" s="22"/>
      <c r="L61" s="55">
        <f>+Tabla1[[#This Row],[VALOR DEL CONTRATO INICIAL ]]-Tabla1[[#This Row],[RECURSOS TOTALES PAGADOS ]]</f>
        <v>87417600</v>
      </c>
      <c r="M61" s="56"/>
      <c r="N61" s="51" t="s">
        <v>431</v>
      </c>
    </row>
    <row r="62" spans="1:14" s="57" customFormat="1" x14ac:dyDescent="0.25">
      <c r="A62" s="50" t="s">
        <v>123</v>
      </c>
      <c r="B62" s="51" t="s">
        <v>196</v>
      </c>
      <c r="C62" s="51" t="s">
        <v>214</v>
      </c>
      <c r="D62" s="51" t="s">
        <v>267</v>
      </c>
      <c r="E62" s="34" t="s">
        <v>338</v>
      </c>
      <c r="F62" s="53" t="s">
        <v>370</v>
      </c>
      <c r="G62" s="53" t="s">
        <v>453</v>
      </c>
      <c r="H62" s="54">
        <v>315</v>
      </c>
      <c r="I62" s="35">
        <v>10210200</v>
      </c>
      <c r="J62" s="39">
        <v>0.04</v>
      </c>
      <c r="K62" s="22"/>
      <c r="L62" s="55">
        <f>+Tabla1[[#This Row],[VALOR DEL CONTRATO INICIAL ]]-Tabla1[[#This Row],[RECURSOS TOTALES PAGADOS ]]</f>
        <v>10210200</v>
      </c>
      <c r="M62" s="56"/>
      <c r="N62" s="51" t="s">
        <v>432</v>
      </c>
    </row>
    <row r="63" spans="1:14" s="57" customFormat="1" x14ac:dyDescent="0.25">
      <c r="A63" s="50" t="s">
        <v>124</v>
      </c>
      <c r="B63" s="51" t="s">
        <v>197</v>
      </c>
      <c r="C63" s="51" t="s">
        <v>26</v>
      </c>
      <c r="D63" s="51" t="s">
        <v>268</v>
      </c>
      <c r="E63" s="34" t="s">
        <v>339</v>
      </c>
      <c r="F63" s="53" t="s">
        <v>367</v>
      </c>
      <c r="G63" s="53">
        <v>45657</v>
      </c>
      <c r="H63" s="54">
        <v>319</v>
      </c>
      <c r="I63" s="35">
        <v>60255000</v>
      </c>
      <c r="J63" s="39">
        <v>0.05</v>
      </c>
      <c r="K63" s="22"/>
      <c r="L63" s="55">
        <f>+Tabla1[[#This Row],[VALOR DEL CONTRATO INICIAL ]]-Tabla1[[#This Row],[RECURSOS TOTALES PAGADOS ]]</f>
        <v>60255000</v>
      </c>
      <c r="M63" s="56"/>
      <c r="N63" s="51" t="s">
        <v>433</v>
      </c>
    </row>
    <row r="64" spans="1:14" s="57" customFormat="1" x14ac:dyDescent="0.25">
      <c r="A64" s="50" t="s">
        <v>125</v>
      </c>
      <c r="B64" s="51" t="s">
        <v>198</v>
      </c>
      <c r="C64" s="51" t="s">
        <v>26</v>
      </c>
      <c r="D64" s="51" t="s">
        <v>268</v>
      </c>
      <c r="E64" s="34" t="s">
        <v>340</v>
      </c>
      <c r="F64" s="53" t="s">
        <v>367</v>
      </c>
      <c r="G64" s="53">
        <v>45657</v>
      </c>
      <c r="H64" s="54">
        <v>319</v>
      </c>
      <c r="I64" s="35">
        <v>60255000</v>
      </c>
      <c r="J64" s="39">
        <v>0.05</v>
      </c>
      <c r="K64" s="22"/>
      <c r="L64" s="55">
        <f>+Tabla1[[#This Row],[VALOR DEL CONTRATO INICIAL ]]-Tabla1[[#This Row],[RECURSOS TOTALES PAGADOS ]]</f>
        <v>60255000</v>
      </c>
      <c r="M64" s="56"/>
      <c r="N64" s="51" t="s">
        <v>434</v>
      </c>
    </row>
    <row r="65" spans="1:22" s="57" customFormat="1" x14ac:dyDescent="0.25">
      <c r="A65" s="50" t="s">
        <v>126</v>
      </c>
      <c r="B65" s="51" t="s">
        <v>199</v>
      </c>
      <c r="C65" s="51" t="s">
        <v>26</v>
      </c>
      <c r="D65" s="51" t="s">
        <v>269</v>
      </c>
      <c r="E65" s="34" t="s">
        <v>341</v>
      </c>
      <c r="F65" s="53" t="s">
        <v>367</v>
      </c>
      <c r="G65" s="53">
        <v>45565</v>
      </c>
      <c r="H65" s="54">
        <v>223</v>
      </c>
      <c r="I65" s="35">
        <v>67125063</v>
      </c>
      <c r="J65" s="39">
        <v>0.05</v>
      </c>
      <c r="K65" s="22"/>
      <c r="L65" s="55">
        <f>+Tabla1[[#This Row],[VALOR DEL CONTRATO INICIAL ]]-Tabla1[[#This Row],[RECURSOS TOTALES PAGADOS ]]</f>
        <v>67125063</v>
      </c>
      <c r="M65" s="56"/>
      <c r="N65" s="51" t="s">
        <v>435</v>
      </c>
    </row>
    <row r="66" spans="1:22" s="57" customFormat="1" x14ac:dyDescent="0.25">
      <c r="A66" s="50" t="s">
        <v>127</v>
      </c>
      <c r="B66" s="51" t="s">
        <v>200</v>
      </c>
      <c r="C66" s="51" t="s">
        <v>26</v>
      </c>
      <c r="D66" s="51" t="s">
        <v>270</v>
      </c>
      <c r="E66" s="34" t="s">
        <v>342</v>
      </c>
      <c r="F66" s="53" t="s">
        <v>369</v>
      </c>
      <c r="G66" s="53" t="s">
        <v>454</v>
      </c>
      <c r="H66" s="54">
        <v>244</v>
      </c>
      <c r="I66" s="35">
        <v>98266660</v>
      </c>
      <c r="J66" s="39">
        <v>0.05</v>
      </c>
      <c r="K66" s="22"/>
      <c r="L66" s="55">
        <f>+Tabla1[[#This Row],[VALOR DEL CONTRATO INICIAL ]]-Tabla1[[#This Row],[RECURSOS TOTALES PAGADOS ]]</f>
        <v>98266660</v>
      </c>
      <c r="M66" s="56"/>
      <c r="N66" s="51" t="s">
        <v>436</v>
      </c>
    </row>
    <row r="67" spans="1:22" s="57" customFormat="1" x14ac:dyDescent="0.25">
      <c r="A67" s="50" t="s">
        <v>128</v>
      </c>
      <c r="B67" s="51" t="s">
        <v>201</v>
      </c>
      <c r="C67" s="51" t="s">
        <v>26</v>
      </c>
      <c r="D67" s="51" t="s">
        <v>271</v>
      </c>
      <c r="E67" s="34" t="s">
        <v>343</v>
      </c>
      <c r="F67" s="53" t="s">
        <v>369</v>
      </c>
      <c r="G67" s="53">
        <v>45657</v>
      </c>
      <c r="H67" s="54">
        <v>244</v>
      </c>
      <c r="I67" s="35">
        <v>87138000</v>
      </c>
      <c r="J67" s="39">
        <v>0.05</v>
      </c>
      <c r="K67" s="22"/>
      <c r="L67" s="55">
        <f>+Tabla1[[#This Row],[VALOR DEL CONTRATO INICIAL ]]-Tabla1[[#This Row],[RECURSOS TOTALES PAGADOS ]]</f>
        <v>87138000</v>
      </c>
      <c r="M67" s="56"/>
      <c r="N67" s="51" t="s">
        <v>437</v>
      </c>
    </row>
    <row r="68" spans="1:22" s="57" customFormat="1" x14ac:dyDescent="0.25">
      <c r="A68" s="50" t="s">
        <v>129</v>
      </c>
      <c r="B68" s="51" t="s">
        <v>202</v>
      </c>
      <c r="C68" s="51" t="s">
        <v>26</v>
      </c>
      <c r="D68" s="51" t="s">
        <v>272</v>
      </c>
      <c r="E68" s="34" t="s">
        <v>344</v>
      </c>
      <c r="F68" s="53" t="s">
        <v>369</v>
      </c>
      <c r="G68" s="53">
        <v>45657</v>
      </c>
      <c r="H68" s="54">
        <v>244</v>
      </c>
      <c r="I68" s="35">
        <v>36153000</v>
      </c>
      <c r="J68" s="39">
        <v>0.05</v>
      </c>
      <c r="K68" s="22"/>
      <c r="L68" s="55">
        <f>+Tabla1[[#This Row],[VALOR DEL CONTRATO INICIAL ]]-Tabla1[[#This Row],[RECURSOS TOTALES PAGADOS ]]</f>
        <v>36153000</v>
      </c>
      <c r="M68" s="56"/>
      <c r="N68" s="51" t="s">
        <v>438</v>
      </c>
    </row>
    <row r="69" spans="1:22" s="57" customFormat="1" x14ac:dyDescent="0.25">
      <c r="A69" s="50" t="s">
        <v>130</v>
      </c>
      <c r="B69" s="51" t="s">
        <v>203</v>
      </c>
      <c r="C69" s="51" t="s">
        <v>26</v>
      </c>
      <c r="D69" s="51" t="s">
        <v>273</v>
      </c>
      <c r="E69" s="34" t="s">
        <v>345</v>
      </c>
      <c r="F69" s="53" t="s">
        <v>369</v>
      </c>
      <c r="G69" s="53">
        <v>45657</v>
      </c>
      <c r="H69" s="54">
        <v>244</v>
      </c>
      <c r="I69" s="35">
        <v>112933328</v>
      </c>
      <c r="J69" s="39">
        <v>0.05</v>
      </c>
      <c r="K69" s="22"/>
      <c r="L69" s="55">
        <f>+Tabla1[[#This Row],[VALOR DEL CONTRATO INICIAL ]]-Tabla1[[#This Row],[RECURSOS TOTALES PAGADOS ]]</f>
        <v>112933328</v>
      </c>
      <c r="M69" s="56"/>
      <c r="N69" s="51" t="s">
        <v>439</v>
      </c>
    </row>
    <row r="70" spans="1:22" s="57" customFormat="1" x14ac:dyDescent="0.25">
      <c r="A70" s="50" t="s">
        <v>131</v>
      </c>
      <c r="B70" s="51" t="s">
        <v>204</v>
      </c>
      <c r="C70" s="51" t="s">
        <v>26</v>
      </c>
      <c r="D70" s="51" t="s">
        <v>274</v>
      </c>
      <c r="E70" s="34" t="s">
        <v>346</v>
      </c>
      <c r="F70" s="53" t="s">
        <v>370</v>
      </c>
      <c r="G70" s="53">
        <v>45657</v>
      </c>
      <c r="H70" s="54">
        <v>314</v>
      </c>
      <c r="I70" s="35">
        <v>103720366</v>
      </c>
      <c r="J70" s="39">
        <v>0.04</v>
      </c>
      <c r="K70" s="22"/>
      <c r="L70" s="55">
        <f>+Tabla1[[#This Row],[VALOR DEL CONTRATO INICIAL ]]-Tabla1[[#This Row],[RECURSOS TOTALES PAGADOS ]]</f>
        <v>103720366</v>
      </c>
      <c r="M70" s="56"/>
      <c r="N70" s="51" t="s">
        <v>440</v>
      </c>
    </row>
    <row r="71" spans="1:22" s="57" customFormat="1" x14ac:dyDescent="0.25">
      <c r="A71" s="50" t="s">
        <v>132</v>
      </c>
      <c r="B71" s="51" t="s">
        <v>205</v>
      </c>
      <c r="C71" s="51" t="s">
        <v>26</v>
      </c>
      <c r="D71" s="51" t="s">
        <v>275</v>
      </c>
      <c r="E71" s="34" t="s">
        <v>347</v>
      </c>
      <c r="F71" s="53" t="s">
        <v>370</v>
      </c>
      <c r="G71" s="53">
        <v>45657</v>
      </c>
      <c r="H71" s="54">
        <v>314</v>
      </c>
      <c r="I71" s="35">
        <v>103720366</v>
      </c>
      <c r="J71" s="39">
        <v>0.04</v>
      </c>
      <c r="K71" s="22"/>
      <c r="L71" s="55">
        <f>+Tabla1[[#This Row],[VALOR DEL CONTRATO INICIAL ]]-Tabla1[[#This Row],[RECURSOS TOTALES PAGADOS ]]</f>
        <v>103720366</v>
      </c>
      <c r="M71" s="56"/>
      <c r="N71" s="51" t="s">
        <v>441</v>
      </c>
    </row>
    <row r="72" spans="1:22" s="57" customFormat="1" x14ac:dyDescent="0.25">
      <c r="A72" s="50" t="s">
        <v>133</v>
      </c>
      <c r="B72" s="51" t="s">
        <v>206</v>
      </c>
      <c r="C72" s="51" t="s">
        <v>26</v>
      </c>
      <c r="D72" s="51" t="s">
        <v>276</v>
      </c>
      <c r="E72" s="34" t="s">
        <v>348</v>
      </c>
      <c r="F72" s="53" t="s">
        <v>369</v>
      </c>
      <c r="G72" s="53" t="s">
        <v>455</v>
      </c>
      <c r="H72" s="54">
        <v>304</v>
      </c>
      <c r="I72" s="35">
        <v>51999990</v>
      </c>
      <c r="J72" s="39">
        <v>0.05</v>
      </c>
      <c r="K72" s="22"/>
      <c r="L72" s="55">
        <f>+Tabla1[[#This Row],[VALOR DEL CONTRATO INICIAL ]]-Tabla1[[#This Row],[RECURSOS TOTALES PAGADOS ]]</f>
        <v>51999990</v>
      </c>
      <c r="M72" s="56"/>
      <c r="N72" s="51" t="s">
        <v>442</v>
      </c>
    </row>
    <row r="73" spans="1:22" s="57" customFormat="1" x14ac:dyDescent="0.25">
      <c r="A73" s="50" t="s">
        <v>134</v>
      </c>
      <c r="B73" s="51" t="s">
        <v>207</v>
      </c>
      <c r="C73" s="51" t="s">
        <v>26</v>
      </c>
      <c r="D73" s="51" t="s">
        <v>277</v>
      </c>
      <c r="E73" s="34" t="s">
        <v>349</v>
      </c>
      <c r="F73" s="53" t="s">
        <v>370</v>
      </c>
      <c r="G73" s="53">
        <v>45657</v>
      </c>
      <c r="H73" s="54">
        <v>312</v>
      </c>
      <c r="I73" s="35">
        <v>92100000</v>
      </c>
      <c r="J73" s="39">
        <v>0.04</v>
      </c>
      <c r="K73" s="22"/>
      <c r="L73" s="55">
        <f>+Tabla1[[#This Row],[VALOR DEL CONTRATO INICIAL ]]-Tabla1[[#This Row],[RECURSOS TOTALES PAGADOS ]]</f>
        <v>92100000</v>
      </c>
      <c r="M73" s="56"/>
      <c r="N73" s="36" t="s">
        <v>443</v>
      </c>
    </row>
    <row r="74" spans="1:22" s="57" customFormat="1" x14ac:dyDescent="0.25">
      <c r="A74" s="50" t="s">
        <v>135</v>
      </c>
      <c r="B74" s="51" t="s">
        <v>208</v>
      </c>
      <c r="C74" s="51" t="s">
        <v>26</v>
      </c>
      <c r="D74" s="51" t="s">
        <v>278</v>
      </c>
      <c r="E74" s="34" t="s">
        <v>350</v>
      </c>
      <c r="F74" s="53" t="s">
        <v>371</v>
      </c>
      <c r="G74" s="53" t="s">
        <v>456</v>
      </c>
      <c r="H74" s="54">
        <v>297</v>
      </c>
      <c r="I74" s="35">
        <v>79989000</v>
      </c>
      <c r="J74" s="39">
        <v>0.02</v>
      </c>
      <c r="K74" s="22"/>
      <c r="L74" s="55">
        <f>+Tabla1[[#This Row],[VALOR DEL CONTRATO INICIAL ]]-Tabla1[[#This Row],[RECURSOS TOTALES PAGADOS ]]</f>
        <v>79989000</v>
      </c>
      <c r="M74" s="56"/>
      <c r="N74" s="51" t="s">
        <v>444</v>
      </c>
    </row>
    <row r="75" spans="1:22" s="57" customFormat="1" x14ac:dyDescent="0.25">
      <c r="A75" s="50" t="s">
        <v>136</v>
      </c>
      <c r="B75" s="51" t="s">
        <v>209</v>
      </c>
      <c r="C75" s="51" t="s">
        <v>26</v>
      </c>
      <c r="D75" s="51" t="s">
        <v>279</v>
      </c>
      <c r="E75" s="34" t="s">
        <v>351</v>
      </c>
      <c r="F75" s="53">
        <v>45351</v>
      </c>
      <c r="G75" s="53">
        <v>45657</v>
      </c>
      <c r="H75" s="54">
        <v>309</v>
      </c>
      <c r="I75" s="35">
        <v>102333331</v>
      </c>
      <c r="J75" s="39">
        <v>0.02</v>
      </c>
      <c r="K75" s="22"/>
      <c r="L75" s="55">
        <f>+Tabla1[[#This Row],[VALOR DEL CONTRATO INICIAL ]]-Tabla1[[#This Row],[RECURSOS TOTALES PAGADOS ]]</f>
        <v>102333331</v>
      </c>
      <c r="M75" s="56"/>
      <c r="N75" s="51" t="s">
        <v>445</v>
      </c>
    </row>
    <row r="76" spans="1:22" s="57" customFormat="1" x14ac:dyDescent="0.25">
      <c r="A76" s="50" t="s">
        <v>137</v>
      </c>
      <c r="B76" s="51" t="s">
        <v>210</v>
      </c>
      <c r="C76" s="51" t="s">
        <v>26</v>
      </c>
      <c r="D76" s="51" t="s">
        <v>280</v>
      </c>
      <c r="E76" s="34" t="s">
        <v>352</v>
      </c>
      <c r="F76" s="53" t="s">
        <v>368</v>
      </c>
      <c r="G76" s="53">
        <v>45657</v>
      </c>
      <c r="H76" s="54">
        <v>313</v>
      </c>
      <c r="I76" s="35">
        <v>36036000</v>
      </c>
      <c r="J76" s="39">
        <v>0.03</v>
      </c>
      <c r="K76" s="22"/>
      <c r="L76" s="55">
        <f>+Tabla1[[#This Row],[VALOR DEL CONTRATO INICIAL ]]-Tabla1[[#This Row],[RECURSOS TOTALES PAGADOS ]]</f>
        <v>36036000</v>
      </c>
      <c r="M76" s="56"/>
      <c r="N76" s="36" t="s">
        <v>446</v>
      </c>
    </row>
    <row r="77" spans="1:22" s="59" customFormat="1" x14ac:dyDescent="0.25">
      <c r="A77" s="50" t="s">
        <v>138</v>
      </c>
      <c r="B77" s="51" t="s">
        <v>211</v>
      </c>
      <c r="C77" s="51" t="s">
        <v>26</v>
      </c>
      <c r="D77" s="51" t="s">
        <v>281</v>
      </c>
      <c r="E77" s="52" t="s">
        <v>353</v>
      </c>
      <c r="F77" s="53" t="s">
        <v>368</v>
      </c>
      <c r="G77" s="53" t="s">
        <v>457</v>
      </c>
      <c r="H77" s="51">
        <v>304</v>
      </c>
      <c r="I77" s="35">
        <v>109999980</v>
      </c>
      <c r="J77" s="39">
        <v>0.02</v>
      </c>
      <c r="K77" s="51"/>
      <c r="L77" s="51">
        <f>+Tabla1[[#This Row],[VALOR DEL CONTRATO INICIAL ]]-Tabla1[[#This Row],[RECURSOS TOTALES PAGADOS ]]</f>
        <v>109999980</v>
      </c>
      <c r="M77" s="51"/>
      <c r="N77" s="51" t="s">
        <v>447</v>
      </c>
      <c r="O77" s="51"/>
      <c r="P77" s="51"/>
      <c r="Q77" s="51"/>
      <c r="R77" s="51"/>
      <c r="S77" s="51"/>
      <c r="T77" s="51"/>
      <c r="U77" s="51"/>
      <c r="V77" s="51"/>
    </row>
  </sheetData>
  <mergeCells count="1">
    <mergeCell ref="A1:N1"/>
  </mergeCells>
  <conditionalFormatting sqref="B78:B1048576 B1:B76">
    <cfRule type="duplicateValues" dxfId="15" priority="1"/>
  </conditionalFormatting>
  <conditionalFormatting sqref="J3:J77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xWindow="372" yWindow="729" count="1"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." sqref="H3:H8 H22 H25:H26 H31:H32 H34 H38:H60 H62 H65:H77" xr:uid="{51D7C4E5-2FF9-4C86-AB29-FFC725932C94}">
      <formula1>-9223372036854770000</formula1>
      <formula2>9223372036854770000</formula2>
    </dataValidation>
  </dataValidations>
  <hyperlinks>
    <hyperlink ref="N76" r:id="rId1" display="https://community.secop.gov.co/Public/Tendering/OpportunityDetail/Index?noticeUID=CO1.NTC.5512066&amp;isFromPublicArea=True&amp;isModal=true&amp;asPopupView=true" xr:uid="{58CF5DA2-2FC7-4BBE-8D11-19C5806828AA}"/>
    <hyperlink ref="N35" r:id="rId2" display="https://community.secop.gov.co/Public/Tendering/OpportunityDetail/Index?noticeUID=CO1.NTC.5449220&amp;isFromPublicArea=True&amp;isModal=true&amp;asPopupView=true" xr:uid="{F83BBDD0-69FC-4E12-8E49-B23DDFDC4C92}"/>
    <hyperlink ref="N39" r:id="rId3" display="https://community.secop.gov.co/Public/Tendering/OpportunityDetail/Index?noticeUID=CO1.NTC.5446588&amp;isFromPublicArea=True&amp;isModal=true&amp;asPopupView=true" xr:uid="{64756E22-6CE4-4E4B-9602-A415C73E12F7}"/>
    <hyperlink ref="N40" r:id="rId4" display="https://community.secop.gov.co/Public/Tendering/OpportunityDetail/Index?noticeUID=CO1.NTC.5447120&amp;isFromPublicArea=True&amp;isModal=true&amp;asPopupView=true" xr:uid="{30B5FD5A-2613-4848-8DD6-71DB1D462723}"/>
    <hyperlink ref="N73" r:id="rId5" display="https://community.secop.gov.co/Public/Tendering/OpportunityDetail/Index?noticeUID=CO1.NTC.5504009&amp;isFromPublicArea=True&amp;isModal=true&amp;asPopupView=true" xr:uid="{8BA3C721-AC38-48F0-B421-A8DC4B656F89}"/>
    <hyperlink ref="N52" r:id="rId6" display="https://community.secop.gov.co/Public/Tendering/OpportunityDetail/Index?noticeUID=CO1.NTC.5456105&amp;isFromPublicArea=True&amp;isModal=true&amp;asPopupView=true" xr:uid="{F9D6D159-DF74-46A2-B8C3-A87A79ECAC46}"/>
  </hyperlinks>
  <pageMargins left="0.7" right="0.7" top="0.75" bottom="0.75" header="0.3" footer="0.3"/>
  <pageSetup scale="38" fitToHeight="0" orientation="landscape" r:id="rId7"/>
  <ignoredErrors>
    <ignoredError sqref="E5" numberStoredAsText="1"/>
  </ignoredErrors>
  <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E0639-E4A0-4B7C-998E-5CF19FBC089A}">
  <dimension ref="A2:K80"/>
  <sheetViews>
    <sheetView topLeftCell="A55" workbookViewId="0">
      <selection activeCell="E2" sqref="E2:E77"/>
    </sheetView>
  </sheetViews>
  <sheetFormatPr baseColWidth="10" defaultRowHeight="15" x14ac:dyDescent="0.25"/>
  <cols>
    <col min="3" max="3" width="11.42578125" style="20"/>
  </cols>
  <sheetData>
    <row r="2" spans="1:11" x14ac:dyDescent="0.25">
      <c r="A2" t="s">
        <v>27</v>
      </c>
      <c r="B2" s="17">
        <v>45322</v>
      </c>
      <c r="C2" s="20">
        <f>+B2-A2</f>
        <v>26</v>
      </c>
      <c r="D2">
        <v>361</v>
      </c>
      <c r="E2" s="21">
        <f>+C2/D2</f>
        <v>7.2022160664819951E-2</v>
      </c>
      <c r="K2" s="17">
        <v>45657</v>
      </c>
    </row>
    <row r="3" spans="1:11" x14ac:dyDescent="0.25">
      <c r="A3" t="s">
        <v>27</v>
      </c>
      <c r="B3" s="17">
        <v>45322</v>
      </c>
      <c r="C3" s="20">
        <f t="shared" ref="C3:C66" si="0">+B3-A3</f>
        <v>26</v>
      </c>
      <c r="D3">
        <v>361</v>
      </c>
      <c r="E3" s="21">
        <f t="shared" ref="E3:E66" si="1">+C3/D3</f>
        <v>7.2022160664819951E-2</v>
      </c>
      <c r="K3" s="18">
        <v>45657</v>
      </c>
    </row>
    <row r="4" spans="1:11" x14ac:dyDescent="0.25">
      <c r="A4" t="s">
        <v>27</v>
      </c>
      <c r="B4" s="17">
        <v>45322</v>
      </c>
      <c r="C4" s="20">
        <f t="shared" si="0"/>
        <v>26</v>
      </c>
      <c r="D4">
        <v>361</v>
      </c>
      <c r="E4" s="21">
        <f t="shared" si="1"/>
        <v>7.2022160664819951E-2</v>
      </c>
      <c r="K4" s="18">
        <v>45657</v>
      </c>
    </row>
    <row r="5" spans="1:11" x14ac:dyDescent="0.25">
      <c r="A5" t="s">
        <v>27</v>
      </c>
      <c r="B5" s="17">
        <v>45322</v>
      </c>
      <c r="C5" s="20">
        <f t="shared" si="0"/>
        <v>26</v>
      </c>
      <c r="D5">
        <v>361</v>
      </c>
      <c r="E5" s="21">
        <f t="shared" si="1"/>
        <v>7.2022160664819951E-2</v>
      </c>
      <c r="K5" s="18">
        <v>45657</v>
      </c>
    </row>
    <row r="6" spans="1:11" x14ac:dyDescent="0.25">
      <c r="A6" t="s">
        <v>27</v>
      </c>
      <c r="B6" s="17">
        <v>45322</v>
      </c>
      <c r="C6" s="20">
        <f t="shared" si="0"/>
        <v>26</v>
      </c>
      <c r="D6">
        <v>361</v>
      </c>
      <c r="E6" s="21">
        <f t="shared" si="1"/>
        <v>7.2022160664819951E-2</v>
      </c>
      <c r="K6" s="18">
        <v>45657</v>
      </c>
    </row>
    <row r="7" spans="1:11" x14ac:dyDescent="0.25">
      <c r="A7" t="s">
        <v>27</v>
      </c>
      <c r="B7" s="17">
        <v>45322</v>
      </c>
      <c r="C7" s="20">
        <f t="shared" si="0"/>
        <v>26</v>
      </c>
      <c r="D7">
        <v>361</v>
      </c>
      <c r="E7" s="21">
        <f t="shared" si="1"/>
        <v>7.2022160664819951E-2</v>
      </c>
      <c r="K7" s="18">
        <v>45657</v>
      </c>
    </row>
    <row r="8" spans="1:11" x14ac:dyDescent="0.25">
      <c r="A8" t="s">
        <v>27</v>
      </c>
      <c r="B8" s="17">
        <v>45322</v>
      </c>
      <c r="C8" s="20">
        <f t="shared" si="0"/>
        <v>26</v>
      </c>
      <c r="D8">
        <v>361</v>
      </c>
      <c r="E8" s="21">
        <f t="shared" si="1"/>
        <v>7.2022160664819951E-2</v>
      </c>
      <c r="K8" s="18">
        <v>45657</v>
      </c>
    </row>
    <row r="9" spans="1:11" x14ac:dyDescent="0.25">
      <c r="A9" t="s">
        <v>28</v>
      </c>
      <c r="B9" s="17">
        <v>45322</v>
      </c>
      <c r="C9" s="20">
        <f t="shared" si="0"/>
        <v>22</v>
      </c>
      <c r="D9">
        <v>357</v>
      </c>
      <c r="E9" s="21">
        <f t="shared" si="1"/>
        <v>6.1624649859943981E-2</v>
      </c>
      <c r="K9" s="18">
        <v>45657</v>
      </c>
    </row>
    <row r="10" spans="1:11" x14ac:dyDescent="0.25">
      <c r="A10" t="s">
        <v>28</v>
      </c>
      <c r="B10" s="17">
        <v>45322</v>
      </c>
      <c r="C10" s="20">
        <f t="shared" si="0"/>
        <v>22</v>
      </c>
      <c r="D10">
        <v>357</v>
      </c>
      <c r="E10" s="21">
        <f t="shared" si="1"/>
        <v>6.1624649859943981E-2</v>
      </c>
      <c r="K10" s="18">
        <v>45657</v>
      </c>
    </row>
    <row r="11" spans="1:11" x14ac:dyDescent="0.25">
      <c r="A11" t="s">
        <v>28</v>
      </c>
      <c r="B11" s="17">
        <v>45322</v>
      </c>
      <c r="C11" s="20">
        <f t="shared" si="0"/>
        <v>22</v>
      </c>
      <c r="D11">
        <v>24</v>
      </c>
      <c r="E11" s="21">
        <f t="shared" si="1"/>
        <v>0.91666666666666663</v>
      </c>
      <c r="K11" s="19" t="s">
        <v>47</v>
      </c>
    </row>
    <row r="12" spans="1:11" x14ac:dyDescent="0.25">
      <c r="A12" t="s">
        <v>29</v>
      </c>
      <c r="B12" s="17">
        <v>45322</v>
      </c>
      <c r="C12" s="20">
        <f t="shared" si="0"/>
        <v>21</v>
      </c>
      <c r="D12">
        <v>356</v>
      </c>
      <c r="E12" s="21">
        <f t="shared" si="1"/>
        <v>5.8988764044943819E-2</v>
      </c>
      <c r="K12" s="19" t="s">
        <v>47</v>
      </c>
    </row>
    <row r="13" spans="1:11" x14ac:dyDescent="0.25">
      <c r="A13" t="s">
        <v>30</v>
      </c>
      <c r="B13" s="17">
        <v>45322</v>
      </c>
      <c r="C13" s="20">
        <f t="shared" si="0"/>
        <v>20</v>
      </c>
      <c r="D13">
        <v>355</v>
      </c>
      <c r="E13" s="21">
        <f t="shared" si="1"/>
        <v>5.6338028169014086E-2</v>
      </c>
      <c r="K13" s="18">
        <v>45657</v>
      </c>
    </row>
    <row r="14" spans="1:11" x14ac:dyDescent="0.25">
      <c r="A14" t="s">
        <v>31</v>
      </c>
      <c r="B14" s="17">
        <v>45322</v>
      </c>
      <c r="C14" s="20">
        <f t="shared" si="0"/>
        <v>15</v>
      </c>
      <c r="D14">
        <v>346</v>
      </c>
      <c r="E14" s="21">
        <f t="shared" si="1"/>
        <v>4.3352601156069363E-2</v>
      </c>
      <c r="K14" s="18">
        <v>45657</v>
      </c>
    </row>
    <row r="15" spans="1:11" x14ac:dyDescent="0.25">
      <c r="A15" t="s">
        <v>32</v>
      </c>
      <c r="B15" s="17">
        <v>45322</v>
      </c>
      <c r="C15" s="20">
        <f t="shared" si="0"/>
        <v>16</v>
      </c>
      <c r="D15">
        <v>327</v>
      </c>
      <c r="E15" s="21">
        <f t="shared" si="1"/>
        <v>4.8929663608562692E-2</v>
      </c>
      <c r="K15" s="19" t="s">
        <v>48</v>
      </c>
    </row>
    <row r="16" spans="1:11" x14ac:dyDescent="0.25">
      <c r="A16" t="s">
        <v>33</v>
      </c>
      <c r="B16" s="17">
        <v>45322</v>
      </c>
      <c r="C16" s="20">
        <f t="shared" si="0"/>
        <v>14</v>
      </c>
      <c r="D16">
        <v>271</v>
      </c>
      <c r="E16" s="21">
        <f t="shared" si="1"/>
        <v>5.1660516605166053E-2</v>
      </c>
      <c r="K16" s="19" t="s">
        <v>49</v>
      </c>
    </row>
    <row r="17" spans="1:11" x14ac:dyDescent="0.25">
      <c r="A17" t="s">
        <v>32</v>
      </c>
      <c r="B17" s="17">
        <v>45322</v>
      </c>
      <c r="C17" s="20">
        <f t="shared" si="0"/>
        <v>16</v>
      </c>
      <c r="D17">
        <v>351</v>
      </c>
      <c r="E17" s="21">
        <f t="shared" si="1"/>
        <v>4.5584045584045586E-2</v>
      </c>
      <c r="K17" s="19" t="s">
        <v>50</v>
      </c>
    </row>
    <row r="18" spans="1:11" x14ac:dyDescent="0.25">
      <c r="A18" t="s">
        <v>34</v>
      </c>
      <c r="B18" s="17">
        <v>45322</v>
      </c>
      <c r="C18" s="20">
        <f t="shared" si="0"/>
        <v>19</v>
      </c>
      <c r="D18">
        <v>354</v>
      </c>
      <c r="E18" s="21">
        <f t="shared" si="1"/>
        <v>5.3672316384180789E-2</v>
      </c>
      <c r="K18" s="18">
        <v>45657</v>
      </c>
    </row>
    <row r="19" spans="1:11" x14ac:dyDescent="0.25">
      <c r="A19" t="s">
        <v>32</v>
      </c>
      <c r="B19" s="17">
        <v>45322</v>
      </c>
      <c r="C19" s="20">
        <f t="shared" si="0"/>
        <v>16</v>
      </c>
      <c r="D19">
        <v>351</v>
      </c>
      <c r="E19" s="21">
        <f t="shared" si="1"/>
        <v>4.5584045584045586E-2</v>
      </c>
      <c r="K19" s="18">
        <v>45657</v>
      </c>
    </row>
    <row r="20" spans="1:11" x14ac:dyDescent="0.25">
      <c r="A20" t="s">
        <v>33</v>
      </c>
      <c r="B20" s="17">
        <v>45322</v>
      </c>
      <c r="C20" s="20">
        <f t="shared" si="0"/>
        <v>14</v>
      </c>
      <c r="D20">
        <v>349</v>
      </c>
      <c r="E20" s="21">
        <f t="shared" si="1"/>
        <v>4.0114613180515762E-2</v>
      </c>
      <c r="K20" s="18">
        <v>45657</v>
      </c>
    </row>
    <row r="21" spans="1:11" x14ac:dyDescent="0.25">
      <c r="A21" t="s">
        <v>32</v>
      </c>
      <c r="B21" s="17">
        <v>45322</v>
      </c>
      <c r="C21" s="20">
        <f t="shared" si="0"/>
        <v>16</v>
      </c>
      <c r="D21">
        <v>351</v>
      </c>
      <c r="E21" s="21">
        <f t="shared" si="1"/>
        <v>4.5584045584045586E-2</v>
      </c>
      <c r="K21" s="18">
        <v>45657</v>
      </c>
    </row>
    <row r="22" spans="1:11" x14ac:dyDescent="0.25">
      <c r="A22" t="s">
        <v>31</v>
      </c>
      <c r="B22" s="17">
        <v>45322</v>
      </c>
      <c r="C22" s="20">
        <f t="shared" si="0"/>
        <v>15</v>
      </c>
      <c r="D22">
        <v>350</v>
      </c>
      <c r="E22" s="21">
        <f t="shared" si="1"/>
        <v>4.2857142857142858E-2</v>
      </c>
      <c r="K22" s="18">
        <v>45657</v>
      </c>
    </row>
    <row r="23" spans="1:11" x14ac:dyDescent="0.25">
      <c r="A23" t="s">
        <v>33</v>
      </c>
      <c r="B23" s="17">
        <v>45322</v>
      </c>
      <c r="C23" s="20">
        <f t="shared" si="0"/>
        <v>14</v>
      </c>
      <c r="D23">
        <v>349</v>
      </c>
      <c r="E23" s="21">
        <f t="shared" si="1"/>
        <v>4.0114613180515762E-2</v>
      </c>
      <c r="K23" s="18">
        <v>45657</v>
      </c>
    </row>
    <row r="24" spans="1:11" x14ac:dyDescent="0.25">
      <c r="A24" t="s">
        <v>33</v>
      </c>
      <c r="B24" s="17">
        <v>45322</v>
      </c>
      <c r="C24" s="20">
        <f t="shared" si="0"/>
        <v>14</v>
      </c>
      <c r="D24">
        <v>349</v>
      </c>
      <c r="E24" s="21">
        <f t="shared" si="1"/>
        <v>4.0114613180515762E-2</v>
      </c>
      <c r="K24" s="18">
        <v>45657</v>
      </c>
    </row>
    <row r="25" spans="1:11" x14ac:dyDescent="0.25">
      <c r="A25" t="s">
        <v>31</v>
      </c>
      <c r="B25" s="17">
        <v>45322</v>
      </c>
      <c r="C25" s="20">
        <f t="shared" si="0"/>
        <v>15</v>
      </c>
      <c r="D25">
        <v>350</v>
      </c>
      <c r="E25" s="21">
        <f t="shared" si="1"/>
        <v>4.2857142857142858E-2</v>
      </c>
      <c r="K25" s="18">
        <v>45657</v>
      </c>
    </row>
    <row r="26" spans="1:11" x14ac:dyDescent="0.25">
      <c r="A26" t="s">
        <v>35</v>
      </c>
      <c r="B26" s="17">
        <v>45322</v>
      </c>
      <c r="C26" s="20">
        <f t="shared" si="0"/>
        <v>12</v>
      </c>
      <c r="D26">
        <v>347</v>
      </c>
      <c r="E26" s="21">
        <f t="shared" si="1"/>
        <v>3.4582132564841501E-2</v>
      </c>
      <c r="K26" s="18">
        <v>45657</v>
      </c>
    </row>
    <row r="27" spans="1:11" x14ac:dyDescent="0.25">
      <c r="A27" t="s">
        <v>36</v>
      </c>
      <c r="B27" s="17">
        <v>45322</v>
      </c>
      <c r="C27" s="20">
        <f t="shared" si="0"/>
        <v>11</v>
      </c>
      <c r="D27">
        <v>316</v>
      </c>
      <c r="E27" s="21">
        <f t="shared" si="1"/>
        <v>3.4810126582278479E-2</v>
      </c>
      <c r="K27" s="18">
        <v>45657</v>
      </c>
    </row>
    <row r="28" spans="1:11" x14ac:dyDescent="0.25">
      <c r="A28" t="s">
        <v>36</v>
      </c>
      <c r="B28" s="17">
        <v>45322</v>
      </c>
      <c r="C28" s="20">
        <f t="shared" si="0"/>
        <v>11</v>
      </c>
      <c r="D28">
        <v>346</v>
      </c>
      <c r="E28" s="21">
        <f t="shared" si="1"/>
        <v>3.1791907514450865E-2</v>
      </c>
      <c r="K28" s="19" t="s">
        <v>51</v>
      </c>
    </row>
    <row r="29" spans="1:11" x14ac:dyDescent="0.25">
      <c r="A29" t="s">
        <v>36</v>
      </c>
      <c r="B29" s="17">
        <v>45322</v>
      </c>
      <c r="C29" s="20">
        <f t="shared" si="0"/>
        <v>11</v>
      </c>
      <c r="D29">
        <v>316</v>
      </c>
      <c r="E29" s="21">
        <f t="shared" si="1"/>
        <v>3.4810126582278479E-2</v>
      </c>
      <c r="K29" s="18">
        <v>45657</v>
      </c>
    </row>
    <row r="30" spans="1:11" x14ac:dyDescent="0.25">
      <c r="A30" t="s">
        <v>37</v>
      </c>
      <c r="B30" s="17">
        <v>45322</v>
      </c>
      <c r="C30" s="20">
        <f t="shared" si="0"/>
        <v>13</v>
      </c>
      <c r="D30">
        <v>257</v>
      </c>
      <c r="E30" s="21">
        <f t="shared" si="1"/>
        <v>5.0583657587548639E-2</v>
      </c>
      <c r="K30" s="19" t="s">
        <v>51</v>
      </c>
    </row>
    <row r="31" spans="1:11" x14ac:dyDescent="0.25">
      <c r="A31" t="s">
        <v>36</v>
      </c>
      <c r="B31" s="17">
        <v>45322</v>
      </c>
      <c r="C31" s="20">
        <f t="shared" si="0"/>
        <v>11</v>
      </c>
      <c r="D31">
        <v>346</v>
      </c>
      <c r="E31" s="21">
        <f t="shared" si="1"/>
        <v>3.1791907514450865E-2</v>
      </c>
      <c r="K31" s="19" t="s">
        <v>52</v>
      </c>
    </row>
    <row r="32" spans="1:11" x14ac:dyDescent="0.25">
      <c r="A32" t="s">
        <v>35</v>
      </c>
      <c r="B32" s="17">
        <v>45322</v>
      </c>
      <c r="C32" s="20">
        <f t="shared" si="0"/>
        <v>12</v>
      </c>
      <c r="D32">
        <v>347</v>
      </c>
      <c r="E32" s="21">
        <f t="shared" si="1"/>
        <v>3.4582132564841501E-2</v>
      </c>
      <c r="K32" s="18">
        <v>45657</v>
      </c>
    </row>
    <row r="33" spans="1:11" x14ac:dyDescent="0.25">
      <c r="A33" t="s">
        <v>38</v>
      </c>
      <c r="B33" s="17">
        <v>45322</v>
      </c>
      <c r="C33" s="20">
        <f t="shared" si="0"/>
        <v>7</v>
      </c>
      <c r="D33">
        <v>342</v>
      </c>
      <c r="E33" s="21">
        <f t="shared" si="1"/>
        <v>2.046783625730994E-2</v>
      </c>
      <c r="K33" s="18">
        <v>45657</v>
      </c>
    </row>
    <row r="34" spans="1:11" x14ac:dyDescent="0.25">
      <c r="A34" t="s">
        <v>33</v>
      </c>
      <c r="B34" s="17">
        <v>45322</v>
      </c>
      <c r="C34" s="20">
        <f t="shared" si="0"/>
        <v>14</v>
      </c>
      <c r="D34">
        <v>182</v>
      </c>
      <c r="E34" s="21">
        <f t="shared" si="1"/>
        <v>7.6923076923076927E-2</v>
      </c>
      <c r="K34" s="18">
        <v>45657</v>
      </c>
    </row>
    <row r="35" spans="1:11" x14ac:dyDescent="0.25">
      <c r="A35" t="s">
        <v>33</v>
      </c>
      <c r="B35" s="17">
        <v>45322</v>
      </c>
      <c r="C35" s="20">
        <f t="shared" si="0"/>
        <v>14</v>
      </c>
      <c r="D35">
        <v>349</v>
      </c>
      <c r="E35" s="21">
        <f t="shared" si="1"/>
        <v>4.0114613180515762E-2</v>
      </c>
      <c r="K35" s="19" t="s">
        <v>53</v>
      </c>
    </row>
    <row r="36" spans="1:11" x14ac:dyDescent="0.25">
      <c r="A36" t="s">
        <v>33</v>
      </c>
      <c r="B36" s="17">
        <v>45322</v>
      </c>
      <c r="C36" s="20">
        <f t="shared" si="0"/>
        <v>14</v>
      </c>
      <c r="D36">
        <v>349</v>
      </c>
      <c r="E36" s="21">
        <f t="shared" si="1"/>
        <v>4.0114613180515762E-2</v>
      </c>
      <c r="K36" s="18">
        <v>45657</v>
      </c>
    </row>
    <row r="37" spans="1:11" x14ac:dyDescent="0.25">
      <c r="A37" t="s">
        <v>33</v>
      </c>
      <c r="B37" s="17">
        <v>45322</v>
      </c>
      <c r="C37" s="20">
        <f t="shared" si="0"/>
        <v>14</v>
      </c>
      <c r="D37">
        <v>349</v>
      </c>
      <c r="E37" s="21">
        <f t="shared" si="1"/>
        <v>4.0114613180515762E-2</v>
      </c>
      <c r="K37" s="18">
        <v>45657</v>
      </c>
    </row>
    <row r="38" spans="1:11" x14ac:dyDescent="0.25">
      <c r="A38" t="s">
        <v>33</v>
      </c>
      <c r="B38" s="17">
        <v>45322</v>
      </c>
      <c r="C38" s="20">
        <f t="shared" si="0"/>
        <v>14</v>
      </c>
      <c r="D38">
        <v>349</v>
      </c>
      <c r="E38" s="21">
        <f t="shared" si="1"/>
        <v>4.0114613180515762E-2</v>
      </c>
      <c r="K38" s="18">
        <v>45657</v>
      </c>
    </row>
    <row r="39" spans="1:11" x14ac:dyDescent="0.25">
      <c r="A39" t="s">
        <v>37</v>
      </c>
      <c r="B39" s="17">
        <v>45322</v>
      </c>
      <c r="C39" s="20">
        <f t="shared" si="0"/>
        <v>13</v>
      </c>
      <c r="D39">
        <v>43</v>
      </c>
      <c r="E39" s="21">
        <f t="shared" si="1"/>
        <v>0.30232558139534882</v>
      </c>
      <c r="K39" s="18">
        <v>45657</v>
      </c>
    </row>
    <row r="40" spans="1:11" x14ac:dyDescent="0.25">
      <c r="A40" t="s">
        <v>37</v>
      </c>
      <c r="B40" s="17">
        <v>45322</v>
      </c>
      <c r="C40" s="20">
        <f t="shared" si="0"/>
        <v>13</v>
      </c>
      <c r="D40">
        <v>348</v>
      </c>
      <c r="E40" s="21">
        <f t="shared" si="1"/>
        <v>3.7356321839080463E-2</v>
      </c>
      <c r="K40" s="19" t="s">
        <v>54</v>
      </c>
    </row>
    <row r="41" spans="1:11" x14ac:dyDescent="0.25">
      <c r="A41" t="s">
        <v>35</v>
      </c>
      <c r="B41" s="17">
        <v>45322</v>
      </c>
      <c r="C41" s="20">
        <f t="shared" si="0"/>
        <v>12</v>
      </c>
      <c r="D41">
        <v>347</v>
      </c>
      <c r="E41" s="21">
        <f t="shared" si="1"/>
        <v>3.4582132564841501E-2</v>
      </c>
      <c r="K41" s="18">
        <v>45657</v>
      </c>
    </row>
    <row r="42" spans="1:11" x14ac:dyDescent="0.25">
      <c r="A42" t="s">
        <v>37</v>
      </c>
      <c r="B42" s="17">
        <v>45322</v>
      </c>
      <c r="C42" s="20">
        <f t="shared" si="0"/>
        <v>13</v>
      </c>
      <c r="D42">
        <v>348</v>
      </c>
      <c r="E42" s="21">
        <f t="shared" si="1"/>
        <v>3.7356321839080463E-2</v>
      </c>
      <c r="K42" s="18">
        <v>45657</v>
      </c>
    </row>
    <row r="43" spans="1:11" x14ac:dyDescent="0.25">
      <c r="A43" t="s">
        <v>37</v>
      </c>
      <c r="B43" s="17">
        <v>45322</v>
      </c>
      <c r="C43" s="20">
        <f t="shared" si="0"/>
        <v>13</v>
      </c>
      <c r="D43">
        <v>330</v>
      </c>
      <c r="E43" s="21">
        <f t="shared" si="1"/>
        <v>3.9393939393939391E-2</v>
      </c>
      <c r="K43" s="18">
        <v>45657</v>
      </c>
    </row>
    <row r="44" spans="1:11" x14ac:dyDescent="0.25">
      <c r="A44" t="s">
        <v>37</v>
      </c>
      <c r="B44" s="17">
        <v>45322</v>
      </c>
      <c r="C44" s="20">
        <f t="shared" si="0"/>
        <v>13</v>
      </c>
      <c r="D44">
        <v>330</v>
      </c>
      <c r="E44" s="21">
        <f t="shared" si="1"/>
        <v>3.9393939393939391E-2</v>
      </c>
      <c r="K44" s="19" t="s">
        <v>55</v>
      </c>
    </row>
    <row r="45" spans="1:11" x14ac:dyDescent="0.25">
      <c r="A45" t="s">
        <v>37</v>
      </c>
      <c r="B45" s="17">
        <v>45322</v>
      </c>
      <c r="C45" s="20">
        <f t="shared" si="0"/>
        <v>13</v>
      </c>
      <c r="D45">
        <v>348</v>
      </c>
      <c r="E45" s="21">
        <f t="shared" si="1"/>
        <v>3.7356321839080463E-2</v>
      </c>
      <c r="K45" s="19" t="s">
        <v>55</v>
      </c>
    </row>
    <row r="46" spans="1:11" x14ac:dyDescent="0.25">
      <c r="A46" t="s">
        <v>35</v>
      </c>
      <c r="B46" s="17">
        <v>45322</v>
      </c>
      <c r="C46" s="20">
        <f t="shared" si="0"/>
        <v>12</v>
      </c>
      <c r="D46">
        <v>347</v>
      </c>
      <c r="E46" s="21">
        <f t="shared" si="1"/>
        <v>3.4582132564841501E-2</v>
      </c>
      <c r="K46" s="18">
        <v>45657</v>
      </c>
    </row>
    <row r="47" spans="1:11" x14ac:dyDescent="0.25">
      <c r="A47" t="s">
        <v>35</v>
      </c>
      <c r="B47" s="17">
        <v>45322</v>
      </c>
      <c r="C47" s="20">
        <f t="shared" si="0"/>
        <v>12</v>
      </c>
      <c r="D47">
        <v>347</v>
      </c>
      <c r="E47" s="21">
        <f t="shared" si="1"/>
        <v>3.4582132564841501E-2</v>
      </c>
      <c r="K47" s="18">
        <v>45657</v>
      </c>
    </row>
    <row r="48" spans="1:11" x14ac:dyDescent="0.25">
      <c r="A48" t="s">
        <v>35</v>
      </c>
      <c r="B48" s="17">
        <v>45322</v>
      </c>
      <c r="C48" s="20">
        <f t="shared" si="0"/>
        <v>12</v>
      </c>
      <c r="D48">
        <v>347</v>
      </c>
      <c r="E48" s="21">
        <f t="shared" si="1"/>
        <v>3.4582132564841501E-2</v>
      </c>
      <c r="K48" s="18">
        <v>45657</v>
      </c>
    </row>
    <row r="49" spans="1:11" x14ac:dyDescent="0.25">
      <c r="A49" t="s">
        <v>37</v>
      </c>
      <c r="B49" s="17">
        <v>45322</v>
      </c>
      <c r="C49" s="20">
        <f t="shared" si="0"/>
        <v>13</v>
      </c>
      <c r="D49">
        <v>348</v>
      </c>
      <c r="E49" s="21">
        <f t="shared" si="1"/>
        <v>3.7356321839080463E-2</v>
      </c>
      <c r="K49" s="18">
        <v>45657</v>
      </c>
    </row>
    <row r="50" spans="1:11" x14ac:dyDescent="0.25">
      <c r="A50" t="s">
        <v>35</v>
      </c>
      <c r="B50" s="17">
        <v>45322</v>
      </c>
      <c r="C50" s="20">
        <f t="shared" si="0"/>
        <v>12</v>
      </c>
      <c r="D50">
        <v>347</v>
      </c>
      <c r="E50" s="21">
        <f t="shared" si="1"/>
        <v>3.4582132564841501E-2</v>
      </c>
      <c r="K50" s="18">
        <v>45657</v>
      </c>
    </row>
    <row r="51" spans="1:11" x14ac:dyDescent="0.25">
      <c r="A51" t="s">
        <v>37</v>
      </c>
      <c r="B51" s="17">
        <v>45322</v>
      </c>
      <c r="C51" s="20">
        <f t="shared" si="0"/>
        <v>13</v>
      </c>
      <c r="D51">
        <v>348</v>
      </c>
      <c r="E51" s="21">
        <f t="shared" si="1"/>
        <v>3.7356321839080463E-2</v>
      </c>
      <c r="K51" s="18">
        <v>45657</v>
      </c>
    </row>
    <row r="52" spans="1:11" x14ac:dyDescent="0.25">
      <c r="A52" t="s">
        <v>37</v>
      </c>
      <c r="B52" s="17">
        <v>45322</v>
      </c>
      <c r="C52" s="20">
        <f t="shared" si="0"/>
        <v>13</v>
      </c>
      <c r="D52">
        <v>348</v>
      </c>
      <c r="E52" s="21">
        <f t="shared" si="1"/>
        <v>3.7356321839080463E-2</v>
      </c>
      <c r="K52" s="18">
        <v>45657</v>
      </c>
    </row>
    <row r="53" spans="1:11" x14ac:dyDescent="0.25">
      <c r="A53" t="s">
        <v>39</v>
      </c>
      <c r="B53" s="17">
        <v>45322</v>
      </c>
      <c r="C53" s="20">
        <f t="shared" si="0"/>
        <v>9</v>
      </c>
      <c r="D53">
        <v>344</v>
      </c>
      <c r="E53" s="21">
        <f t="shared" si="1"/>
        <v>2.616279069767442E-2</v>
      </c>
      <c r="K53" s="18">
        <v>45657</v>
      </c>
    </row>
    <row r="54" spans="1:11" x14ac:dyDescent="0.25">
      <c r="A54" t="s">
        <v>36</v>
      </c>
      <c r="B54" s="17">
        <v>45322</v>
      </c>
      <c r="C54" s="20">
        <f t="shared" si="0"/>
        <v>11</v>
      </c>
      <c r="D54">
        <v>346</v>
      </c>
      <c r="E54" s="21">
        <f t="shared" si="1"/>
        <v>3.1791907514450865E-2</v>
      </c>
      <c r="K54" s="18">
        <v>45657</v>
      </c>
    </row>
    <row r="55" spans="1:11" x14ac:dyDescent="0.25">
      <c r="A55" t="s">
        <v>38</v>
      </c>
      <c r="B55" s="17">
        <v>45322</v>
      </c>
      <c r="C55" s="20">
        <f t="shared" si="0"/>
        <v>7</v>
      </c>
      <c r="D55">
        <v>342</v>
      </c>
      <c r="E55" s="21">
        <f t="shared" si="1"/>
        <v>2.046783625730994E-2</v>
      </c>
      <c r="K55" s="18">
        <v>45657</v>
      </c>
    </row>
    <row r="56" spans="1:11" x14ac:dyDescent="0.25">
      <c r="A56" t="s">
        <v>38</v>
      </c>
      <c r="B56" s="17">
        <v>45322</v>
      </c>
      <c r="C56" s="20">
        <f t="shared" si="0"/>
        <v>7</v>
      </c>
      <c r="D56">
        <v>221</v>
      </c>
      <c r="E56" s="21">
        <f t="shared" si="1"/>
        <v>3.1674208144796379E-2</v>
      </c>
      <c r="K56" s="18">
        <v>45657</v>
      </c>
    </row>
    <row r="57" spans="1:11" x14ac:dyDescent="0.25">
      <c r="A57" t="s">
        <v>39</v>
      </c>
      <c r="B57" s="17">
        <v>45322</v>
      </c>
      <c r="C57" s="20">
        <f t="shared" si="0"/>
        <v>9</v>
      </c>
      <c r="D57">
        <v>344</v>
      </c>
      <c r="E57" s="21">
        <f t="shared" si="1"/>
        <v>2.616279069767442E-2</v>
      </c>
      <c r="K57" s="19" t="s">
        <v>56</v>
      </c>
    </row>
    <row r="58" spans="1:11" x14ac:dyDescent="0.25">
      <c r="A58" t="s">
        <v>40</v>
      </c>
      <c r="B58" s="17">
        <v>45322</v>
      </c>
      <c r="C58" s="20">
        <f t="shared" si="0"/>
        <v>-5</v>
      </c>
      <c r="D58">
        <v>330</v>
      </c>
      <c r="E58" s="21">
        <f t="shared" si="1"/>
        <v>-1.5151515151515152E-2</v>
      </c>
      <c r="K58" s="18">
        <v>45657</v>
      </c>
    </row>
    <row r="59" spans="1:11" x14ac:dyDescent="0.25">
      <c r="A59" t="s">
        <v>38</v>
      </c>
      <c r="B59" s="17">
        <v>45322</v>
      </c>
      <c r="C59" s="20">
        <f t="shared" si="0"/>
        <v>7</v>
      </c>
      <c r="D59">
        <v>329</v>
      </c>
      <c r="E59" s="21">
        <f t="shared" si="1"/>
        <v>2.1276595744680851E-2</v>
      </c>
      <c r="K59" s="18">
        <v>45657</v>
      </c>
    </row>
    <row r="60" spans="1:11" x14ac:dyDescent="0.25">
      <c r="A60" t="s">
        <v>38</v>
      </c>
      <c r="B60" s="17">
        <v>45322</v>
      </c>
      <c r="C60" s="20">
        <f t="shared" si="0"/>
        <v>7</v>
      </c>
      <c r="D60">
        <v>328</v>
      </c>
      <c r="E60" s="21">
        <f t="shared" si="1"/>
        <v>2.1341463414634148E-2</v>
      </c>
      <c r="K60" s="18">
        <v>45657</v>
      </c>
    </row>
    <row r="61" spans="1:11" x14ac:dyDescent="0.25">
      <c r="A61" t="s">
        <v>38</v>
      </c>
      <c r="B61" s="17">
        <v>45322</v>
      </c>
      <c r="C61" s="20">
        <f t="shared" si="0"/>
        <v>7</v>
      </c>
      <c r="D61">
        <v>329</v>
      </c>
      <c r="E61" s="21">
        <f t="shared" si="1"/>
        <v>2.1276595744680851E-2</v>
      </c>
      <c r="K61" s="19" t="s">
        <v>57</v>
      </c>
    </row>
    <row r="62" spans="1:11" x14ac:dyDescent="0.25">
      <c r="A62" t="s">
        <v>41</v>
      </c>
      <c r="B62" s="17">
        <v>45322</v>
      </c>
      <c r="C62" s="20">
        <f t="shared" si="0"/>
        <v>6</v>
      </c>
      <c r="D62">
        <v>341</v>
      </c>
      <c r="E62" s="21">
        <f t="shared" si="1"/>
        <v>1.7595307917888565E-2</v>
      </c>
      <c r="K62" s="19" t="s">
        <v>58</v>
      </c>
    </row>
    <row r="63" spans="1:11" x14ac:dyDescent="0.25">
      <c r="A63" t="s">
        <v>42</v>
      </c>
      <c r="B63" s="17">
        <v>45322</v>
      </c>
      <c r="C63" s="20">
        <f t="shared" si="0"/>
        <v>5</v>
      </c>
      <c r="D63">
        <v>340</v>
      </c>
      <c r="E63" s="21">
        <f t="shared" si="1"/>
        <v>1.4705882352941176E-2</v>
      </c>
      <c r="K63" s="19" t="s">
        <v>57</v>
      </c>
    </row>
    <row r="64" spans="1:11" x14ac:dyDescent="0.25">
      <c r="A64" t="s">
        <v>43</v>
      </c>
      <c r="B64" s="17">
        <v>45322</v>
      </c>
      <c r="C64" s="20">
        <f t="shared" si="0"/>
        <v>4</v>
      </c>
      <c r="D64">
        <v>339</v>
      </c>
      <c r="E64" s="21">
        <f t="shared" si="1"/>
        <v>1.1799410029498525E-2</v>
      </c>
      <c r="K64" s="18">
        <v>45657</v>
      </c>
    </row>
    <row r="65" spans="1:11" x14ac:dyDescent="0.25">
      <c r="A65" t="s">
        <v>43</v>
      </c>
      <c r="B65" s="17">
        <v>45322</v>
      </c>
      <c r="C65" s="20">
        <f t="shared" si="0"/>
        <v>4</v>
      </c>
      <c r="D65">
        <v>339</v>
      </c>
      <c r="E65" s="21">
        <f t="shared" si="1"/>
        <v>1.1799410029498525E-2</v>
      </c>
      <c r="K65" s="18">
        <v>45657</v>
      </c>
    </row>
    <row r="66" spans="1:11" x14ac:dyDescent="0.25">
      <c r="A66" t="s">
        <v>44</v>
      </c>
      <c r="B66" s="17">
        <v>45322</v>
      </c>
      <c r="C66" s="20">
        <f t="shared" si="0"/>
        <v>1</v>
      </c>
      <c r="D66">
        <v>336</v>
      </c>
      <c r="E66" s="21">
        <f t="shared" si="1"/>
        <v>2.976190476190476E-3</v>
      </c>
      <c r="K66" s="18">
        <v>45657</v>
      </c>
    </row>
    <row r="67" spans="1:11" x14ac:dyDescent="0.25">
      <c r="A67" t="s">
        <v>44</v>
      </c>
      <c r="B67" s="17">
        <v>45322</v>
      </c>
      <c r="C67" s="20">
        <f t="shared" ref="C67:C77" si="2">+B67-A67</f>
        <v>1</v>
      </c>
      <c r="D67">
        <v>336</v>
      </c>
      <c r="E67" s="21">
        <f t="shared" ref="E67:E77" si="3">+C67/D67</f>
        <v>2.976190476190476E-3</v>
      </c>
      <c r="K67" s="18">
        <v>45657</v>
      </c>
    </row>
    <row r="68" spans="1:11" x14ac:dyDescent="0.25">
      <c r="A68" t="s">
        <v>45</v>
      </c>
      <c r="B68" s="17">
        <v>45322</v>
      </c>
      <c r="C68" s="20">
        <f t="shared" si="2"/>
        <v>2</v>
      </c>
      <c r="D68">
        <v>337</v>
      </c>
      <c r="E68" s="21">
        <f t="shared" si="3"/>
        <v>5.9347181008902079E-3</v>
      </c>
      <c r="K68" s="18">
        <v>45657</v>
      </c>
    </row>
    <row r="69" spans="1:11" x14ac:dyDescent="0.25">
      <c r="A69" t="s">
        <v>43</v>
      </c>
      <c r="B69" s="17">
        <v>45322</v>
      </c>
      <c r="C69" s="20">
        <f t="shared" si="2"/>
        <v>4</v>
      </c>
      <c r="D69">
        <v>332</v>
      </c>
      <c r="E69" s="21">
        <f t="shared" si="3"/>
        <v>1.2048192771084338E-2</v>
      </c>
      <c r="K69" s="18">
        <v>45657</v>
      </c>
    </row>
    <row r="70" spans="1:11" x14ac:dyDescent="0.25">
      <c r="A70" t="s">
        <v>42</v>
      </c>
      <c r="B70" s="17">
        <v>45322</v>
      </c>
      <c r="C70" s="20">
        <f t="shared" si="2"/>
        <v>5</v>
      </c>
      <c r="D70">
        <v>340</v>
      </c>
      <c r="E70" s="21">
        <f t="shared" si="3"/>
        <v>1.4705882352941176E-2</v>
      </c>
      <c r="K70" s="18">
        <v>45657</v>
      </c>
    </row>
    <row r="71" spans="1:11" x14ac:dyDescent="0.25">
      <c r="A71" t="s">
        <v>41</v>
      </c>
      <c r="B71" s="17">
        <v>45322</v>
      </c>
      <c r="C71" s="20">
        <f t="shared" si="2"/>
        <v>6</v>
      </c>
      <c r="D71">
        <v>341</v>
      </c>
      <c r="E71" s="21">
        <f t="shared" si="3"/>
        <v>1.7595307917888565E-2</v>
      </c>
      <c r="K71" s="19" t="s">
        <v>59</v>
      </c>
    </row>
    <row r="72" spans="1:11" x14ac:dyDescent="0.25">
      <c r="A72" t="s">
        <v>42</v>
      </c>
      <c r="B72" s="17">
        <v>45322</v>
      </c>
      <c r="C72" s="20">
        <f t="shared" si="2"/>
        <v>5</v>
      </c>
      <c r="D72">
        <v>334</v>
      </c>
      <c r="E72" s="21">
        <f t="shared" si="3"/>
        <v>1.4970059880239521E-2</v>
      </c>
      <c r="K72" s="18">
        <v>45657</v>
      </c>
    </row>
    <row r="73" spans="1:11" x14ac:dyDescent="0.25">
      <c r="A73" t="s">
        <v>41</v>
      </c>
      <c r="B73" s="17">
        <v>45322</v>
      </c>
      <c r="C73" s="20">
        <f t="shared" si="2"/>
        <v>6</v>
      </c>
      <c r="D73">
        <v>334</v>
      </c>
      <c r="E73" s="21">
        <f t="shared" si="3"/>
        <v>1.7964071856287425E-2</v>
      </c>
      <c r="K73" s="19" t="s">
        <v>60</v>
      </c>
    </row>
    <row r="74" spans="1:11" x14ac:dyDescent="0.25">
      <c r="A74" t="s">
        <v>45</v>
      </c>
      <c r="B74" s="17">
        <v>45322</v>
      </c>
      <c r="C74" s="20">
        <f t="shared" si="2"/>
        <v>2</v>
      </c>
      <c r="D74">
        <v>330</v>
      </c>
      <c r="E74" s="21">
        <f t="shared" si="3"/>
        <v>6.0606060606060606E-3</v>
      </c>
      <c r="K74" s="19" t="s">
        <v>61</v>
      </c>
    </row>
    <row r="75" spans="1:11" x14ac:dyDescent="0.25">
      <c r="A75" t="s">
        <v>46</v>
      </c>
      <c r="B75" s="17">
        <v>45322</v>
      </c>
      <c r="C75" s="20">
        <f t="shared" si="2"/>
        <v>-1</v>
      </c>
      <c r="D75">
        <v>334</v>
      </c>
      <c r="E75" s="21">
        <f t="shared" si="3"/>
        <v>-2.9940119760479044E-3</v>
      </c>
      <c r="K75" s="19" t="s">
        <v>59</v>
      </c>
    </row>
    <row r="76" spans="1:11" x14ac:dyDescent="0.25">
      <c r="A76" t="s">
        <v>43</v>
      </c>
      <c r="B76" s="17">
        <v>45322</v>
      </c>
      <c r="C76" s="20">
        <f t="shared" si="2"/>
        <v>4</v>
      </c>
      <c r="D76">
        <v>332</v>
      </c>
      <c r="E76" s="21">
        <f t="shared" si="3"/>
        <v>1.2048192771084338E-2</v>
      </c>
      <c r="K76" s="19" t="s">
        <v>59</v>
      </c>
    </row>
    <row r="77" spans="1:11" x14ac:dyDescent="0.25">
      <c r="A77" t="s">
        <v>45</v>
      </c>
      <c r="B77" s="17">
        <v>45322</v>
      </c>
      <c r="C77" s="20">
        <f t="shared" si="2"/>
        <v>2</v>
      </c>
      <c r="D77">
        <v>337</v>
      </c>
      <c r="E77" s="21">
        <f t="shared" si="3"/>
        <v>5.9347181008902079E-3</v>
      </c>
      <c r="K77" s="18">
        <v>45657</v>
      </c>
    </row>
    <row r="78" spans="1:11" x14ac:dyDescent="0.25">
      <c r="K78" s="18">
        <v>45657</v>
      </c>
    </row>
    <row r="79" spans="1:11" x14ac:dyDescent="0.25">
      <c r="K79" s="19" t="s">
        <v>59</v>
      </c>
    </row>
    <row r="80" spans="1:11" x14ac:dyDescent="0.25">
      <c r="K80" s="18">
        <v>45657</v>
      </c>
    </row>
  </sheetData>
  <autoFilter ref="K1:K81" xr:uid="{483E0639-E4A0-4B7C-998E-5CF19FBC089A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3CAC7-0646-4101-B999-761B32BFBCE6}">
  <dimension ref="A2:F6"/>
  <sheetViews>
    <sheetView zoomScaleNormal="100" workbookViewId="0">
      <selection activeCell="C15" sqref="C15"/>
    </sheetView>
  </sheetViews>
  <sheetFormatPr baseColWidth="10" defaultRowHeight="15" x14ac:dyDescent="0.25"/>
  <cols>
    <col min="3" max="3" width="27.7109375" customWidth="1"/>
  </cols>
  <sheetData>
    <row r="2" spans="1:6" ht="15.75" thickBot="1" x14ac:dyDescent="0.3"/>
    <row r="3" spans="1:6" s="5" customFormat="1" ht="16.5" thickBot="1" x14ac:dyDescent="0.35">
      <c r="A3" s="44" t="s">
        <v>13</v>
      </c>
      <c r="B3" s="45"/>
      <c r="C3" s="45"/>
      <c r="D3" s="45"/>
      <c r="E3" s="45"/>
      <c r="F3" s="46"/>
    </row>
    <row r="4" spans="1:6" s="5" customFormat="1" ht="36.75" customHeight="1" thickBot="1" x14ac:dyDescent="0.35">
      <c r="A4" s="44" t="s">
        <v>14</v>
      </c>
      <c r="B4" s="45"/>
      <c r="C4" s="45"/>
      <c r="D4" s="47" t="s">
        <v>22</v>
      </c>
      <c r="E4" s="48"/>
      <c r="F4" s="49"/>
    </row>
    <row r="5" spans="1:6" s="5" customFormat="1" ht="13.5" thickBot="1" x14ac:dyDescent="0.25">
      <c r="A5" s="11" t="s">
        <v>15</v>
      </c>
      <c r="B5" s="12" t="s">
        <v>16</v>
      </c>
      <c r="C5" s="13" t="s">
        <v>17</v>
      </c>
      <c r="D5" s="13" t="s">
        <v>18</v>
      </c>
      <c r="E5" s="13" t="s">
        <v>19</v>
      </c>
      <c r="F5" s="14" t="s">
        <v>20</v>
      </c>
    </row>
    <row r="6" spans="1:6" s="5" customFormat="1" ht="60" x14ac:dyDescent="0.2">
      <c r="A6" s="6">
        <v>1</v>
      </c>
      <c r="B6" s="7">
        <v>44802</v>
      </c>
      <c r="C6" s="8" t="s">
        <v>21</v>
      </c>
      <c r="D6" s="9" t="s">
        <v>23</v>
      </c>
      <c r="E6" s="9" t="s">
        <v>24</v>
      </c>
      <c r="F6" s="10" t="s">
        <v>25</v>
      </c>
    </row>
  </sheetData>
  <mergeCells count="3">
    <mergeCell ref="A3:F3"/>
    <mergeCell ref="A4:C4"/>
    <mergeCell ref="D4:F4"/>
  </mergeCells>
  <pageMargins left="0.7" right="0.7" top="0.75" bottom="0.75" header="0.3" footer="0.3"/>
  <pageSetup orientation="portrait" r:id="rId1"/>
  <headerFooter>
    <oddHeader>&amp;LCÓDIGO: CCE-GCO-FM-XX
VERSIÓN: 01
FECHA:24 de agosto 2022&amp;C LISTADO DE CONTRATOS SUSCRITOS 
POR LA ANCP-CCE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Hoja3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catalina ramirez peralta</dc:creator>
  <cp:keywords/>
  <dc:description/>
  <cp:lastModifiedBy>Katherine Forero Pulecio</cp:lastModifiedBy>
  <cp:revision/>
  <dcterms:created xsi:type="dcterms:W3CDTF">2021-09-05T20:15:18Z</dcterms:created>
  <dcterms:modified xsi:type="dcterms:W3CDTF">2024-03-08T20:48:47Z</dcterms:modified>
  <cp:category/>
  <cp:contentStatus/>
</cp:coreProperties>
</file>