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fuerzaaereacolombia-my.sharepoint.com/personal/david_tamayo_fac_mil_co/Documents/SEPLA GRUAL CACOM-1/SEPLA 2025/EVALUCIONES ECONOMICAS/SERVICIO DE ASEO CACOM-1/"/>
    </mc:Choice>
  </mc:AlternateContent>
  <xr:revisionPtr revIDLastSave="0" documentId="8_{F207BB0A-6E32-4AEB-A657-E67B134EBF7E}" xr6:coauthVersionLast="36" xr6:coauthVersionMax="36" xr10:uidLastSave="{00000000-0000-0000-0000-000000000000}"/>
  <bookViews>
    <workbookView xWindow="0" yWindow="0" windowWidth="21570" windowHeight="7890" xr2:uid="{849891D1-8760-4FED-8C3F-5D0315E5B2FE}"/>
  </bookViews>
  <sheets>
    <sheet name="ORDEN DE ELEGIBILIDAD" sheetId="1" r:id="rId1"/>
    <sheet name="FACTORES DE DESEMPATE" sheetId="13" r:id="rId2"/>
    <sheet name="UT PLANETA NOVA" sheetId="2" r:id="rId3"/>
    <sheet name="UNION TEMPORAL CLEAN" sheetId="3" r:id="rId4"/>
    <sheet name="UNION TEMPORAL J SERTITEC" sheetId="4" r:id="rId5"/>
    <sheet name="ASOCIACION INNOVADORES" sheetId="5" r:id="rId6"/>
    <sheet name="ASECOLBAS LTDA" sheetId="6" r:id="rId7"/>
    <sheet name="ASEO EMMANUEL SAS" sheetId="7" r:id="rId8"/>
    <sheet name="CONSORCIO CEFÉ Y LIMPIEZA" sheetId="8" r:id="rId9"/>
    <sheet name="CONSORCIO @C&amp;D" sheetId="9" r:id="rId10"/>
    <sheet name="MARMA SOLUCIONES" sheetId="10" r:id="rId11"/>
    <sheet name="CONSORCIO KLEAN LOGISTIC" sheetId="11" r:id="rId12"/>
    <sheet name="FULHERS SERVICE" sheetId="12" r:id="rId1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12" l="1"/>
  <c r="L36" i="12" s="1"/>
  <c r="K35" i="12"/>
  <c r="L35" i="12" s="1"/>
  <c r="K34" i="12"/>
  <c r="L34" i="12" s="1"/>
  <c r="K33" i="12"/>
  <c r="L33" i="12" s="1"/>
  <c r="K32" i="12"/>
  <c r="L32" i="12" s="1"/>
  <c r="K31" i="12"/>
  <c r="L31" i="12" s="1"/>
  <c r="K30" i="12"/>
  <c r="L30" i="12" s="1"/>
  <c r="K29" i="12"/>
  <c r="L29" i="12" s="1"/>
  <c r="K28" i="12"/>
  <c r="L28" i="12" s="1"/>
  <c r="K27" i="12"/>
  <c r="L27" i="12" s="1"/>
  <c r="K26" i="12"/>
  <c r="L26" i="12" s="1"/>
  <c r="K25" i="12"/>
  <c r="L25" i="12" s="1"/>
  <c r="K24" i="12"/>
  <c r="L24" i="12" s="1"/>
  <c r="K23" i="12"/>
  <c r="L23" i="12" s="1"/>
  <c r="K22" i="12"/>
  <c r="L22" i="12" s="1"/>
  <c r="K21" i="12"/>
  <c r="L21" i="12" s="1"/>
  <c r="K20" i="12"/>
  <c r="L20" i="12" s="1"/>
  <c r="K19" i="12"/>
  <c r="L19" i="12" s="1"/>
  <c r="K18" i="12"/>
  <c r="L18" i="12" s="1"/>
  <c r="K17" i="12"/>
  <c r="L17" i="12" s="1"/>
  <c r="K16" i="12"/>
  <c r="L16" i="12" s="1"/>
  <c r="K15" i="12"/>
  <c r="L15" i="12" s="1"/>
  <c r="K14" i="12"/>
  <c r="L14" i="12" s="1"/>
  <c r="K13" i="12"/>
  <c r="L13" i="12" s="1"/>
  <c r="K12" i="12"/>
  <c r="L12" i="12" s="1"/>
  <c r="K11" i="12"/>
  <c r="L11" i="12" s="1"/>
  <c r="K10" i="12"/>
  <c r="L10" i="12" s="1"/>
  <c r="K9" i="12"/>
  <c r="L9" i="12" s="1"/>
  <c r="K8" i="12"/>
  <c r="L8" i="12" s="1"/>
  <c r="K7" i="12"/>
  <c r="L7" i="12" s="1"/>
  <c r="K6" i="12"/>
  <c r="L6" i="12" s="1"/>
  <c r="K5" i="12"/>
  <c r="L5" i="12" s="1"/>
  <c r="K4" i="12"/>
  <c r="L4" i="12" s="1"/>
  <c r="K36" i="11"/>
  <c r="L36" i="11" s="1"/>
  <c r="K35" i="11"/>
  <c r="L35" i="11" s="1"/>
  <c r="K34" i="11"/>
  <c r="L34" i="11" s="1"/>
  <c r="K33" i="11"/>
  <c r="L33" i="11" s="1"/>
  <c r="K32" i="11"/>
  <c r="L32" i="11" s="1"/>
  <c r="K31" i="11"/>
  <c r="L31" i="11" s="1"/>
  <c r="K30" i="11"/>
  <c r="L30" i="11" s="1"/>
  <c r="K29" i="11"/>
  <c r="L29" i="11" s="1"/>
  <c r="K28" i="11"/>
  <c r="L28" i="11" s="1"/>
  <c r="K27" i="11"/>
  <c r="L27" i="11" s="1"/>
  <c r="K26" i="11"/>
  <c r="L26" i="11" s="1"/>
  <c r="K25" i="11"/>
  <c r="L25" i="11" s="1"/>
  <c r="K24" i="11"/>
  <c r="L24" i="11" s="1"/>
  <c r="K23" i="11"/>
  <c r="L23" i="11" s="1"/>
  <c r="K22" i="11"/>
  <c r="L22" i="11" s="1"/>
  <c r="K21" i="11"/>
  <c r="L21" i="11" s="1"/>
  <c r="K20" i="11"/>
  <c r="L20" i="11" s="1"/>
  <c r="K19" i="11"/>
  <c r="L19" i="11" s="1"/>
  <c r="K18" i="11"/>
  <c r="L18" i="11" s="1"/>
  <c r="K17" i="11"/>
  <c r="L17" i="11" s="1"/>
  <c r="K16" i="11"/>
  <c r="L16" i="11" s="1"/>
  <c r="K15" i="11"/>
  <c r="L15" i="11" s="1"/>
  <c r="K14" i="11"/>
  <c r="L14" i="11" s="1"/>
  <c r="K13" i="11"/>
  <c r="L13" i="11" s="1"/>
  <c r="K12" i="11"/>
  <c r="L12" i="11" s="1"/>
  <c r="K11" i="11"/>
  <c r="L11" i="11" s="1"/>
  <c r="K10" i="11"/>
  <c r="L10" i="11" s="1"/>
  <c r="K9" i="11"/>
  <c r="L9" i="11" s="1"/>
  <c r="K8" i="11"/>
  <c r="L8" i="11" s="1"/>
  <c r="K7" i="11"/>
  <c r="L7" i="11" s="1"/>
  <c r="K6" i="11"/>
  <c r="L6" i="11" s="1"/>
  <c r="K5" i="11"/>
  <c r="L5" i="11" s="1"/>
  <c r="K4" i="11"/>
  <c r="L4" i="11" s="1"/>
  <c r="K36" i="10"/>
  <c r="L36" i="10" s="1"/>
  <c r="K35" i="10"/>
  <c r="L35" i="10" s="1"/>
  <c r="K34" i="10"/>
  <c r="L34" i="10" s="1"/>
  <c r="K33" i="10"/>
  <c r="L33" i="10" s="1"/>
  <c r="K32" i="10"/>
  <c r="L32" i="10" s="1"/>
  <c r="K31" i="10"/>
  <c r="L31" i="10" s="1"/>
  <c r="K30" i="10"/>
  <c r="L30" i="10" s="1"/>
  <c r="K29" i="10"/>
  <c r="L29" i="10" s="1"/>
  <c r="K28" i="10"/>
  <c r="L28" i="10" s="1"/>
  <c r="K27" i="10"/>
  <c r="L27" i="10" s="1"/>
  <c r="K26" i="10"/>
  <c r="L26" i="10" s="1"/>
  <c r="K25" i="10"/>
  <c r="L25" i="10" s="1"/>
  <c r="K24" i="10"/>
  <c r="L24" i="10" s="1"/>
  <c r="K23" i="10"/>
  <c r="L23" i="10" s="1"/>
  <c r="K22" i="10"/>
  <c r="L22" i="10" s="1"/>
  <c r="K21" i="10"/>
  <c r="L21" i="10" s="1"/>
  <c r="K20" i="10"/>
  <c r="L20" i="10" s="1"/>
  <c r="K19" i="10"/>
  <c r="L19" i="10" s="1"/>
  <c r="K18" i="10"/>
  <c r="L18" i="10" s="1"/>
  <c r="K17" i="10"/>
  <c r="L17" i="10" s="1"/>
  <c r="K16" i="10"/>
  <c r="L16" i="10" s="1"/>
  <c r="K15" i="10"/>
  <c r="L15" i="10" s="1"/>
  <c r="K14" i="10"/>
  <c r="L14" i="10" s="1"/>
  <c r="K13" i="10"/>
  <c r="L13" i="10" s="1"/>
  <c r="K12" i="10"/>
  <c r="L12" i="10" s="1"/>
  <c r="K11" i="10"/>
  <c r="L11" i="10" s="1"/>
  <c r="K10" i="10"/>
  <c r="L10" i="10" s="1"/>
  <c r="K9" i="10"/>
  <c r="L9" i="10" s="1"/>
  <c r="K8" i="10"/>
  <c r="L8" i="10" s="1"/>
  <c r="K7" i="10"/>
  <c r="L7" i="10" s="1"/>
  <c r="K6" i="10"/>
  <c r="L6" i="10" s="1"/>
  <c r="K5" i="10"/>
  <c r="L5" i="10" s="1"/>
  <c r="K4" i="10"/>
  <c r="L4" i="10" s="1"/>
  <c r="K36" i="9"/>
  <c r="L36" i="9" s="1"/>
  <c r="K35" i="9"/>
  <c r="L35" i="9" s="1"/>
  <c r="K34" i="9"/>
  <c r="L34" i="9" s="1"/>
  <c r="K33" i="9"/>
  <c r="L33" i="9" s="1"/>
  <c r="K32" i="9"/>
  <c r="L32" i="9" s="1"/>
  <c r="K31" i="9"/>
  <c r="L31" i="9" s="1"/>
  <c r="K30" i="9"/>
  <c r="L30" i="9" s="1"/>
  <c r="K29" i="9"/>
  <c r="L29" i="9" s="1"/>
  <c r="K28" i="9"/>
  <c r="L28" i="9" s="1"/>
  <c r="K27" i="9"/>
  <c r="L27" i="9" s="1"/>
  <c r="K26" i="9"/>
  <c r="L26" i="9" s="1"/>
  <c r="K25" i="9"/>
  <c r="L25" i="9" s="1"/>
  <c r="K24" i="9"/>
  <c r="L24" i="9" s="1"/>
  <c r="K23" i="9"/>
  <c r="L23" i="9" s="1"/>
  <c r="K22" i="9"/>
  <c r="L22" i="9" s="1"/>
  <c r="K21" i="9"/>
  <c r="L21" i="9" s="1"/>
  <c r="K20" i="9"/>
  <c r="L20" i="9" s="1"/>
  <c r="K19" i="9"/>
  <c r="L19" i="9" s="1"/>
  <c r="K18" i="9"/>
  <c r="L18" i="9" s="1"/>
  <c r="K17" i="9"/>
  <c r="L17" i="9" s="1"/>
  <c r="K16" i="9"/>
  <c r="L16" i="9" s="1"/>
  <c r="K15" i="9"/>
  <c r="L15" i="9" s="1"/>
  <c r="K14" i="9"/>
  <c r="L14" i="9" s="1"/>
  <c r="K13" i="9"/>
  <c r="L13" i="9" s="1"/>
  <c r="K12" i="9"/>
  <c r="L12" i="9" s="1"/>
  <c r="K11" i="9"/>
  <c r="L11" i="9" s="1"/>
  <c r="K10" i="9"/>
  <c r="L10" i="9" s="1"/>
  <c r="K9" i="9"/>
  <c r="L9" i="9" s="1"/>
  <c r="K8" i="9"/>
  <c r="L8" i="9" s="1"/>
  <c r="K7" i="9"/>
  <c r="L7" i="9" s="1"/>
  <c r="K6" i="9"/>
  <c r="L6" i="9" s="1"/>
  <c r="K5" i="9"/>
  <c r="L5" i="9" s="1"/>
  <c r="K4" i="9"/>
  <c r="L4" i="9" s="1"/>
  <c r="K36" i="8"/>
  <c r="L36" i="8" s="1"/>
  <c r="K35" i="8"/>
  <c r="L35" i="8" s="1"/>
  <c r="K34" i="8"/>
  <c r="L34" i="8" s="1"/>
  <c r="K33" i="8"/>
  <c r="L33" i="8" s="1"/>
  <c r="K32" i="8"/>
  <c r="L32" i="8" s="1"/>
  <c r="K31" i="8"/>
  <c r="L31" i="8" s="1"/>
  <c r="K30" i="8"/>
  <c r="L30" i="8" s="1"/>
  <c r="K29" i="8"/>
  <c r="L29" i="8" s="1"/>
  <c r="K28" i="8"/>
  <c r="L28" i="8" s="1"/>
  <c r="K27" i="8"/>
  <c r="L27" i="8" s="1"/>
  <c r="K26" i="8"/>
  <c r="L26" i="8" s="1"/>
  <c r="K25" i="8"/>
  <c r="L25" i="8" s="1"/>
  <c r="K24" i="8"/>
  <c r="L24" i="8" s="1"/>
  <c r="K23" i="8"/>
  <c r="L23" i="8" s="1"/>
  <c r="K22" i="8"/>
  <c r="L22" i="8" s="1"/>
  <c r="K21" i="8"/>
  <c r="L21" i="8" s="1"/>
  <c r="K20" i="8"/>
  <c r="L20" i="8" s="1"/>
  <c r="K19" i="8"/>
  <c r="L19" i="8" s="1"/>
  <c r="K18" i="8"/>
  <c r="L18" i="8" s="1"/>
  <c r="K17" i="8"/>
  <c r="L17" i="8" s="1"/>
  <c r="K16" i="8"/>
  <c r="L16" i="8" s="1"/>
  <c r="K15" i="8"/>
  <c r="L15" i="8" s="1"/>
  <c r="K14" i="8"/>
  <c r="L14" i="8" s="1"/>
  <c r="K13" i="8"/>
  <c r="L13" i="8" s="1"/>
  <c r="K12" i="8"/>
  <c r="L12" i="8" s="1"/>
  <c r="K11" i="8"/>
  <c r="L11" i="8" s="1"/>
  <c r="K10" i="8"/>
  <c r="L10" i="8" s="1"/>
  <c r="K9" i="8"/>
  <c r="L9" i="8" s="1"/>
  <c r="K8" i="8"/>
  <c r="L8" i="8" s="1"/>
  <c r="K7" i="8"/>
  <c r="L7" i="8" s="1"/>
  <c r="K6" i="8"/>
  <c r="L6" i="8" s="1"/>
  <c r="K5" i="8"/>
  <c r="L5" i="8" s="1"/>
  <c r="K4" i="8"/>
  <c r="L4" i="8" s="1"/>
  <c r="K36" i="7"/>
  <c r="L36" i="7" s="1"/>
  <c r="K35" i="7"/>
  <c r="L35" i="7" s="1"/>
  <c r="K34" i="7"/>
  <c r="L34" i="7" s="1"/>
  <c r="K33" i="7"/>
  <c r="L33" i="7" s="1"/>
  <c r="K32" i="7"/>
  <c r="L32" i="7" s="1"/>
  <c r="K31" i="7"/>
  <c r="L31" i="7" s="1"/>
  <c r="K30" i="7"/>
  <c r="L30" i="7" s="1"/>
  <c r="K29" i="7"/>
  <c r="L29" i="7" s="1"/>
  <c r="K28" i="7"/>
  <c r="L28" i="7" s="1"/>
  <c r="K27" i="7"/>
  <c r="L27" i="7" s="1"/>
  <c r="K26" i="7"/>
  <c r="L26" i="7" s="1"/>
  <c r="K25" i="7"/>
  <c r="L25" i="7" s="1"/>
  <c r="K24" i="7"/>
  <c r="L24" i="7" s="1"/>
  <c r="K23" i="7"/>
  <c r="L23" i="7" s="1"/>
  <c r="K22" i="7"/>
  <c r="L22" i="7" s="1"/>
  <c r="K21" i="7"/>
  <c r="L21" i="7" s="1"/>
  <c r="K20" i="7"/>
  <c r="L20" i="7" s="1"/>
  <c r="K19" i="7"/>
  <c r="L19" i="7" s="1"/>
  <c r="K18" i="7"/>
  <c r="L18" i="7" s="1"/>
  <c r="K17" i="7"/>
  <c r="L17" i="7" s="1"/>
  <c r="K16" i="7"/>
  <c r="L16" i="7" s="1"/>
  <c r="K15" i="7"/>
  <c r="L15" i="7" s="1"/>
  <c r="K14" i="7"/>
  <c r="L14" i="7" s="1"/>
  <c r="K13" i="7"/>
  <c r="L13" i="7" s="1"/>
  <c r="K12" i="7"/>
  <c r="L12" i="7" s="1"/>
  <c r="K11" i="7"/>
  <c r="L11" i="7" s="1"/>
  <c r="K10" i="7"/>
  <c r="L10" i="7" s="1"/>
  <c r="K9" i="7"/>
  <c r="L9" i="7" s="1"/>
  <c r="K8" i="7"/>
  <c r="L8" i="7" s="1"/>
  <c r="K7" i="7"/>
  <c r="L7" i="7" s="1"/>
  <c r="K6" i="7"/>
  <c r="L6" i="7" s="1"/>
  <c r="K5" i="7"/>
  <c r="L5" i="7" s="1"/>
  <c r="K4" i="7"/>
  <c r="L4" i="7" s="1"/>
  <c r="L37" i="12" l="1"/>
  <c r="L41" i="12" s="1"/>
  <c r="L37" i="11"/>
  <c r="L41" i="11" s="1"/>
  <c r="L37" i="10"/>
  <c r="L41" i="10" s="1"/>
  <c r="L37" i="9"/>
  <c r="L41" i="9" s="1"/>
  <c r="L42" i="9"/>
  <c r="L43" i="9" s="1"/>
  <c r="L37" i="8"/>
  <c r="L41" i="8" s="1"/>
  <c r="L37" i="7"/>
  <c r="L41" i="7" s="1"/>
  <c r="K36" i="6"/>
  <c r="L36" i="6" s="1"/>
  <c r="K35" i="6"/>
  <c r="L35" i="6" s="1"/>
  <c r="K34" i="6"/>
  <c r="L34" i="6" s="1"/>
  <c r="K33" i="6"/>
  <c r="L33" i="6" s="1"/>
  <c r="K32" i="6"/>
  <c r="L32" i="6" s="1"/>
  <c r="K31" i="6"/>
  <c r="L31" i="6" s="1"/>
  <c r="K30" i="6"/>
  <c r="L30" i="6" s="1"/>
  <c r="K29" i="6"/>
  <c r="L29" i="6" s="1"/>
  <c r="K28" i="6"/>
  <c r="L28" i="6" s="1"/>
  <c r="K27" i="6"/>
  <c r="L27" i="6" s="1"/>
  <c r="K26" i="6"/>
  <c r="L26" i="6" s="1"/>
  <c r="K25" i="6"/>
  <c r="L25" i="6" s="1"/>
  <c r="K24" i="6"/>
  <c r="L24" i="6" s="1"/>
  <c r="K23" i="6"/>
  <c r="L23" i="6" s="1"/>
  <c r="K22" i="6"/>
  <c r="L22" i="6" s="1"/>
  <c r="K21" i="6"/>
  <c r="L21" i="6" s="1"/>
  <c r="K20" i="6"/>
  <c r="L20" i="6" s="1"/>
  <c r="K19" i="6"/>
  <c r="L19" i="6" s="1"/>
  <c r="K18" i="6"/>
  <c r="L18" i="6" s="1"/>
  <c r="K17" i="6"/>
  <c r="L17" i="6" s="1"/>
  <c r="K16" i="6"/>
  <c r="L16" i="6" s="1"/>
  <c r="K15" i="6"/>
  <c r="L15" i="6" s="1"/>
  <c r="K14" i="6"/>
  <c r="L14" i="6" s="1"/>
  <c r="K13" i="6"/>
  <c r="L13" i="6" s="1"/>
  <c r="K12" i="6"/>
  <c r="L12" i="6" s="1"/>
  <c r="K11" i="6"/>
  <c r="L11" i="6" s="1"/>
  <c r="K10" i="6"/>
  <c r="L10" i="6" s="1"/>
  <c r="K9" i="6"/>
  <c r="L9" i="6" s="1"/>
  <c r="K8" i="6"/>
  <c r="L8" i="6" s="1"/>
  <c r="K7" i="6"/>
  <c r="L7" i="6" s="1"/>
  <c r="K6" i="6"/>
  <c r="L6" i="6" s="1"/>
  <c r="K5" i="6"/>
  <c r="L5" i="6" s="1"/>
  <c r="K4" i="6"/>
  <c r="L4" i="6" s="1"/>
  <c r="L43" i="5"/>
  <c r="L42" i="5"/>
  <c r="L41" i="5"/>
  <c r="K36" i="5"/>
  <c r="L36" i="5" s="1"/>
  <c r="K35" i="5"/>
  <c r="L35" i="5" s="1"/>
  <c r="K34" i="5"/>
  <c r="L34" i="5" s="1"/>
  <c r="K33" i="5"/>
  <c r="L33" i="5" s="1"/>
  <c r="K32" i="5"/>
  <c r="L32" i="5" s="1"/>
  <c r="K31" i="5"/>
  <c r="L31" i="5" s="1"/>
  <c r="K30" i="5"/>
  <c r="L30" i="5" s="1"/>
  <c r="K29" i="5"/>
  <c r="L29" i="5" s="1"/>
  <c r="K28" i="5"/>
  <c r="L28" i="5" s="1"/>
  <c r="K27" i="5"/>
  <c r="L27" i="5" s="1"/>
  <c r="K26" i="5"/>
  <c r="L26" i="5" s="1"/>
  <c r="K25" i="5"/>
  <c r="L25" i="5" s="1"/>
  <c r="K24" i="5"/>
  <c r="L24" i="5" s="1"/>
  <c r="K23" i="5"/>
  <c r="L23" i="5" s="1"/>
  <c r="L22" i="5"/>
  <c r="K22" i="5"/>
  <c r="K21" i="5"/>
  <c r="L21" i="5" s="1"/>
  <c r="K20" i="5"/>
  <c r="L20" i="5" s="1"/>
  <c r="K19" i="5"/>
  <c r="L19" i="5" s="1"/>
  <c r="K18" i="5"/>
  <c r="L18" i="5" s="1"/>
  <c r="K17" i="5"/>
  <c r="L17" i="5" s="1"/>
  <c r="K16" i="5"/>
  <c r="L16" i="5" s="1"/>
  <c r="K15" i="5"/>
  <c r="L15" i="5" s="1"/>
  <c r="K14" i="5"/>
  <c r="L14" i="5" s="1"/>
  <c r="K13" i="5"/>
  <c r="L13" i="5" s="1"/>
  <c r="K12" i="5"/>
  <c r="L12" i="5" s="1"/>
  <c r="K11" i="5"/>
  <c r="L11" i="5" s="1"/>
  <c r="K10" i="5"/>
  <c r="L10" i="5" s="1"/>
  <c r="K9" i="5"/>
  <c r="L9" i="5" s="1"/>
  <c r="K8" i="5"/>
  <c r="L8" i="5" s="1"/>
  <c r="K7" i="5"/>
  <c r="L7" i="5" s="1"/>
  <c r="K6" i="5"/>
  <c r="L6" i="5" s="1"/>
  <c r="K5" i="5"/>
  <c r="L5" i="5" s="1"/>
  <c r="K4" i="5"/>
  <c r="L4" i="5" s="1"/>
  <c r="L42" i="12" l="1"/>
  <c r="L43" i="12" s="1"/>
  <c r="L42" i="11"/>
  <c r="L43" i="11" s="1"/>
  <c r="L42" i="10"/>
  <c r="L43" i="10" s="1"/>
  <c r="L44" i="9"/>
  <c r="L42" i="8"/>
  <c r="L43" i="8" s="1"/>
  <c r="L42" i="7"/>
  <c r="L43" i="7" s="1"/>
  <c r="L37" i="6"/>
  <c r="L41" i="6" s="1"/>
  <c r="L37" i="5"/>
  <c r="K36" i="4"/>
  <c r="L36" i="4" s="1"/>
  <c r="K35" i="4"/>
  <c r="L35" i="4" s="1"/>
  <c r="K34" i="4"/>
  <c r="L34" i="4" s="1"/>
  <c r="K33" i="4"/>
  <c r="L33" i="4" s="1"/>
  <c r="K32" i="4"/>
  <c r="L32" i="4" s="1"/>
  <c r="K31" i="4"/>
  <c r="L31" i="4" s="1"/>
  <c r="K30" i="4"/>
  <c r="L30" i="4" s="1"/>
  <c r="K29" i="4"/>
  <c r="L29" i="4" s="1"/>
  <c r="K28" i="4"/>
  <c r="L28" i="4" s="1"/>
  <c r="K27" i="4"/>
  <c r="L27" i="4" s="1"/>
  <c r="K26" i="4"/>
  <c r="L26" i="4" s="1"/>
  <c r="K25" i="4"/>
  <c r="L25" i="4" s="1"/>
  <c r="K24" i="4"/>
  <c r="L24" i="4" s="1"/>
  <c r="K23" i="4"/>
  <c r="L23" i="4" s="1"/>
  <c r="K22" i="4"/>
  <c r="L22" i="4" s="1"/>
  <c r="K21" i="4"/>
  <c r="L21" i="4" s="1"/>
  <c r="K20" i="4"/>
  <c r="L20" i="4" s="1"/>
  <c r="K19" i="4"/>
  <c r="L19" i="4" s="1"/>
  <c r="K18" i="4"/>
  <c r="L18" i="4" s="1"/>
  <c r="K17" i="4"/>
  <c r="L17" i="4" s="1"/>
  <c r="K16" i="4"/>
  <c r="L16" i="4" s="1"/>
  <c r="K15" i="4"/>
  <c r="L15" i="4" s="1"/>
  <c r="K14" i="4"/>
  <c r="L14" i="4" s="1"/>
  <c r="K13" i="4"/>
  <c r="L13" i="4" s="1"/>
  <c r="K12" i="4"/>
  <c r="L12" i="4" s="1"/>
  <c r="K11" i="4"/>
  <c r="L11" i="4" s="1"/>
  <c r="K10" i="4"/>
  <c r="L10" i="4" s="1"/>
  <c r="K9" i="4"/>
  <c r="L9" i="4" s="1"/>
  <c r="K8" i="4"/>
  <c r="L8" i="4" s="1"/>
  <c r="K7" i="4"/>
  <c r="L7" i="4" s="1"/>
  <c r="K6" i="4"/>
  <c r="L6" i="4" s="1"/>
  <c r="K5" i="4"/>
  <c r="L5" i="4" s="1"/>
  <c r="K4" i="4"/>
  <c r="L4" i="4" s="1"/>
  <c r="L44" i="12" l="1"/>
  <c r="L44" i="11"/>
  <c r="L44" i="10"/>
  <c r="L44" i="8"/>
  <c r="L44" i="7"/>
  <c r="L42" i="6"/>
  <c r="L43" i="6" s="1"/>
  <c r="L37" i="4"/>
  <c r="L41" i="4" s="1"/>
  <c r="K36" i="3"/>
  <c r="L36" i="3" s="1"/>
  <c r="K35" i="3"/>
  <c r="L35" i="3" s="1"/>
  <c r="K34" i="3"/>
  <c r="L34" i="3" s="1"/>
  <c r="K33" i="3"/>
  <c r="L33" i="3" s="1"/>
  <c r="K32" i="3"/>
  <c r="L32" i="3" s="1"/>
  <c r="K31" i="3"/>
  <c r="L31" i="3" s="1"/>
  <c r="K30" i="3"/>
  <c r="L30" i="3" s="1"/>
  <c r="K29" i="3"/>
  <c r="L29" i="3" s="1"/>
  <c r="K28" i="3"/>
  <c r="L28" i="3" s="1"/>
  <c r="K27" i="3"/>
  <c r="L27" i="3" s="1"/>
  <c r="K26" i="3"/>
  <c r="L26" i="3" s="1"/>
  <c r="K25" i="3"/>
  <c r="L25" i="3" s="1"/>
  <c r="K24" i="3"/>
  <c r="L24" i="3" s="1"/>
  <c r="K23" i="3"/>
  <c r="L23" i="3" s="1"/>
  <c r="K22" i="3"/>
  <c r="L22" i="3" s="1"/>
  <c r="K21" i="3"/>
  <c r="L21" i="3" s="1"/>
  <c r="K20" i="3"/>
  <c r="L20" i="3" s="1"/>
  <c r="K19" i="3"/>
  <c r="L19" i="3" s="1"/>
  <c r="K18" i="3"/>
  <c r="L18" i="3" s="1"/>
  <c r="K17" i="3"/>
  <c r="L17" i="3" s="1"/>
  <c r="K16" i="3"/>
  <c r="L16" i="3" s="1"/>
  <c r="K15" i="3"/>
  <c r="L15" i="3" s="1"/>
  <c r="K14" i="3"/>
  <c r="L14" i="3" s="1"/>
  <c r="K13" i="3"/>
  <c r="L13" i="3" s="1"/>
  <c r="K12" i="3"/>
  <c r="L12" i="3" s="1"/>
  <c r="K11" i="3"/>
  <c r="L11" i="3" s="1"/>
  <c r="K10" i="3"/>
  <c r="L10" i="3" s="1"/>
  <c r="K9" i="3"/>
  <c r="L9" i="3" s="1"/>
  <c r="K8" i="3"/>
  <c r="L8" i="3" s="1"/>
  <c r="K7" i="3"/>
  <c r="L7" i="3" s="1"/>
  <c r="K6" i="3"/>
  <c r="L6" i="3" s="1"/>
  <c r="K5" i="3"/>
  <c r="L5" i="3" s="1"/>
  <c r="K4" i="3"/>
  <c r="L4" i="3" s="1"/>
  <c r="L44" i="2"/>
  <c r="L43" i="2"/>
  <c r="L42" i="2"/>
  <c r="L41" i="2"/>
  <c r="L37"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4" i="2"/>
  <c r="L44" i="6" l="1"/>
  <c r="L44" i="5"/>
  <c r="L42" i="4"/>
  <c r="L43" i="4" s="1"/>
  <c r="L37" i="3"/>
  <c r="L41" i="3" s="1"/>
  <c r="L44" i="4" l="1"/>
  <c r="L42" i="3"/>
  <c r="L43" i="3" s="1"/>
  <c r="L44" i="3"/>
</calcChain>
</file>

<file path=xl/sharedStrings.xml><?xml version="1.0" encoding="utf-8"?>
<sst xmlns="http://schemas.openxmlformats.org/spreadsheetml/2006/main" count="1760" uniqueCount="109">
  <si>
    <t>FUERZA AEROESPACIAL COLOMBIANA</t>
  </si>
  <si>
    <t>COMANDO AÉREO DE COMBATE No. 1</t>
  </si>
  <si>
    <t xml:space="preserve">ANEXO OFERTA ECONÓMICA </t>
  </si>
  <si>
    <t>ITEM</t>
  </si>
  <si>
    <t>OFERENTE</t>
  </si>
  <si>
    <t xml:space="preserve">VALOR OFERTA INICIAL </t>
  </si>
  <si>
    <t>VALOR OFERTA CON CORRECCION ARITMETICA</t>
  </si>
  <si>
    <t xml:space="preserve">PROCESO SERVICIO DE ASEO </t>
  </si>
  <si>
    <t>UT MI PLANETA NOVA</t>
  </si>
  <si>
    <t>Item</t>
  </si>
  <si>
    <t>Categoría</t>
  </si>
  <si>
    <t>Servicio</t>
  </si>
  <si>
    <t>Característica 1</t>
  </si>
  <si>
    <t>Servicio de Personal</t>
  </si>
  <si>
    <t>Operario de aseo y cafetería</t>
  </si>
  <si>
    <t>Bienes de Aseo y Cafetería</t>
  </si>
  <si>
    <t>Jabón para loza 4 (Compra)</t>
  </si>
  <si>
    <t>Jabón de tocador 1 (Compra)</t>
  </si>
  <si>
    <t>Jabón de dispensador para manos 1 (Compra)</t>
  </si>
  <si>
    <t>Detergente biodegradable multiusos en polvo (Compra)</t>
  </si>
  <si>
    <t>Pastilla desinfectante para sanitario (Compra)</t>
  </si>
  <si>
    <t>Líquido para limpiar vidrios 1 (Compra)</t>
  </si>
  <si>
    <t>Blanqueador o hipoclorito 1 (Compra)</t>
  </si>
  <si>
    <t>Lustrador de muebles (Compra)</t>
  </si>
  <si>
    <t>Cera polimérica (Compra)</t>
  </si>
  <si>
    <t>Ambientador 1 (Compra)</t>
  </si>
  <si>
    <t>Insecticida 1 (Compra)</t>
  </si>
  <si>
    <t>Limpiones 1 (Compra)</t>
  </si>
  <si>
    <t>Esponjilla 1 (Compra)</t>
  </si>
  <si>
    <t>Escoba 5 (Compra)</t>
  </si>
  <si>
    <t>Trapero 4 (Compra)</t>
  </si>
  <si>
    <t>Cepillo para sanitario (churrusco) (Compra)</t>
  </si>
  <si>
    <t>Bolsas plásticas 3 (Compra)</t>
  </si>
  <si>
    <t>Bolsas plásticas 8 (Compra)</t>
  </si>
  <si>
    <t>Bolsas plásticas 21 (Compra)</t>
  </si>
  <si>
    <t>Papel higiénico 1 (Compra)</t>
  </si>
  <si>
    <t>Papel higiénico 3 (Compra)</t>
  </si>
  <si>
    <t>Toallas para manos 5 (Compra)</t>
  </si>
  <si>
    <t>Brillador 1 (Compra)</t>
  </si>
  <si>
    <t>Rastrillo 1 (Compra)</t>
  </si>
  <si>
    <t>Recogedor de basura 1 (Compra)</t>
  </si>
  <si>
    <t>Balde (Compra)</t>
  </si>
  <si>
    <t>Carro exprimidor de trapero 2 (Arrendamiento)</t>
  </si>
  <si>
    <t>Carros para limpieza (Arrendamiento)</t>
  </si>
  <si>
    <t>Mangueras 2 (Arrendamiento)</t>
  </si>
  <si>
    <t>Señales peatonales de prevención y atención 1 (Arrendamiento)</t>
  </si>
  <si>
    <t>Extensión eléctrica 1 (Arrendamiento)</t>
  </si>
  <si>
    <t>Hidrolavadora Industrial (Arrendamiento)</t>
  </si>
  <si>
    <t>Unidad</t>
  </si>
  <si>
    <t>Vigencia / Unidad</t>
  </si>
  <si>
    <t>Mes</t>
  </si>
  <si>
    <t>Und</t>
  </si>
  <si>
    <t>Precio Unitario con Descuento</t>
  </si>
  <si>
    <t>Valor Mensual / Valor X Unidad</t>
  </si>
  <si>
    <t>Cantidad</t>
  </si>
  <si>
    <t>Valor Total</t>
  </si>
  <si>
    <t>Recargo por dotación especial</t>
  </si>
  <si>
    <t>Subtotal</t>
  </si>
  <si>
    <t>% AIU</t>
  </si>
  <si>
    <t>IVA</t>
  </si>
  <si>
    <t>Valor unitario</t>
  </si>
  <si>
    <t xml:space="preserve">SUBTOTAL OFERTA </t>
  </si>
  <si>
    <t>TOTAL OFERTA</t>
  </si>
  <si>
    <t>UNION TEMPORAL CLEAN COLOMBIA 5G</t>
  </si>
  <si>
    <t>UNION TEMPORAL J SERVITEC</t>
  </si>
  <si>
    <t>ASOCIACION INNOVADORES</t>
  </si>
  <si>
    <t>ASEOEMMANUEL SAS</t>
  </si>
  <si>
    <t xml:space="preserve">CONSORCIO CAFÉ Y LIMPIEZA </t>
  </si>
  <si>
    <t>CONSORCIO @C&amp;D</t>
  </si>
  <si>
    <t>MARMA SOLUCIONES EN MANTENIMIENTO</t>
  </si>
  <si>
    <t>CONSORCIO KLEAN Y LOGISTIC</t>
  </si>
  <si>
    <t xml:space="preserve">FULHERS SERVICE &amp; COMPAÑÍA </t>
  </si>
  <si>
    <t>PRESUPUESTO OFICIAL $ 203.204.685,00</t>
  </si>
  <si>
    <t>VALOR OFERTA ONLINE</t>
  </si>
  <si>
    <t>ASECOLBAS LTDA</t>
  </si>
  <si>
    <t xml:space="preserve"> </t>
  </si>
  <si>
    <t>Empresa colombiana que favorezca la producción y prestación de servicios nacionales.</t>
  </si>
  <si>
    <t xml:space="preserve">Condiciones establecidas en la ley que por lo menos el diez por ciento (10%) de su nómina está en condición de discapacidad a la que se refiere la Ley 361 de 1997. Si la oferta es presentada por un proponente plural, el integrante del oferente que acredite que el diez por ciento (10%) de su nómina está en condición de discapacidad en los términos del presente numeral, debe tener una participación de por lo menos el veinticinco por ciento (25%) en el consorcio, unión temporal o promesa de sociedad futura y aportar mínimo el veinticinco por ciento (25%) de la experiencia acreditada en la oferta. </t>
  </si>
  <si>
    <t xml:space="preserve">Vinculación en mayor proporción de personas mayores que no sean beneficiarios de la pensión de vejez, familiar o de sobrevivencia y que hayan cumplido el requisito de edad de pensión establecido en la Ley. </t>
  </si>
  <si>
    <t xml:space="preserve">Condiciones establecidas en la ley, que por lo menos diez por ciento (10%) de su nómina pertenece a población indígena, negra, afrocolombiana, raizal, palanquera, Rrom o gitanas. </t>
  </si>
  <si>
    <t xml:space="preserve">Personas en proceso de reintegración o reincorporación o de la persona jurídica en la cual participe o participen mayoritariamente; o, la de un proponente plural constituido por personas en proceso de reincorporación, y/o personas jurídicas en las cuales participe o participen mayoritariamente. </t>
  </si>
  <si>
    <t xml:space="preserve">Proponente plural siempre que: (a) esté conformado por al menos una madre cabeza de familia y/o una persona en proceso de reincorporación o reintegración, o una persona jurídica en la cual participe o participen mayoritariamente, y, que tenga una participación de por lo menos el veinticinco por ciento (25%) en el proponente plural; (b) la madre cabeza de familia, la persona en proceso de reincorporación o reintegración, o la persona jurídica aporte mínimo el veinticinco por ciento (25%) de la experiencia acreditada en la oferta; y (c) ni la madre cabeza de familia o persona en proceso de reincorporación o reintegración, ni la persona jurídica, ni sus accionistas, socios o representantes legales sean empleados, socios o accionistas de los miembros del proponente plural. </t>
  </si>
  <si>
    <t xml:space="preserve">Oferta presentada por una Mipyme o cooperativas o asociaciones mutuales; o un proponente plural constituido por Mipymes, cooperativas o asociaciones mutuales. </t>
  </si>
  <si>
    <t xml:space="preserve">Oferta presentada por el proponente plural constituido por micro y/o pequeñas empresas, cooperativas o asociaciones mutuales. </t>
  </si>
  <si>
    <t xml:space="preserve">Acredite de acuerdo con sus estados financieros o información contable con corte a 31 de diciembre del año anterior, por lo menos el veinticinco por ciento (25%) del total de pagos realizados a MIPYMES, cooperativas o asociaciones mutuales por concepto de proveeduría del oferente, realizados durante el año anterior; o, la oferta presentada por un proponente plural siempre que: (a) esté conformado por al menos una MIPYME, cooperativa o asociación mutual que tenga una participación de por lo menos el veinticinco por ciento (25%); (b) la MIPYME, cooperativa o asociación mutual aporte mínimo el veinticinco por ciento (25%) de la experiencia acreditada en la oferta; y (c) ni la MIPYME, cooperativa o asociación mutual ni sus accionistas, socios o representantes legales sean empleados, socios o accionistas de los miembros del proponente plural. </t>
  </si>
  <si>
    <t xml:space="preserve">Empresas reconocidas y establecidas como Sociedad de Beneficio e Interés Colectivo o Sociedad BIC, del segmento MIPYMES. </t>
  </si>
  <si>
    <t xml:space="preserve">Mujer cabeza de familia, mujeres víctimas de la violencia intrafamiliar o de la persona jurídica en la cual participe o participen mayoritariamente; o, la de un proponente plural constituido por mujeres cabeza de familia, mujeres víctimas de violencia intrafamiliar y/o personas jurídicas en las cuales participe o participen mayoritariamente. </t>
  </si>
  <si>
    <t>CLEAN COLOMBIA</t>
  </si>
  <si>
    <t xml:space="preserve">CONDICIÓN </t>
  </si>
  <si>
    <t>X</t>
  </si>
  <si>
    <t>UT J SERVITEC</t>
  </si>
  <si>
    <t>N/A</t>
  </si>
  <si>
    <t>CONSORCIO @ C&amp;D</t>
  </si>
  <si>
    <t>CT. GIRALDO GUTIERREZ VIVIANA</t>
  </si>
  <si>
    <t xml:space="preserve">Comité Evaluador Economico </t>
  </si>
  <si>
    <t>Nota: una vez revisadas las ofertas y los factores de desempate se adopta como factor decisivo el punto 4 de ARTÍCULO 2.2.1.2.4.2.17. “Preferir la propuesta presentada por el oferente que acredite la vinculación en mayor proporción de personas mayores que no sean beneficiarias de la pensión de vejez, familiar o de sobrevivencia y que hayan cumplido el requisito de edad de pensión establecido en la ley”,  y la empresa UNION TEMPORAL J SERVITEC presenta en su propuesta 03 personas en situación de pensión de vejez, por lo cual se da como resultado que el mencionado oferente es el primero en orden de elegibilidad y su oferta económica una vez verifica el comité económico determina que CUMPLE</t>
  </si>
  <si>
    <t>FACTOR DE DESEMPATE DIFERENCIAL</t>
  </si>
  <si>
    <t xml:space="preserve">11
</t>
  </si>
  <si>
    <t xml:space="preserve">CANTIDAD DE FACTORES   DE DESEMPATE ACREDITADOS </t>
  </si>
  <si>
    <t xml:space="preserve">ACREDITA </t>
  </si>
  <si>
    <t xml:space="preserve">NO ACREDITA </t>
  </si>
  <si>
    <t>OBSERVACIÓN</t>
  </si>
  <si>
    <t>(NO APORTA ACUERDO COMERCIAL-BIEN RELAVANTE )</t>
  </si>
  <si>
    <t xml:space="preserve"> NO APORTA</t>
  </si>
  <si>
    <t>FACTORES</t>
  </si>
  <si>
    <t xml:space="preserve"> * Trabajadores vinculados no beneficiarios de pension de vejez  TRES (03)</t>
  </si>
  <si>
    <t xml:space="preserve"> * Trabajadores vinculados no beneficiarios de pension de vejez  DOS (02)</t>
  </si>
  <si>
    <r>
      <t xml:space="preserve">* Trabajadores vinculados no beneficiarios de pension de vejez  </t>
    </r>
    <r>
      <rPr>
        <b/>
        <sz val="10"/>
        <color theme="1"/>
        <rFont val="Arial"/>
        <family val="2"/>
      </rPr>
      <t>TRES (03)</t>
    </r>
  </si>
  <si>
    <t>* Trabajadores vinculados no beneficiaron de pension de vejez DOS( 02)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</si>
</sst>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quot;$&quot;\ * #,##0.00_-;\-&quot;$&quot;\ * #,##0.00_-;_-&quot;$&quot;\ * &quot;-&quot;??_-;_-@_-"/>
    <numFmt numFmtId="164" formatCode="&quot;$&quot;#,##0.00"/>
    <numFmt numFmtId="165" formatCode="&quot;$&quot;\ #,##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sz val="10"/>
      <color rgb="FFFF0000"/>
      <name val="Arial"/>
      <family val="2"/>
    </font>
    <font>
      <b/>
      <sz val="10"/>
      <color theme="1"/>
      <name val="Arial"/>
      <family val="2"/>
    </font>
    <font>
      <b/>
      <sz val="9"/>
      <color theme="0"/>
      <name val="Arial"/>
      <family val="2"/>
    </font>
    <font>
      <sz val="9"/>
      <name val="Arial"/>
      <family val="2"/>
    </font>
    <font>
      <sz val="9"/>
      <color theme="1"/>
      <name val="Arial"/>
      <family val="2"/>
    </font>
    <font>
      <b/>
      <sz val="9"/>
      <name val="Arial"/>
      <family val="2"/>
    </font>
    <font>
      <b/>
      <sz val="9"/>
      <color theme="1"/>
      <name val="Arial"/>
      <family val="2"/>
    </font>
    <font>
      <b/>
      <sz val="11"/>
      <color rgb="FF000000"/>
      <name val="Arial"/>
      <family val="2"/>
    </font>
    <font>
      <sz val="11"/>
      <color rgb="FF000000"/>
      <name val="Arial"/>
      <family val="2"/>
    </font>
    <font>
      <b/>
      <sz val="9"/>
      <color rgb="FF000000"/>
      <name val="Arial"/>
      <family val="2"/>
    </font>
    <font>
      <sz val="11"/>
      <color theme="1"/>
      <name val="Arial"/>
      <family val="2"/>
    </font>
    <font>
      <b/>
      <sz val="11"/>
      <color theme="1"/>
      <name val="Arial"/>
      <family val="2"/>
    </font>
    <font>
      <sz val="10"/>
      <name val="Arial"/>
      <family val="2"/>
    </font>
  </fonts>
  <fills count="11">
    <fill>
      <patternFill patternType="none"/>
    </fill>
    <fill>
      <patternFill patternType="gray125"/>
    </fill>
    <fill>
      <patternFill patternType="solid">
        <fgColor rgb="FFFF0000"/>
        <bgColor indexed="64"/>
      </patternFill>
    </fill>
    <fill>
      <patternFill patternType="solid">
        <fgColor theme="1" tint="0.249977111117893"/>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A6A6A6"/>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rgb="FFBFBFBF"/>
      </left>
      <right style="thin">
        <color rgb="FFBFBFBF"/>
      </right>
      <top style="thin">
        <color rgb="FFBFBFBF"/>
      </top>
      <bottom style="thin">
        <color rgb="FFBFBFBF"/>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3" fillId="0" borderId="0" xfId="0" applyFont="1" applyBorder="1" applyAlignment="1">
      <alignment vertical="top"/>
    </xf>
    <xf numFmtId="0" fontId="4" fillId="0" borderId="0" xfId="0" applyFont="1" applyBorder="1" applyAlignment="1">
      <alignment vertical="top"/>
    </xf>
    <xf numFmtId="0" fontId="5" fillId="0" borderId="0" xfId="0" applyFont="1" applyBorder="1" applyAlignment="1">
      <alignment vertical="top"/>
    </xf>
    <xf numFmtId="0" fontId="7" fillId="0" borderId="2" xfId="0" applyFont="1" applyBorder="1" applyAlignment="1" applyProtection="1">
      <alignment horizontal="center" vertical="center" wrapText="1"/>
      <protection hidden="1"/>
    </xf>
    <xf numFmtId="164" fontId="7" fillId="6" borderId="2" xfId="0" applyNumberFormat="1" applyFont="1" applyFill="1" applyBorder="1" applyAlignment="1" applyProtection="1">
      <alignment horizontal="center" vertical="center" wrapText="1"/>
      <protection hidden="1"/>
    </xf>
    <xf numFmtId="164" fontId="7" fillId="0" borderId="2" xfId="0" applyNumberFormat="1" applyFont="1" applyBorder="1" applyAlignment="1" applyProtection="1">
      <alignment horizontal="center" vertical="center" wrapText="1"/>
      <protection hidden="1"/>
    </xf>
    <xf numFmtId="0" fontId="6" fillId="3" borderId="4"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6" fillId="6" borderId="5"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8" fillId="0" borderId="0" xfId="0" applyFont="1"/>
    <xf numFmtId="165" fontId="8" fillId="0" borderId="2" xfId="0" applyNumberFormat="1" applyFont="1" applyBorder="1"/>
    <xf numFmtId="165" fontId="8" fillId="0" borderId="8" xfId="0" applyNumberFormat="1" applyFont="1" applyBorder="1"/>
    <xf numFmtId="165" fontId="8" fillId="2" borderId="8" xfId="0" applyNumberFormat="1" applyFont="1" applyFill="1" applyBorder="1"/>
    <xf numFmtId="164" fontId="7" fillId="4" borderId="6" xfId="1" applyNumberFormat="1" applyFont="1" applyFill="1" applyBorder="1" applyAlignment="1" applyProtection="1">
      <alignment horizontal="right" vertical="center"/>
      <protection hidden="1"/>
    </xf>
    <xf numFmtId="164" fontId="7" fillId="4" borderId="8" xfId="1" applyNumberFormat="1" applyFont="1" applyFill="1" applyBorder="1" applyAlignment="1" applyProtection="1">
      <alignment horizontal="right" vertical="center"/>
      <protection hidden="1"/>
    </xf>
    <xf numFmtId="9" fontId="9" fillId="4" borderId="2" xfId="2" applyFont="1" applyFill="1" applyBorder="1" applyAlignment="1" applyProtection="1">
      <alignment horizontal="left" vertical="center"/>
      <protection hidden="1"/>
    </xf>
    <xf numFmtId="164" fontId="7" fillId="5" borderId="8" xfId="1" applyNumberFormat="1" applyFont="1" applyFill="1" applyBorder="1" applyAlignment="1" applyProtection="1">
      <alignment horizontal="right" vertical="center"/>
      <protection hidden="1"/>
    </xf>
    <xf numFmtId="164" fontId="7" fillId="4" borderId="11" xfId="1" applyNumberFormat="1" applyFont="1" applyFill="1" applyBorder="1" applyAlignment="1" applyProtection="1">
      <alignment horizontal="right" vertical="center"/>
      <protection hidden="1"/>
    </xf>
    <xf numFmtId="0" fontId="7" fillId="0" borderId="12" xfId="0" applyFont="1" applyBorder="1" applyAlignment="1" applyProtection="1">
      <alignment horizontal="center" vertical="center" wrapText="1"/>
      <protection hidden="1"/>
    </xf>
    <xf numFmtId="0" fontId="7" fillId="0" borderId="13" xfId="0" applyFont="1" applyBorder="1" applyAlignment="1" applyProtection="1">
      <alignment horizontal="center" vertical="center" wrapText="1"/>
      <protection hidden="1"/>
    </xf>
    <xf numFmtId="164" fontId="7" fillId="6" borderId="13" xfId="0" applyNumberFormat="1" applyFont="1" applyFill="1" applyBorder="1" applyAlignment="1" applyProtection="1">
      <alignment horizontal="center" vertical="center" wrapText="1"/>
      <protection hidden="1"/>
    </xf>
    <xf numFmtId="164" fontId="7" fillId="0" borderId="13" xfId="0" applyNumberFormat="1" applyFont="1" applyBorder="1" applyAlignment="1" applyProtection="1">
      <alignment horizontal="center" vertical="center" wrapText="1"/>
      <protection hidden="1"/>
    </xf>
    <xf numFmtId="165" fontId="8" fillId="0" borderId="13" xfId="0" applyNumberFormat="1" applyFont="1" applyBorder="1"/>
    <xf numFmtId="165" fontId="8" fillId="0" borderId="17" xfId="0" applyNumberFormat="1" applyFont="1" applyBorder="1"/>
    <xf numFmtId="165" fontId="10" fillId="0" borderId="3" xfId="0" applyNumberFormat="1" applyFont="1" applyBorder="1"/>
    <xf numFmtId="8" fontId="7" fillId="0" borderId="18" xfId="0" applyNumberFormat="1" applyFont="1" applyBorder="1" applyAlignment="1">
      <alignment horizontal="center" vertical="center" wrapText="1"/>
    </xf>
    <xf numFmtId="0" fontId="7" fillId="0" borderId="19"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165" fontId="8" fillId="0" borderId="21" xfId="0" applyNumberFormat="1" applyFont="1" applyBorder="1"/>
    <xf numFmtId="165" fontId="8" fillId="0" borderId="22" xfId="0" applyNumberFormat="1" applyFont="1" applyBorder="1"/>
    <xf numFmtId="0" fontId="6" fillId="6" borderId="23" xfId="0" applyFont="1" applyFill="1" applyBorder="1" applyAlignment="1" applyProtection="1">
      <alignment horizontal="center" vertical="center" wrapText="1"/>
      <protection hidden="1"/>
    </xf>
    <xf numFmtId="0" fontId="6" fillId="3" borderId="23" xfId="0" applyFont="1" applyFill="1" applyBorder="1" applyAlignment="1" applyProtection="1">
      <alignment horizontal="center" vertical="center" wrapText="1"/>
      <protection hidden="1"/>
    </xf>
    <xf numFmtId="165" fontId="8" fillId="0" borderId="8" xfId="0" applyNumberFormat="1" applyFont="1" applyFill="1" applyBorder="1"/>
    <xf numFmtId="0" fontId="0" fillId="0" borderId="0" xfId="0" applyAlignment="1">
      <alignment horizontal="center"/>
    </xf>
    <xf numFmtId="0" fontId="12"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2" fillId="0" borderId="0" xfId="0" applyFont="1"/>
    <xf numFmtId="0" fontId="2" fillId="0" borderId="0" xfId="0" applyFont="1" applyAlignment="1">
      <alignment vertical="justify" wrapText="1"/>
    </xf>
    <xf numFmtId="0" fontId="12" fillId="4" borderId="2" xfId="0" applyFont="1" applyFill="1" applyBorder="1" applyAlignment="1">
      <alignment horizontal="center" vertical="center" wrapText="1"/>
    </xf>
    <xf numFmtId="0" fontId="12" fillId="0" borderId="2" xfId="0" applyFont="1" applyBorder="1" applyAlignment="1">
      <alignment horizontal="justify" vertical="center" wrapText="1"/>
    </xf>
    <xf numFmtId="0" fontId="2" fillId="0" borderId="0" xfId="0" applyFont="1" applyAlignment="1">
      <alignment horizontal="center"/>
    </xf>
    <xf numFmtId="0" fontId="15"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0" borderId="2" xfId="0" applyFont="1" applyBorder="1" applyAlignment="1">
      <alignment horizontal="center" wrapText="1"/>
    </xf>
    <xf numFmtId="0" fontId="12" fillId="0" borderId="2" xfId="0" applyFont="1" applyBorder="1" applyAlignment="1">
      <alignment vertical="center" wrapText="1"/>
    </xf>
    <xf numFmtId="0" fontId="12" fillId="8"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3" fillId="0" borderId="0" xfId="0" applyFont="1"/>
    <xf numFmtId="0" fontId="3" fillId="0" borderId="2" xfId="0" applyFont="1" applyBorder="1" applyAlignment="1">
      <alignment wrapText="1"/>
    </xf>
    <xf numFmtId="0" fontId="3" fillId="2" borderId="2" xfId="0" applyFont="1" applyFill="1" applyBorder="1" applyAlignment="1">
      <alignment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44" fontId="16" fillId="0" borderId="2" xfId="1" applyFont="1" applyFill="1" applyBorder="1" applyAlignment="1">
      <alignment horizontal="center" vertical="center" wrapText="1"/>
    </xf>
    <xf numFmtId="44" fontId="3" fillId="0" borderId="2" xfId="1" applyFont="1" applyFill="1" applyBorder="1" applyAlignment="1">
      <alignment horizontal="center" vertical="center" wrapText="1"/>
    </xf>
    <xf numFmtId="0" fontId="3"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44" fontId="16" fillId="2" borderId="2" xfId="1" applyFont="1" applyFill="1" applyBorder="1" applyAlignment="1">
      <alignment horizontal="center" vertical="center" wrapText="1"/>
    </xf>
    <xf numFmtId="44" fontId="3" fillId="2" borderId="2" xfId="1" applyFont="1" applyFill="1" applyBorder="1" applyAlignment="1">
      <alignment horizontal="center" vertical="center" wrapText="1"/>
    </xf>
    <xf numFmtId="0" fontId="5" fillId="9" borderId="2" xfId="0" applyFont="1" applyFill="1" applyBorder="1" applyAlignment="1">
      <alignment horizontal="center" vertical="center" wrapText="1"/>
    </xf>
    <xf numFmtId="44" fontId="5" fillId="9" borderId="2" xfId="1" applyFont="1" applyFill="1" applyBorder="1" applyAlignment="1">
      <alignment horizontal="center" vertical="center" wrapText="1"/>
    </xf>
    <xf numFmtId="0" fontId="3" fillId="9" borderId="2" xfId="0" applyFont="1" applyFill="1" applyBorder="1" applyAlignment="1">
      <alignment horizontal="center" wrapText="1"/>
    </xf>
    <xf numFmtId="0" fontId="5" fillId="10" borderId="2"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2" fillId="0" borderId="0" xfId="0" applyFont="1" applyAlignment="1">
      <alignment horizontal="justify" vertical="justify" wrapText="1"/>
    </xf>
    <xf numFmtId="0" fontId="5" fillId="0" borderId="0" xfId="0" applyFont="1" applyBorder="1" applyAlignment="1">
      <alignment horizontal="center" vertical="top"/>
    </xf>
    <xf numFmtId="0" fontId="3" fillId="0" borderId="1" xfId="0" applyFont="1" applyBorder="1" applyAlignment="1">
      <alignment horizontal="center"/>
    </xf>
    <xf numFmtId="0" fontId="11" fillId="7" borderId="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9" fillId="4" borderId="9" xfId="0" applyFont="1" applyFill="1" applyBorder="1" applyAlignment="1" applyProtection="1">
      <alignment horizontal="left" vertical="center" wrapText="1"/>
      <protection hidden="1"/>
    </xf>
    <xf numFmtId="0" fontId="9" fillId="4" borderId="10" xfId="0" applyFont="1" applyFill="1" applyBorder="1" applyAlignment="1" applyProtection="1">
      <alignment horizontal="left" vertical="center" wrapText="1"/>
      <protection hidden="1"/>
    </xf>
    <xf numFmtId="0" fontId="10" fillId="0" borderId="14" xfId="0" applyFont="1" applyBorder="1" applyAlignment="1">
      <alignment horizontal="center"/>
    </xf>
    <xf numFmtId="0" fontId="10" fillId="0" borderId="15" xfId="0" applyFont="1" applyBorder="1" applyAlignment="1">
      <alignment horizontal="center"/>
    </xf>
    <xf numFmtId="0" fontId="10" fillId="0" borderId="16" xfId="0" applyFont="1" applyBorder="1" applyAlignment="1">
      <alignment horizontal="center"/>
    </xf>
    <xf numFmtId="0" fontId="9" fillId="4" borderId="4" xfId="0" applyFont="1" applyFill="1" applyBorder="1" applyAlignment="1" applyProtection="1">
      <alignment horizontal="left" vertical="center" wrapText="1"/>
      <protection hidden="1"/>
    </xf>
    <xf numFmtId="0" fontId="9" fillId="4" borderId="5" xfId="0" applyFont="1" applyFill="1" applyBorder="1" applyAlignment="1" applyProtection="1">
      <alignment horizontal="left" vertical="center" wrapText="1"/>
      <protection hidden="1"/>
    </xf>
    <xf numFmtId="0" fontId="9" fillId="4" borderId="7" xfId="0" applyFont="1" applyFill="1" applyBorder="1" applyAlignment="1" applyProtection="1">
      <alignment horizontal="left" vertical="center" wrapText="1"/>
      <protection hidden="1"/>
    </xf>
    <xf numFmtId="0" fontId="9" fillId="4" borderId="2" xfId="0" applyFont="1" applyFill="1" applyBorder="1" applyAlignment="1" applyProtection="1">
      <alignment horizontal="left" vertical="center" wrapText="1"/>
      <protection hidden="1"/>
    </xf>
    <xf numFmtId="0" fontId="10" fillId="0" borderId="24" xfId="0" applyFont="1" applyBorder="1" applyAlignment="1">
      <alignment horizontal="center"/>
    </xf>
  </cellXfs>
  <cellStyles count="3">
    <cellStyle name="Moneda" xfId="1" builtinId="4"/>
    <cellStyle name="Normal" xfId="0" builtinId="0"/>
    <cellStyle name="Porcentaje" xfId="2" builtinId="5"/>
  </cellStyles>
  <dxfs count="7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133350</xdr:colOff>
      <xdr:row>31</xdr:row>
      <xdr:rowOff>57151</xdr:rowOff>
    </xdr:from>
    <xdr:to>
      <xdr:col>2</xdr:col>
      <xdr:colOff>1592461</xdr:colOff>
      <xdr:row>35</xdr:row>
      <xdr:rowOff>19137</xdr:rowOff>
    </xdr:to>
    <xdr:pic>
      <xdr:nvPicPr>
        <xdr:cNvPr id="3" name="Imagen 2">
          <a:extLst>
            <a:ext uri="{FF2B5EF4-FFF2-40B4-BE49-F238E27FC236}">
              <a16:creationId xmlns:a16="http://schemas.microsoft.com/office/drawing/2014/main" id="{7BD3790A-3358-4C67-8395-B1242477738D}"/>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657350" y="7486651"/>
          <a:ext cx="1459111" cy="7239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8EC09-D278-4A7A-B648-63F8A526A853}">
  <dimension ref="A1:J36"/>
  <sheetViews>
    <sheetView tabSelected="1" workbookViewId="0">
      <selection activeCell="J15" sqref="J15"/>
    </sheetView>
  </sheetViews>
  <sheetFormatPr baseColWidth="10" defaultRowHeight="15" x14ac:dyDescent="0.25"/>
  <cols>
    <col min="3" max="3" width="40.85546875" customWidth="1"/>
    <col min="4" max="4" width="24.5703125" customWidth="1"/>
    <col min="5" max="5" width="22.28515625" customWidth="1"/>
    <col min="6" max="6" width="22.5703125" customWidth="1"/>
    <col min="7" max="7" width="16.5703125" customWidth="1"/>
    <col min="8" max="8" width="28.140625" customWidth="1"/>
  </cols>
  <sheetData>
    <row r="1" spans="1:10" x14ac:dyDescent="0.25">
      <c r="B1" s="68" t="s">
        <v>0</v>
      </c>
      <c r="C1" s="68"/>
      <c r="D1" s="68"/>
      <c r="E1" s="68"/>
      <c r="F1" s="68"/>
      <c r="G1" s="68"/>
      <c r="H1" s="68"/>
      <c r="I1" s="1"/>
      <c r="J1" s="1"/>
    </row>
    <row r="2" spans="1:10" x14ac:dyDescent="0.25">
      <c r="B2" s="68" t="s">
        <v>1</v>
      </c>
      <c r="C2" s="68"/>
      <c r="D2" s="68"/>
      <c r="E2" s="68"/>
      <c r="F2" s="68"/>
      <c r="G2" s="68"/>
      <c r="H2" s="68"/>
      <c r="I2" s="1"/>
      <c r="J2" s="1"/>
    </row>
    <row r="3" spans="1:10" x14ac:dyDescent="0.25">
      <c r="B3" s="1"/>
      <c r="C3" s="1"/>
      <c r="D3" s="1"/>
      <c r="E3" s="1"/>
      <c r="F3" s="2"/>
      <c r="G3" s="1"/>
      <c r="H3" s="1"/>
      <c r="I3" s="1"/>
      <c r="J3" s="1"/>
    </row>
    <row r="4" spans="1:10" x14ac:dyDescent="0.25">
      <c r="B4" s="68" t="s">
        <v>2</v>
      </c>
      <c r="C4" s="68"/>
      <c r="D4" s="68"/>
      <c r="E4" s="68"/>
      <c r="F4" s="68"/>
      <c r="G4" s="68"/>
      <c r="H4" s="68"/>
      <c r="I4" s="3"/>
      <c r="J4" s="3"/>
    </row>
    <row r="5" spans="1:10" x14ac:dyDescent="0.25">
      <c r="B5" s="68" t="s">
        <v>72</v>
      </c>
      <c r="C5" s="68"/>
      <c r="D5" s="68"/>
      <c r="E5" s="68"/>
      <c r="F5" s="68"/>
      <c r="G5" s="68"/>
      <c r="H5" s="68"/>
      <c r="I5" s="3"/>
      <c r="J5" s="3"/>
    </row>
    <row r="6" spans="1:10" x14ac:dyDescent="0.25">
      <c r="B6" s="68" t="s">
        <v>7</v>
      </c>
      <c r="C6" s="68"/>
      <c r="D6" s="68"/>
      <c r="E6" s="68"/>
      <c r="F6" s="68"/>
      <c r="G6" s="68"/>
      <c r="H6" s="68"/>
      <c r="I6" s="1"/>
      <c r="J6" s="1"/>
    </row>
    <row r="7" spans="1:10" x14ac:dyDescent="0.25">
      <c r="A7" s="50"/>
      <c r="B7" s="69"/>
      <c r="C7" s="69"/>
      <c r="D7" s="69"/>
      <c r="E7" s="69"/>
      <c r="F7" s="69"/>
      <c r="G7" s="50"/>
      <c r="H7" s="50"/>
    </row>
    <row r="8" spans="1:10" ht="51" x14ac:dyDescent="0.25">
      <c r="A8" s="50"/>
      <c r="B8" s="65" t="s">
        <v>3</v>
      </c>
      <c r="C8" s="65" t="s">
        <v>4</v>
      </c>
      <c r="D8" s="65" t="s">
        <v>73</v>
      </c>
      <c r="E8" s="65" t="s">
        <v>5</v>
      </c>
      <c r="F8" s="65" t="s">
        <v>6</v>
      </c>
      <c r="G8" s="65" t="s">
        <v>98</v>
      </c>
      <c r="H8" s="65" t="s">
        <v>96</v>
      </c>
    </row>
    <row r="9" spans="1:10" ht="39" x14ac:dyDescent="0.25">
      <c r="A9" s="50"/>
      <c r="B9" s="62">
        <v>1</v>
      </c>
      <c r="C9" s="62" t="s">
        <v>64</v>
      </c>
      <c r="D9" s="63">
        <v>184907033.38</v>
      </c>
      <c r="E9" s="63">
        <v>184907033.38</v>
      </c>
      <c r="F9" s="63">
        <v>184907033.37600002</v>
      </c>
      <c r="G9" s="62" t="s">
        <v>97</v>
      </c>
      <c r="H9" s="64" t="s">
        <v>107</v>
      </c>
    </row>
    <row r="10" spans="1:10" ht="52.5" customHeight="1" x14ac:dyDescent="0.25">
      <c r="A10" s="50"/>
      <c r="B10" s="54">
        <v>2</v>
      </c>
      <c r="C10" s="55" t="s">
        <v>92</v>
      </c>
      <c r="D10" s="56">
        <v>184907033.38</v>
      </c>
      <c r="E10" s="57">
        <v>184907033.38</v>
      </c>
      <c r="F10" s="57">
        <v>184907033.37600002</v>
      </c>
      <c r="G10" s="54" t="s">
        <v>97</v>
      </c>
      <c r="H10" s="53" t="s">
        <v>108</v>
      </c>
    </row>
    <row r="11" spans="1:10" x14ac:dyDescent="0.25">
      <c r="A11" s="50"/>
      <c r="B11" s="54">
        <v>3</v>
      </c>
      <c r="C11" s="54" t="s">
        <v>63</v>
      </c>
      <c r="D11" s="57">
        <v>184907033.38</v>
      </c>
      <c r="E11" s="57">
        <v>184907033.38</v>
      </c>
      <c r="F11" s="57">
        <v>184907033.37600002</v>
      </c>
      <c r="G11" s="54">
        <v>4</v>
      </c>
      <c r="H11" s="51"/>
    </row>
    <row r="12" spans="1:10" x14ac:dyDescent="0.25">
      <c r="A12" s="50"/>
      <c r="B12" s="54">
        <v>4</v>
      </c>
      <c r="C12" s="54" t="s">
        <v>8</v>
      </c>
      <c r="D12" s="57">
        <v>184907033.38</v>
      </c>
      <c r="E12" s="57">
        <v>184907033.38</v>
      </c>
      <c r="F12" s="57">
        <v>184907033.37600002</v>
      </c>
      <c r="G12" s="54">
        <v>0</v>
      </c>
      <c r="H12" s="51"/>
    </row>
    <row r="13" spans="1:10" x14ac:dyDescent="0.25">
      <c r="A13" s="50"/>
      <c r="B13" s="54">
        <v>5</v>
      </c>
      <c r="C13" s="54" t="s">
        <v>65</v>
      </c>
      <c r="D13" s="57">
        <v>184907033.38</v>
      </c>
      <c r="E13" s="57">
        <v>184907033.38</v>
      </c>
      <c r="F13" s="57">
        <v>184907033.37600002</v>
      </c>
      <c r="G13" s="54">
        <v>0</v>
      </c>
      <c r="H13" s="51"/>
    </row>
    <row r="14" spans="1:10" x14ac:dyDescent="0.25">
      <c r="A14" s="50"/>
      <c r="B14" s="54">
        <v>6</v>
      </c>
      <c r="C14" s="54" t="s">
        <v>74</v>
      </c>
      <c r="D14" s="57">
        <v>184907033.38</v>
      </c>
      <c r="E14" s="57">
        <v>184907033.38</v>
      </c>
      <c r="F14" s="57">
        <v>184907033.37600002</v>
      </c>
      <c r="G14" s="54">
        <v>0</v>
      </c>
      <c r="H14" s="51"/>
    </row>
    <row r="15" spans="1:10" x14ac:dyDescent="0.25">
      <c r="A15" s="50"/>
      <c r="B15" s="54">
        <v>7</v>
      </c>
      <c r="C15" s="55" t="s">
        <v>70</v>
      </c>
      <c r="D15" s="56">
        <v>184907033.38</v>
      </c>
      <c r="E15" s="57">
        <v>184907033.38</v>
      </c>
      <c r="F15" s="57">
        <v>184907033.37600002</v>
      </c>
      <c r="G15" s="54">
        <v>0</v>
      </c>
      <c r="H15" s="51"/>
    </row>
    <row r="16" spans="1:10" x14ac:dyDescent="0.25">
      <c r="A16" s="50"/>
      <c r="B16" s="54">
        <v>8</v>
      </c>
      <c r="C16" s="55" t="s">
        <v>69</v>
      </c>
      <c r="D16" s="56">
        <v>184952554.30000001</v>
      </c>
      <c r="E16" s="57">
        <v>184952554.30000001</v>
      </c>
      <c r="F16" s="57">
        <v>184952554.296</v>
      </c>
      <c r="G16" s="54" t="s">
        <v>91</v>
      </c>
      <c r="H16" s="51"/>
    </row>
    <row r="17" spans="1:8" x14ac:dyDescent="0.25">
      <c r="A17" s="50"/>
      <c r="B17" s="54">
        <v>9</v>
      </c>
      <c r="C17" s="55" t="s">
        <v>71</v>
      </c>
      <c r="D17" s="56">
        <v>187392219.94999999</v>
      </c>
      <c r="E17" s="57">
        <v>187397819.94999999</v>
      </c>
      <c r="F17" s="57">
        <v>187397819.95200002</v>
      </c>
      <c r="G17" s="54" t="s">
        <v>91</v>
      </c>
      <c r="H17" s="51"/>
    </row>
    <row r="18" spans="1:8" x14ac:dyDescent="0.25">
      <c r="A18" s="50"/>
      <c r="B18" s="58">
        <v>10</v>
      </c>
      <c r="C18" s="59" t="s">
        <v>67</v>
      </c>
      <c r="D18" s="60">
        <v>217423723.15000001</v>
      </c>
      <c r="E18" s="61">
        <v>217423723.15000001</v>
      </c>
      <c r="F18" s="61">
        <v>217423723.15200001</v>
      </c>
      <c r="G18" s="58"/>
      <c r="H18" s="52"/>
    </row>
    <row r="19" spans="1:8" x14ac:dyDescent="0.25">
      <c r="A19" s="50"/>
      <c r="B19" s="58">
        <v>11</v>
      </c>
      <c r="C19" s="58" t="s">
        <v>66</v>
      </c>
      <c r="D19" s="61">
        <v>312483032.75999999</v>
      </c>
      <c r="E19" s="61">
        <v>312483032.75999999</v>
      </c>
      <c r="F19" s="61">
        <v>312483032.75999999</v>
      </c>
      <c r="G19" s="58"/>
      <c r="H19" s="52"/>
    </row>
    <row r="22" spans="1:8" ht="15" customHeight="1" x14ac:dyDescent="0.25">
      <c r="C22" s="67" t="s">
        <v>95</v>
      </c>
      <c r="D22" s="67"/>
    </row>
    <row r="23" spans="1:8" s="40" customFormat="1" ht="15" customHeight="1" x14ac:dyDescent="0.25">
      <c r="C23" s="67"/>
      <c r="D23" s="67"/>
    </row>
    <row r="24" spans="1:8" s="40" customFormat="1" x14ac:dyDescent="0.25">
      <c r="C24" s="67"/>
      <c r="D24" s="67"/>
    </row>
    <row r="25" spans="1:8" s="40" customFormat="1" x14ac:dyDescent="0.25">
      <c r="C25" s="67"/>
      <c r="D25" s="67"/>
    </row>
    <row r="26" spans="1:8" s="40" customFormat="1" x14ac:dyDescent="0.25">
      <c r="C26" s="67"/>
      <c r="D26" s="67"/>
    </row>
    <row r="27" spans="1:8" s="40" customFormat="1" x14ac:dyDescent="0.25">
      <c r="C27" s="67"/>
      <c r="D27" s="67"/>
    </row>
    <row r="28" spans="1:8" x14ac:dyDescent="0.25">
      <c r="C28" s="67"/>
      <c r="D28" s="67"/>
    </row>
    <row r="29" spans="1:8" x14ac:dyDescent="0.25">
      <c r="C29" s="67"/>
      <c r="D29" s="67"/>
    </row>
    <row r="30" spans="1:8" x14ac:dyDescent="0.25">
      <c r="C30" s="67"/>
      <c r="D30" s="67"/>
    </row>
    <row r="31" spans="1:8" x14ac:dyDescent="0.25">
      <c r="C31" s="67"/>
      <c r="D31" s="67"/>
    </row>
    <row r="35" spans="3:3" x14ac:dyDescent="0.25">
      <c r="C35" s="39" t="s">
        <v>93</v>
      </c>
    </row>
    <row r="36" spans="3:3" x14ac:dyDescent="0.25">
      <c r="C36" s="39" t="s">
        <v>94</v>
      </c>
    </row>
  </sheetData>
  <sortState ref="C12:G19">
    <sortCondition ref="G12"/>
  </sortState>
  <mergeCells count="7">
    <mergeCell ref="B1:H1"/>
    <mergeCell ref="B2:H2"/>
    <mergeCell ref="B4:H4"/>
    <mergeCell ref="B5:H5"/>
    <mergeCell ref="B6:H6"/>
    <mergeCell ref="B7:F7"/>
    <mergeCell ref="C22:D3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8F71E-473B-41F8-8B39-97AA29A895A3}">
  <dimension ref="B2:L44"/>
  <sheetViews>
    <sheetView topLeftCell="F28" workbookViewId="0">
      <selection activeCell="L44" sqref="L44"/>
    </sheetView>
  </sheetViews>
  <sheetFormatPr baseColWidth="10" defaultRowHeight="12" x14ac:dyDescent="0.2"/>
  <cols>
    <col min="1" max="2" width="11.42578125" style="12"/>
    <col min="3" max="3" width="17.5703125" style="12" customWidth="1"/>
    <col min="4" max="4" width="18.5703125" style="12" customWidth="1"/>
    <col min="5" max="5" width="17.42578125" style="12" customWidth="1"/>
    <col min="6" max="6" width="11.42578125" style="12"/>
    <col min="7" max="7" width="14" style="12" customWidth="1"/>
    <col min="8" max="8" width="15.7109375" style="12" customWidth="1"/>
    <col min="9" max="9" width="13.28515625" style="12" customWidth="1"/>
    <col min="10" max="10" width="16.5703125" style="12" customWidth="1"/>
    <col min="11" max="11" width="17.85546875" style="12" customWidth="1"/>
    <col min="12" max="12" width="18.28515625" style="12" customWidth="1"/>
    <col min="13" max="16384" width="11.42578125" style="12"/>
  </cols>
  <sheetData>
    <row r="2" spans="2:12" ht="12.75" thickBot="1" x14ac:dyDescent="0.25"/>
    <row r="3" spans="2:12" ht="24" x14ac:dyDescent="0.2">
      <c r="B3" s="7" t="s">
        <v>9</v>
      </c>
      <c r="C3" s="8" t="s">
        <v>10</v>
      </c>
      <c r="D3" s="8" t="s">
        <v>11</v>
      </c>
      <c r="E3" s="8" t="s">
        <v>12</v>
      </c>
      <c r="F3" s="8" t="s">
        <v>48</v>
      </c>
      <c r="G3" s="33" t="s">
        <v>60</v>
      </c>
      <c r="H3" s="34" t="s">
        <v>54</v>
      </c>
      <c r="I3" s="34" t="s">
        <v>49</v>
      </c>
      <c r="J3" s="34" t="s">
        <v>52</v>
      </c>
      <c r="K3" s="8" t="s">
        <v>53</v>
      </c>
      <c r="L3" s="10" t="s">
        <v>55</v>
      </c>
    </row>
    <row r="4" spans="2:12" ht="24" x14ac:dyDescent="0.2">
      <c r="B4" s="11">
        <v>1</v>
      </c>
      <c r="C4" s="4" t="s">
        <v>13</v>
      </c>
      <c r="D4" s="4" t="s">
        <v>14</v>
      </c>
      <c r="E4" s="4" t="s">
        <v>14</v>
      </c>
      <c r="F4" s="29" t="s">
        <v>50</v>
      </c>
      <c r="G4" s="28">
        <v>2700125</v>
      </c>
      <c r="H4" s="4">
        <v>6</v>
      </c>
      <c r="I4" s="4">
        <v>8</v>
      </c>
      <c r="J4" s="28">
        <v>2700125</v>
      </c>
      <c r="K4" s="31">
        <f>J4*H4</f>
        <v>16200750</v>
      </c>
      <c r="L4" s="14">
        <f>K4*I4</f>
        <v>129606000</v>
      </c>
    </row>
    <row r="5" spans="2:12" ht="24" x14ac:dyDescent="0.2">
      <c r="B5" s="11">
        <v>2</v>
      </c>
      <c r="C5" s="4" t="s">
        <v>15</v>
      </c>
      <c r="D5" s="4" t="s">
        <v>16</v>
      </c>
      <c r="E5" s="4" t="s">
        <v>16</v>
      </c>
      <c r="F5" s="29" t="s">
        <v>51</v>
      </c>
      <c r="G5" s="28">
        <v>9264</v>
      </c>
      <c r="H5" s="4">
        <v>6</v>
      </c>
      <c r="I5" s="4">
        <v>8</v>
      </c>
      <c r="J5" s="28">
        <v>9264</v>
      </c>
      <c r="K5" s="31">
        <f t="shared" ref="K5:L20" si="0">J5*H5</f>
        <v>55584</v>
      </c>
      <c r="L5" s="14">
        <f t="shared" si="0"/>
        <v>444672</v>
      </c>
    </row>
    <row r="6" spans="2:12" ht="24" x14ac:dyDescent="0.2">
      <c r="B6" s="11">
        <v>3</v>
      </c>
      <c r="C6" s="4" t="s">
        <v>15</v>
      </c>
      <c r="D6" s="4" t="s">
        <v>17</v>
      </c>
      <c r="E6" s="4" t="s">
        <v>17</v>
      </c>
      <c r="F6" s="29" t="s">
        <v>51</v>
      </c>
      <c r="G6" s="28">
        <v>3187</v>
      </c>
      <c r="H6" s="4">
        <v>50</v>
      </c>
      <c r="I6" s="4">
        <v>8</v>
      </c>
      <c r="J6" s="28">
        <v>2991</v>
      </c>
      <c r="K6" s="31">
        <f t="shared" si="0"/>
        <v>149550</v>
      </c>
      <c r="L6" s="14">
        <f t="shared" si="0"/>
        <v>1196400</v>
      </c>
    </row>
    <row r="7" spans="2:12" ht="36" x14ac:dyDescent="0.2">
      <c r="B7" s="11">
        <v>4</v>
      </c>
      <c r="C7" s="4" t="s">
        <v>15</v>
      </c>
      <c r="D7" s="4" t="s">
        <v>18</v>
      </c>
      <c r="E7" s="4" t="s">
        <v>18</v>
      </c>
      <c r="F7" s="29" t="s">
        <v>51</v>
      </c>
      <c r="G7" s="28">
        <v>4262</v>
      </c>
      <c r="H7" s="4">
        <v>60</v>
      </c>
      <c r="I7" s="4">
        <v>8</v>
      </c>
      <c r="J7" s="28">
        <v>3472</v>
      </c>
      <c r="K7" s="31">
        <f t="shared" si="0"/>
        <v>208320</v>
      </c>
      <c r="L7" s="14">
        <f t="shared" si="0"/>
        <v>1666560</v>
      </c>
    </row>
    <row r="8" spans="2:12" ht="48" x14ac:dyDescent="0.2">
      <c r="B8" s="11">
        <v>5</v>
      </c>
      <c r="C8" s="4" t="s">
        <v>15</v>
      </c>
      <c r="D8" s="4" t="s">
        <v>19</v>
      </c>
      <c r="E8" s="4" t="s">
        <v>19</v>
      </c>
      <c r="F8" s="29" t="s">
        <v>51</v>
      </c>
      <c r="G8" s="28">
        <v>8337</v>
      </c>
      <c r="H8" s="4">
        <v>18</v>
      </c>
      <c r="I8" s="4">
        <v>8</v>
      </c>
      <c r="J8" s="28">
        <v>5260</v>
      </c>
      <c r="K8" s="31">
        <f t="shared" si="0"/>
        <v>94680</v>
      </c>
      <c r="L8" s="14">
        <f t="shared" si="0"/>
        <v>757440</v>
      </c>
    </row>
    <row r="9" spans="2:12" ht="36" x14ac:dyDescent="0.2">
      <c r="B9" s="11">
        <v>6</v>
      </c>
      <c r="C9" s="4" t="s">
        <v>15</v>
      </c>
      <c r="D9" s="4" t="s">
        <v>20</v>
      </c>
      <c r="E9" s="4" t="s">
        <v>20</v>
      </c>
      <c r="F9" s="29" t="s">
        <v>51</v>
      </c>
      <c r="G9" s="28">
        <v>4539</v>
      </c>
      <c r="H9" s="4">
        <v>80</v>
      </c>
      <c r="I9" s="4">
        <v>8</v>
      </c>
      <c r="J9" s="28">
        <v>4539</v>
      </c>
      <c r="K9" s="31">
        <f t="shared" si="0"/>
        <v>363120</v>
      </c>
      <c r="L9" s="14">
        <f t="shared" si="0"/>
        <v>2904960</v>
      </c>
    </row>
    <row r="10" spans="2:12" ht="24" x14ac:dyDescent="0.2">
      <c r="B10" s="11">
        <v>7</v>
      </c>
      <c r="C10" s="4" t="s">
        <v>15</v>
      </c>
      <c r="D10" s="4" t="s">
        <v>21</v>
      </c>
      <c r="E10" s="4" t="s">
        <v>21</v>
      </c>
      <c r="F10" s="29" t="s">
        <v>51</v>
      </c>
      <c r="G10" s="28">
        <v>7041</v>
      </c>
      <c r="H10" s="4">
        <v>6</v>
      </c>
      <c r="I10" s="4">
        <v>8</v>
      </c>
      <c r="J10" s="28">
        <v>7041</v>
      </c>
      <c r="K10" s="31">
        <f t="shared" si="0"/>
        <v>42246</v>
      </c>
      <c r="L10" s="14">
        <f t="shared" si="0"/>
        <v>337968</v>
      </c>
    </row>
    <row r="11" spans="2:12" ht="36" x14ac:dyDescent="0.2">
      <c r="B11" s="11">
        <v>8</v>
      </c>
      <c r="C11" s="4" t="s">
        <v>15</v>
      </c>
      <c r="D11" s="4" t="s">
        <v>22</v>
      </c>
      <c r="E11" s="4" t="s">
        <v>22</v>
      </c>
      <c r="F11" s="29" t="s">
        <v>51</v>
      </c>
      <c r="G11" s="28">
        <v>11487</v>
      </c>
      <c r="H11" s="4">
        <v>36</v>
      </c>
      <c r="I11" s="4">
        <v>8</v>
      </c>
      <c r="J11" s="28">
        <v>8297</v>
      </c>
      <c r="K11" s="31">
        <f t="shared" si="0"/>
        <v>298692</v>
      </c>
      <c r="L11" s="14">
        <f t="shared" si="0"/>
        <v>2389536</v>
      </c>
    </row>
    <row r="12" spans="2:12" ht="24" x14ac:dyDescent="0.2">
      <c r="B12" s="11">
        <v>9</v>
      </c>
      <c r="C12" s="4" t="s">
        <v>15</v>
      </c>
      <c r="D12" s="4" t="s">
        <v>23</v>
      </c>
      <c r="E12" s="4" t="s">
        <v>23</v>
      </c>
      <c r="F12" s="29" t="s">
        <v>51</v>
      </c>
      <c r="G12" s="28">
        <v>2801</v>
      </c>
      <c r="H12" s="4">
        <v>6</v>
      </c>
      <c r="I12" s="4">
        <v>8</v>
      </c>
      <c r="J12" s="28">
        <v>2801</v>
      </c>
      <c r="K12" s="31">
        <f t="shared" si="0"/>
        <v>16806</v>
      </c>
      <c r="L12" s="14">
        <f t="shared" si="0"/>
        <v>134448</v>
      </c>
    </row>
    <row r="13" spans="2:12" ht="24" x14ac:dyDescent="0.2">
      <c r="B13" s="11">
        <v>10</v>
      </c>
      <c r="C13" s="4" t="s">
        <v>15</v>
      </c>
      <c r="D13" s="4" t="s">
        <v>24</v>
      </c>
      <c r="E13" s="4" t="s">
        <v>24</v>
      </c>
      <c r="F13" s="29" t="s">
        <v>51</v>
      </c>
      <c r="G13" s="28">
        <v>28719</v>
      </c>
      <c r="H13" s="4">
        <v>6</v>
      </c>
      <c r="I13" s="4">
        <v>8</v>
      </c>
      <c r="J13" s="28">
        <v>28719</v>
      </c>
      <c r="K13" s="31">
        <f t="shared" si="0"/>
        <v>172314</v>
      </c>
      <c r="L13" s="14">
        <f t="shared" si="0"/>
        <v>1378512</v>
      </c>
    </row>
    <row r="14" spans="2:12" ht="24" x14ac:dyDescent="0.2">
      <c r="B14" s="11">
        <v>11</v>
      </c>
      <c r="C14" s="4" t="s">
        <v>15</v>
      </c>
      <c r="D14" s="4" t="s">
        <v>25</v>
      </c>
      <c r="E14" s="4" t="s">
        <v>25</v>
      </c>
      <c r="F14" s="29" t="s">
        <v>51</v>
      </c>
      <c r="G14" s="28">
        <v>11024</v>
      </c>
      <c r="H14" s="4">
        <v>24</v>
      </c>
      <c r="I14" s="4">
        <v>8</v>
      </c>
      <c r="J14" s="28">
        <v>10319</v>
      </c>
      <c r="K14" s="31">
        <f t="shared" si="0"/>
        <v>247656</v>
      </c>
      <c r="L14" s="14">
        <f t="shared" si="0"/>
        <v>1981248</v>
      </c>
    </row>
    <row r="15" spans="2:12" ht="24" x14ac:dyDescent="0.2">
      <c r="B15" s="11">
        <v>12</v>
      </c>
      <c r="C15" s="4" t="s">
        <v>15</v>
      </c>
      <c r="D15" s="4" t="s">
        <v>26</v>
      </c>
      <c r="E15" s="4" t="s">
        <v>26</v>
      </c>
      <c r="F15" s="29" t="s">
        <v>51</v>
      </c>
      <c r="G15" s="28">
        <v>22233</v>
      </c>
      <c r="H15" s="4">
        <v>12</v>
      </c>
      <c r="I15" s="4">
        <v>8</v>
      </c>
      <c r="J15" s="28">
        <v>19193</v>
      </c>
      <c r="K15" s="31">
        <f t="shared" si="0"/>
        <v>230316</v>
      </c>
      <c r="L15" s="14">
        <f t="shared" si="0"/>
        <v>1842528</v>
      </c>
    </row>
    <row r="16" spans="2:12" ht="24" x14ac:dyDescent="0.2">
      <c r="B16" s="11">
        <v>13</v>
      </c>
      <c r="C16" s="4" t="s">
        <v>15</v>
      </c>
      <c r="D16" s="4" t="s">
        <v>27</v>
      </c>
      <c r="E16" s="4" t="s">
        <v>27</v>
      </c>
      <c r="F16" s="29" t="s">
        <v>51</v>
      </c>
      <c r="G16" s="28">
        <v>4632</v>
      </c>
      <c r="H16" s="4">
        <v>24</v>
      </c>
      <c r="I16" s="4">
        <v>8</v>
      </c>
      <c r="J16" s="28">
        <v>4208</v>
      </c>
      <c r="K16" s="31">
        <f t="shared" si="0"/>
        <v>100992</v>
      </c>
      <c r="L16" s="14">
        <f t="shared" si="0"/>
        <v>807936</v>
      </c>
    </row>
    <row r="17" spans="2:12" ht="24" x14ac:dyDescent="0.2">
      <c r="B17" s="11">
        <v>14</v>
      </c>
      <c r="C17" s="4" t="s">
        <v>15</v>
      </c>
      <c r="D17" s="4" t="s">
        <v>28</v>
      </c>
      <c r="E17" s="4" t="s">
        <v>28</v>
      </c>
      <c r="F17" s="29" t="s">
        <v>51</v>
      </c>
      <c r="G17" s="28">
        <v>1801</v>
      </c>
      <c r="H17" s="4">
        <v>24</v>
      </c>
      <c r="I17" s="4">
        <v>8</v>
      </c>
      <c r="J17" s="28">
        <v>1038</v>
      </c>
      <c r="K17" s="31">
        <f t="shared" si="0"/>
        <v>24912</v>
      </c>
      <c r="L17" s="14">
        <f t="shared" si="0"/>
        <v>199296</v>
      </c>
    </row>
    <row r="18" spans="2:12" ht="24" x14ac:dyDescent="0.2">
      <c r="B18" s="11">
        <v>15</v>
      </c>
      <c r="C18" s="4" t="s">
        <v>15</v>
      </c>
      <c r="D18" s="4" t="s">
        <v>29</v>
      </c>
      <c r="E18" s="4" t="s">
        <v>29</v>
      </c>
      <c r="F18" s="29" t="s">
        <v>51</v>
      </c>
      <c r="G18" s="28">
        <v>11858</v>
      </c>
      <c r="H18" s="4">
        <v>6</v>
      </c>
      <c r="I18" s="4">
        <v>8</v>
      </c>
      <c r="J18" s="28">
        <v>8869</v>
      </c>
      <c r="K18" s="31">
        <f t="shared" si="0"/>
        <v>53214</v>
      </c>
      <c r="L18" s="14">
        <f t="shared" si="0"/>
        <v>425712</v>
      </c>
    </row>
    <row r="19" spans="2:12" ht="24" x14ac:dyDescent="0.2">
      <c r="B19" s="11">
        <v>16</v>
      </c>
      <c r="C19" s="4" t="s">
        <v>15</v>
      </c>
      <c r="D19" s="4" t="s">
        <v>30</v>
      </c>
      <c r="E19" s="4" t="s">
        <v>30</v>
      </c>
      <c r="F19" s="29" t="s">
        <v>51</v>
      </c>
      <c r="G19" s="28">
        <v>13896</v>
      </c>
      <c r="H19" s="4">
        <v>6</v>
      </c>
      <c r="I19" s="4">
        <v>8</v>
      </c>
      <c r="J19" s="28">
        <v>11730</v>
      </c>
      <c r="K19" s="31">
        <f t="shared" si="0"/>
        <v>70380</v>
      </c>
      <c r="L19" s="14">
        <f t="shared" si="0"/>
        <v>563040</v>
      </c>
    </row>
    <row r="20" spans="2:12" ht="36" x14ac:dyDescent="0.2">
      <c r="B20" s="11">
        <v>17</v>
      </c>
      <c r="C20" s="4" t="s">
        <v>15</v>
      </c>
      <c r="D20" s="4" t="s">
        <v>31</v>
      </c>
      <c r="E20" s="4" t="s">
        <v>31</v>
      </c>
      <c r="F20" s="29" t="s">
        <v>51</v>
      </c>
      <c r="G20" s="28">
        <v>6855</v>
      </c>
      <c r="H20" s="4">
        <v>6</v>
      </c>
      <c r="I20" s="4">
        <v>8</v>
      </c>
      <c r="J20" s="28">
        <v>5579</v>
      </c>
      <c r="K20" s="31">
        <f t="shared" si="0"/>
        <v>33474</v>
      </c>
      <c r="L20" s="14">
        <f t="shared" si="0"/>
        <v>267792</v>
      </c>
    </row>
    <row r="21" spans="2:12" ht="24" x14ac:dyDescent="0.2">
      <c r="B21" s="11">
        <v>18</v>
      </c>
      <c r="C21" s="4" t="s">
        <v>15</v>
      </c>
      <c r="D21" s="4" t="s">
        <v>32</v>
      </c>
      <c r="E21" s="4" t="s">
        <v>32</v>
      </c>
      <c r="F21" s="29" t="s">
        <v>51</v>
      </c>
      <c r="G21" s="28">
        <v>1484</v>
      </c>
      <c r="H21" s="4">
        <v>70</v>
      </c>
      <c r="I21" s="4">
        <v>8</v>
      </c>
      <c r="J21" s="28">
        <v>1122</v>
      </c>
      <c r="K21" s="31">
        <f t="shared" ref="K21:L36" si="1">J21*H21</f>
        <v>78540</v>
      </c>
      <c r="L21" s="14">
        <f t="shared" si="1"/>
        <v>628320</v>
      </c>
    </row>
    <row r="22" spans="2:12" ht="24" x14ac:dyDescent="0.2">
      <c r="B22" s="11">
        <v>19</v>
      </c>
      <c r="C22" s="4" t="s">
        <v>15</v>
      </c>
      <c r="D22" s="4" t="s">
        <v>33</v>
      </c>
      <c r="E22" s="4" t="s">
        <v>33</v>
      </c>
      <c r="F22" s="29" t="s">
        <v>51</v>
      </c>
      <c r="G22" s="28">
        <v>2758</v>
      </c>
      <c r="H22" s="4">
        <v>36</v>
      </c>
      <c r="I22" s="4">
        <v>8</v>
      </c>
      <c r="J22" s="28">
        <v>1774</v>
      </c>
      <c r="K22" s="31">
        <f t="shared" si="1"/>
        <v>63864</v>
      </c>
      <c r="L22" s="14">
        <f t="shared" si="1"/>
        <v>510912</v>
      </c>
    </row>
    <row r="23" spans="2:12" ht="24" x14ac:dyDescent="0.2">
      <c r="B23" s="11">
        <v>20</v>
      </c>
      <c r="C23" s="4" t="s">
        <v>15</v>
      </c>
      <c r="D23" s="4" t="s">
        <v>34</v>
      </c>
      <c r="E23" s="4" t="s">
        <v>34</v>
      </c>
      <c r="F23" s="29" t="s">
        <v>51</v>
      </c>
      <c r="G23" s="28">
        <v>5781</v>
      </c>
      <c r="H23" s="4">
        <v>40</v>
      </c>
      <c r="I23" s="4">
        <v>8</v>
      </c>
      <c r="J23" s="28">
        <v>3433</v>
      </c>
      <c r="K23" s="31">
        <f t="shared" si="1"/>
        <v>137320</v>
      </c>
      <c r="L23" s="14">
        <f t="shared" si="1"/>
        <v>1098560</v>
      </c>
    </row>
    <row r="24" spans="2:12" ht="24" x14ac:dyDescent="0.2">
      <c r="B24" s="11">
        <v>21</v>
      </c>
      <c r="C24" s="4" t="s">
        <v>15</v>
      </c>
      <c r="D24" s="4" t="s">
        <v>35</v>
      </c>
      <c r="E24" s="4" t="s">
        <v>35</v>
      </c>
      <c r="F24" s="29" t="s">
        <v>51</v>
      </c>
      <c r="G24" s="28">
        <v>2626</v>
      </c>
      <c r="H24" s="4">
        <v>384</v>
      </c>
      <c r="I24" s="4">
        <v>8</v>
      </c>
      <c r="J24" s="28">
        <v>2104</v>
      </c>
      <c r="K24" s="31">
        <f t="shared" si="1"/>
        <v>807936</v>
      </c>
      <c r="L24" s="14">
        <f t="shared" si="1"/>
        <v>6463488</v>
      </c>
    </row>
    <row r="25" spans="2:12" ht="24" x14ac:dyDescent="0.2">
      <c r="B25" s="11">
        <v>22</v>
      </c>
      <c r="C25" s="4" t="s">
        <v>15</v>
      </c>
      <c r="D25" s="4" t="s">
        <v>36</v>
      </c>
      <c r="E25" s="4" t="s">
        <v>36</v>
      </c>
      <c r="F25" s="29" t="s">
        <v>51</v>
      </c>
      <c r="G25" s="28">
        <v>66626</v>
      </c>
      <c r="H25" s="4">
        <v>10</v>
      </c>
      <c r="I25" s="4">
        <v>8</v>
      </c>
      <c r="J25" s="28">
        <v>13958</v>
      </c>
      <c r="K25" s="31">
        <f t="shared" si="1"/>
        <v>139580</v>
      </c>
      <c r="L25" s="14">
        <f t="shared" si="1"/>
        <v>1116640</v>
      </c>
    </row>
    <row r="26" spans="2:12" ht="24" x14ac:dyDescent="0.2">
      <c r="B26" s="11">
        <v>23</v>
      </c>
      <c r="C26" s="4" t="s">
        <v>15</v>
      </c>
      <c r="D26" s="4" t="s">
        <v>37</v>
      </c>
      <c r="E26" s="4" t="s">
        <v>37</v>
      </c>
      <c r="F26" s="29" t="s">
        <v>51</v>
      </c>
      <c r="G26" s="28">
        <v>8523</v>
      </c>
      <c r="H26" s="4">
        <v>50</v>
      </c>
      <c r="I26" s="4">
        <v>8</v>
      </c>
      <c r="J26" s="28">
        <v>7335</v>
      </c>
      <c r="K26" s="31">
        <f t="shared" si="1"/>
        <v>366750</v>
      </c>
      <c r="L26" s="14">
        <f t="shared" si="1"/>
        <v>2934000</v>
      </c>
    </row>
    <row r="27" spans="2:12" ht="24" x14ac:dyDescent="0.2">
      <c r="B27" s="11">
        <v>24</v>
      </c>
      <c r="C27" s="4" t="s">
        <v>15</v>
      </c>
      <c r="D27" s="4" t="s">
        <v>38</v>
      </c>
      <c r="E27" s="4" t="s">
        <v>38</v>
      </c>
      <c r="F27" s="29" t="s">
        <v>51</v>
      </c>
      <c r="G27" s="28">
        <v>92639</v>
      </c>
      <c r="H27" s="4">
        <v>2</v>
      </c>
      <c r="I27" s="4">
        <v>8</v>
      </c>
      <c r="J27" s="28">
        <v>68380</v>
      </c>
      <c r="K27" s="31">
        <f t="shared" si="1"/>
        <v>136760</v>
      </c>
      <c r="L27" s="14">
        <f t="shared" si="1"/>
        <v>1094080</v>
      </c>
    </row>
    <row r="28" spans="2:12" ht="24" x14ac:dyDescent="0.2">
      <c r="B28" s="11">
        <v>25</v>
      </c>
      <c r="C28" s="4" t="s">
        <v>15</v>
      </c>
      <c r="D28" s="4" t="s">
        <v>39</v>
      </c>
      <c r="E28" s="4" t="s">
        <v>39</v>
      </c>
      <c r="F28" s="29" t="s">
        <v>51</v>
      </c>
      <c r="G28" s="28">
        <v>22233</v>
      </c>
      <c r="H28" s="4">
        <v>12</v>
      </c>
      <c r="I28" s="4">
        <v>8</v>
      </c>
      <c r="J28" s="28">
        <v>13590</v>
      </c>
      <c r="K28" s="31">
        <f t="shared" si="1"/>
        <v>163080</v>
      </c>
      <c r="L28" s="14">
        <f t="shared" si="1"/>
        <v>1304640</v>
      </c>
    </row>
    <row r="29" spans="2:12" ht="24" x14ac:dyDescent="0.2">
      <c r="B29" s="11">
        <v>26</v>
      </c>
      <c r="C29" s="4" t="s">
        <v>15</v>
      </c>
      <c r="D29" s="4" t="s">
        <v>40</v>
      </c>
      <c r="E29" s="4" t="s">
        <v>40</v>
      </c>
      <c r="F29" s="29" t="s">
        <v>51</v>
      </c>
      <c r="G29" s="28">
        <v>6485</v>
      </c>
      <c r="H29" s="4">
        <v>6</v>
      </c>
      <c r="I29" s="4">
        <v>8</v>
      </c>
      <c r="J29" s="28">
        <v>5418</v>
      </c>
      <c r="K29" s="31">
        <f t="shared" si="1"/>
        <v>32508</v>
      </c>
      <c r="L29" s="14">
        <f t="shared" si="1"/>
        <v>260064</v>
      </c>
    </row>
    <row r="30" spans="2:12" ht="24" x14ac:dyDescent="0.2">
      <c r="B30" s="11">
        <v>27</v>
      </c>
      <c r="C30" s="4" t="s">
        <v>15</v>
      </c>
      <c r="D30" s="4" t="s">
        <v>41</v>
      </c>
      <c r="E30" s="4" t="s">
        <v>41</v>
      </c>
      <c r="F30" s="29" t="s">
        <v>51</v>
      </c>
      <c r="G30" s="28">
        <v>11107</v>
      </c>
      <c r="H30" s="4">
        <v>6</v>
      </c>
      <c r="I30" s="4">
        <v>8</v>
      </c>
      <c r="J30" s="28">
        <v>1717</v>
      </c>
      <c r="K30" s="31">
        <f t="shared" si="1"/>
        <v>10302</v>
      </c>
      <c r="L30" s="14">
        <f t="shared" si="1"/>
        <v>82416</v>
      </c>
    </row>
    <row r="31" spans="2:12" ht="36" x14ac:dyDescent="0.2">
      <c r="B31" s="11">
        <v>28</v>
      </c>
      <c r="C31" s="4" t="s">
        <v>15</v>
      </c>
      <c r="D31" s="4" t="s">
        <v>42</v>
      </c>
      <c r="E31" s="4" t="s">
        <v>42</v>
      </c>
      <c r="F31" s="29" t="s">
        <v>51</v>
      </c>
      <c r="G31" s="28">
        <v>34586</v>
      </c>
      <c r="H31" s="4">
        <v>2</v>
      </c>
      <c r="I31" s="4">
        <v>8</v>
      </c>
      <c r="J31" s="28">
        <v>20093</v>
      </c>
      <c r="K31" s="31">
        <f t="shared" si="1"/>
        <v>40186</v>
      </c>
      <c r="L31" s="14">
        <f t="shared" si="1"/>
        <v>321488</v>
      </c>
    </row>
    <row r="32" spans="2:12" ht="36" x14ac:dyDescent="0.2">
      <c r="B32" s="11">
        <v>29</v>
      </c>
      <c r="C32" s="4" t="s">
        <v>15</v>
      </c>
      <c r="D32" s="4" t="s">
        <v>43</v>
      </c>
      <c r="E32" s="4" t="s">
        <v>43</v>
      </c>
      <c r="F32" s="29" t="s">
        <v>51</v>
      </c>
      <c r="G32" s="28">
        <v>64847</v>
      </c>
      <c r="H32" s="4">
        <v>2</v>
      </c>
      <c r="I32" s="4">
        <v>8</v>
      </c>
      <c r="J32" s="28">
        <v>53652</v>
      </c>
      <c r="K32" s="31">
        <f t="shared" si="1"/>
        <v>107304</v>
      </c>
      <c r="L32" s="14">
        <f t="shared" si="1"/>
        <v>858432</v>
      </c>
    </row>
    <row r="33" spans="2:12" ht="24" x14ac:dyDescent="0.2">
      <c r="B33" s="11">
        <v>30</v>
      </c>
      <c r="C33" s="4" t="s">
        <v>15</v>
      </c>
      <c r="D33" s="4" t="s">
        <v>44</v>
      </c>
      <c r="E33" s="4" t="s">
        <v>44</v>
      </c>
      <c r="F33" s="29" t="s">
        <v>51</v>
      </c>
      <c r="G33" s="28">
        <v>33968</v>
      </c>
      <c r="H33" s="4">
        <v>1</v>
      </c>
      <c r="I33" s="4">
        <v>8</v>
      </c>
      <c r="J33" s="28">
        <v>0</v>
      </c>
      <c r="K33" s="31">
        <f t="shared" si="1"/>
        <v>0</v>
      </c>
      <c r="L33" s="15">
        <f t="shared" si="1"/>
        <v>0</v>
      </c>
    </row>
    <row r="34" spans="2:12" ht="48" x14ac:dyDescent="0.2">
      <c r="B34" s="11">
        <v>31</v>
      </c>
      <c r="C34" s="4" t="s">
        <v>15</v>
      </c>
      <c r="D34" s="4" t="s">
        <v>45</v>
      </c>
      <c r="E34" s="4" t="s">
        <v>45</v>
      </c>
      <c r="F34" s="29" t="s">
        <v>51</v>
      </c>
      <c r="G34" s="28">
        <v>7226</v>
      </c>
      <c r="H34" s="4">
        <v>6</v>
      </c>
      <c r="I34" s="4">
        <v>8</v>
      </c>
      <c r="J34" s="28">
        <v>2657</v>
      </c>
      <c r="K34" s="31">
        <f t="shared" si="1"/>
        <v>15942</v>
      </c>
      <c r="L34" s="14">
        <f t="shared" si="1"/>
        <v>127536</v>
      </c>
    </row>
    <row r="35" spans="2:12" ht="24" x14ac:dyDescent="0.2">
      <c r="B35" s="11">
        <v>32</v>
      </c>
      <c r="C35" s="4" t="s">
        <v>15</v>
      </c>
      <c r="D35" s="4" t="s">
        <v>46</v>
      </c>
      <c r="E35" s="4" t="s">
        <v>46</v>
      </c>
      <c r="F35" s="29" t="s">
        <v>51</v>
      </c>
      <c r="G35" s="28">
        <v>54039</v>
      </c>
      <c r="H35" s="4">
        <v>1</v>
      </c>
      <c r="I35" s="4">
        <v>8</v>
      </c>
      <c r="J35" s="28">
        <v>9678</v>
      </c>
      <c r="K35" s="31">
        <f t="shared" si="1"/>
        <v>9678</v>
      </c>
      <c r="L35" s="14">
        <f t="shared" si="1"/>
        <v>77424</v>
      </c>
    </row>
    <row r="36" spans="2:12" ht="36.75" thickBot="1" x14ac:dyDescent="0.25">
      <c r="B36" s="21">
        <v>33</v>
      </c>
      <c r="C36" s="22" t="s">
        <v>15</v>
      </c>
      <c r="D36" s="22" t="s">
        <v>47</v>
      </c>
      <c r="E36" s="22" t="s">
        <v>47</v>
      </c>
      <c r="F36" s="30" t="s">
        <v>51</v>
      </c>
      <c r="G36" s="28">
        <v>316517</v>
      </c>
      <c r="H36" s="4">
        <v>2</v>
      </c>
      <c r="I36" s="4">
        <v>8</v>
      </c>
      <c r="J36" s="28">
        <v>91316</v>
      </c>
      <c r="K36" s="32">
        <f t="shared" si="1"/>
        <v>182632</v>
      </c>
      <c r="L36" s="26">
        <f t="shared" si="1"/>
        <v>1461056</v>
      </c>
    </row>
    <row r="37" spans="2:12" ht="15.75" customHeight="1" thickBot="1" x14ac:dyDescent="0.25">
      <c r="B37" s="77" t="s">
        <v>61</v>
      </c>
      <c r="C37" s="78"/>
      <c r="D37" s="78"/>
      <c r="E37" s="78"/>
      <c r="F37" s="78"/>
      <c r="G37" s="84"/>
      <c r="H37" s="84"/>
      <c r="I37" s="84"/>
      <c r="J37" s="84"/>
      <c r="K37" s="79"/>
      <c r="L37" s="27">
        <f>SUM(L4:L36)</f>
        <v>165243104</v>
      </c>
    </row>
    <row r="39" spans="2:12" ht="12.75" thickBot="1" x14ac:dyDescent="0.25"/>
    <row r="40" spans="2:12" x14ac:dyDescent="0.2">
      <c r="I40" s="80" t="s">
        <v>56</v>
      </c>
      <c r="J40" s="81"/>
      <c r="K40" s="81"/>
      <c r="L40" s="16">
        <v>0</v>
      </c>
    </row>
    <row r="41" spans="2:12" x14ac:dyDescent="0.2">
      <c r="I41" s="82" t="s">
        <v>57</v>
      </c>
      <c r="J41" s="83"/>
      <c r="K41" s="83"/>
      <c r="L41" s="17">
        <f>L37</f>
        <v>165243104</v>
      </c>
    </row>
    <row r="42" spans="2:12" x14ac:dyDescent="0.2">
      <c r="I42" s="82" t="s">
        <v>58</v>
      </c>
      <c r="J42" s="83"/>
      <c r="K42" s="18">
        <v>0.1</v>
      </c>
      <c r="L42" s="19">
        <f>L41*K42</f>
        <v>16524310.4</v>
      </c>
    </row>
    <row r="43" spans="2:12" x14ac:dyDescent="0.2">
      <c r="I43" s="82" t="s">
        <v>59</v>
      </c>
      <c r="J43" s="83"/>
      <c r="K43" s="83"/>
      <c r="L43" s="19">
        <f>L42*19%</f>
        <v>3139618.9760000003</v>
      </c>
    </row>
    <row r="44" spans="2:12" ht="12.75" thickBot="1" x14ac:dyDescent="0.25">
      <c r="I44" s="75" t="s">
        <v>62</v>
      </c>
      <c r="J44" s="76"/>
      <c r="K44" s="76"/>
      <c r="L44" s="20">
        <f>SUM(L40:L43)</f>
        <v>184907033.37600002</v>
      </c>
    </row>
  </sheetData>
  <mergeCells count="6">
    <mergeCell ref="I44:K44"/>
    <mergeCell ref="B37:K37"/>
    <mergeCell ref="I40:K40"/>
    <mergeCell ref="I41:K41"/>
    <mergeCell ref="I42:J42"/>
    <mergeCell ref="I43:K43"/>
  </mergeCells>
  <conditionalFormatting sqref="L41">
    <cfRule type="expression" dxfId="27" priority="5">
      <formula>ISERROR($R41)</formula>
    </cfRule>
  </conditionalFormatting>
  <conditionalFormatting sqref="L41">
    <cfRule type="expression" dxfId="26" priority="4">
      <formula>ISERROR($K39)</formula>
    </cfRule>
  </conditionalFormatting>
  <conditionalFormatting sqref="L44">
    <cfRule type="expression" dxfId="25" priority="3">
      <formula>ISERROR($R44)</formula>
    </cfRule>
  </conditionalFormatting>
  <conditionalFormatting sqref="L44">
    <cfRule type="expression" dxfId="24" priority="2">
      <formula>ISERROR($R44)</formula>
    </cfRule>
  </conditionalFormatting>
  <conditionalFormatting sqref="L44">
    <cfRule type="expression" dxfId="23" priority="1">
      <formula>ISERROR($R44)</formula>
    </cfRule>
  </conditionalFormatting>
  <conditionalFormatting sqref="L44">
    <cfRule type="expression" dxfId="22" priority="6">
      <formula>ISERROR($K45)</formula>
    </cfRule>
  </conditionalFormatting>
  <conditionalFormatting sqref="L42:L43">
    <cfRule type="expression" dxfId="21" priority="7">
      <formula>ISERROR($R42)</formula>
    </cfRule>
  </conditionalFormatting>
  <dataValidations count="2">
    <dataValidation type="decimal" allowBlank="1" showInputMessage="1" showErrorMessage="1" errorTitle="Error" error="Mayor a 1" sqref="L40" xr:uid="{BF7FD63A-D3D2-4C07-9269-95D98AE48B06}">
      <formula1>0.011</formula1>
      <formula2>AB43</formula2>
    </dataValidation>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K42" xr:uid="{2B6FD00B-18B9-49AE-BEDF-272F1AD4A69B}">
      <formula1>0.01</formula1>
      <formula2>M42</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8AA66-2BEC-44DF-8F8F-E8EF6F21A37F}">
  <dimension ref="B2:L44"/>
  <sheetViews>
    <sheetView topLeftCell="F31" workbookViewId="0">
      <selection activeCell="J72" sqref="J72"/>
    </sheetView>
  </sheetViews>
  <sheetFormatPr baseColWidth="10" defaultRowHeight="12" x14ac:dyDescent="0.2"/>
  <cols>
    <col min="1" max="2" width="11.42578125" style="12"/>
    <col min="3" max="3" width="17.5703125" style="12" customWidth="1"/>
    <col min="4" max="4" width="18.5703125" style="12" customWidth="1"/>
    <col min="5" max="5" width="17.42578125" style="12" customWidth="1"/>
    <col min="6" max="6" width="11.42578125" style="12"/>
    <col min="7" max="7" width="14" style="12" customWidth="1"/>
    <col min="8" max="8" width="15.7109375" style="12" customWidth="1"/>
    <col min="9" max="9" width="13.28515625" style="12" customWidth="1"/>
    <col min="10" max="10" width="16.5703125" style="12" customWidth="1"/>
    <col min="11" max="11" width="17.85546875" style="12" customWidth="1"/>
    <col min="12" max="12" width="18.28515625" style="12" customWidth="1"/>
    <col min="13" max="16384" width="11.42578125" style="12"/>
  </cols>
  <sheetData>
    <row r="2" spans="2:12" ht="12.75" thickBot="1" x14ac:dyDescent="0.25"/>
    <row r="3" spans="2:12" ht="24" x14ac:dyDescent="0.2">
      <c r="B3" s="7" t="s">
        <v>9</v>
      </c>
      <c r="C3" s="8" t="s">
        <v>10</v>
      </c>
      <c r="D3" s="8" t="s">
        <v>11</v>
      </c>
      <c r="E3" s="8" t="s">
        <v>12</v>
      </c>
      <c r="F3" s="8" t="s">
        <v>48</v>
      </c>
      <c r="G3" s="33" t="s">
        <v>60</v>
      </c>
      <c r="H3" s="34" t="s">
        <v>54</v>
      </c>
      <c r="I3" s="34" t="s">
        <v>49</v>
      </c>
      <c r="J3" s="34" t="s">
        <v>52</v>
      </c>
      <c r="K3" s="8" t="s">
        <v>53</v>
      </c>
      <c r="L3" s="10" t="s">
        <v>55</v>
      </c>
    </row>
    <row r="4" spans="2:12" ht="24" x14ac:dyDescent="0.2">
      <c r="B4" s="11">
        <v>1</v>
      </c>
      <c r="C4" s="4" t="s">
        <v>13</v>
      </c>
      <c r="D4" s="4" t="s">
        <v>14</v>
      </c>
      <c r="E4" s="4" t="s">
        <v>14</v>
      </c>
      <c r="F4" s="29" t="s">
        <v>50</v>
      </c>
      <c r="G4" s="28">
        <v>2700125</v>
      </c>
      <c r="H4" s="4">
        <v>6</v>
      </c>
      <c r="I4" s="4">
        <v>8</v>
      </c>
      <c r="J4" s="28">
        <v>2700125</v>
      </c>
      <c r="K4" s="31">
        <f>J4*H4</f>
        <v>16200750</v>
      </c>
      <c r="L4" s="14">
        <f>K4*I4</f>
        <v>129606000</v>
      </c>
    </row>
    <row r="5" spans="2:12" ht="24" x14ac:dyDescent="0.2">
      <c r="B5" s="11">
        <v>2</v>
      </c>
      <c r="C5" s="4" t="s">
        <v>15</v>
      </c>
      <c r="D5" s="4" t="s">
        <v>16</v>
      </c>
      <c r="E5" s="4" t="s">
        <v>16</v>
      </c>
      <c r="F5" s="29" t="s">
        <v>51</v>
      </c>
      <c r="G5" s="28">
        <v>9922</v>
      </c>
      <c r="H5" s="4">
        <v>6</v>
      </c>
      <c r="I5" s="4">
        <v>8</v>
      </c>
      <c r="J5" s="28">
        <v>9264</v>
      </c>
      <c r="K5" s="31">
        <f t="shared" ref="K5:L20" si="0">J5*H5</f>
        <v>55584</v>
      </c>
      <c r="L5" s="14">
        <f t="shared" si="0"/>
        <v>444672</v>
      </c>
    </row>
    <row r="6" spans="2:12" ht="24" x14ac:dyDescent="0.2">
      <c r="B6" s="11">
        <v>3</v>
      </c>
      <c r="C6" s="4" t="s">
        <v>15</v>
      </c>
      <c r="D6" s="4" t="s">
        <v>17</v>
      </c>
      <c r="E6" s="4" t="s">
        <v>17</v>
      </c>
      <c r="F6" s="29" t="s">
        <v>51</v>
      </c>
      <c r="G6" s="28">
        <v>2991</v>
      </c>
      <c r="H6" s="4">
        <v>50</v>
      </c>
      <c r="I6" s="4">
        <v>8</v>
      </c>
      <c r="J6" s="28">
        <v>2991</v>
      </c>
      <c r="K6" s="31">
        <f t="shared" si="0"/>
        <v>149550</v>
      </c>
      <c r="L6" s="14">
        <f t="shared" si="0"/>
        <v>1196400</v>
      </c>
    </row>
    <row r="7" spans="2:12" ht="36" x14ac:dyDescent="0.2">
      <c r="B7" s="11">
        <v>4</v>
      </c>
      <c r="C7" s="4" t="s">
        <v>15</v>
      </c>
      <c r="D7" s="4" t="s">
        <v>18</v>
      </c>
      <c r="E7" s="4" t="s">
        <v>18</v>
      </c>
      <c r="F7" s="29" t="s">
        <v>51</v>
      </c>
      <c r="G7" s="28">
        <v>5549</v>
      </c>
      <c r="H7" s="4">
        <v>60</v>
      </c>
      <c r="I7" s="4">
        <v>8</v>
      </c>
      <c r="J7" s="28">
        <v>3472</v>
      </c>
      <c r="K7" s="31">
        <f t="shared" si="0"/>
        <v>208320</v>
      </c>
      <c r="L7" s="14">
        <f t="shared" si="0"/>
        <v>1666560</v>
      </c>
    </row>
    <row r="8" spans="2:12" ht="48" x14ac:dyDescent="0.2">
      <c r="B8" s="11">
        <v>5</v>
      </c>
      <c r="C8" s="4" t="s">
        <v>15</v>
      </c>
      <c r="D8" s="4" t="s">
        <v>19</v>
      </c>
      <c r="E8" s="4" t="s">
        <v>19</v>
      </c>
      <c r="F8" s="29" t="s">
        <v>51</v>
      </c>
      <c r="G8" s="28">
        <v>5260</v>
      </c>
      <c r="H8" s="4">
        <v>18</v>
      </c>
      <c r="I8" s="4">
        <v>8</v>
      </c>
      <c r="J8" s="28">
        <v>5260</v>
      </c>
      <c r="K8" s="31">
        <f t="shared" si="0"/>
        <v>94680</v>
      </c>
      <c r="L8" s="14">
        <f t="shared" si="0"/>
        <v>757440</v>
      </c>
    </row>
    <row r="9" spans="2:12" ht="36" x14ac:dyDescent="0.2">
      <c r="B9" s="11">
        <v>6</v>
      </c>
      <c r="C9" s="4" t="s">
        <v>15</v>
      </c>
      <c r="D9" s="4" t="s">
        <v>20</v>
      </c>
      <c r="E9" s="4" t="s">
        <v>20</v>
      </c>
      <c r="F9" s="29" t="s">
        <v>51</v>
      </c>
      <c r="G9" s="28">
        <v>5982</v>
      </c>
      <c r="H9" s="4">
        <v>80</v>
      </c>
      <c r="I9" s="4">
        <v>8</v>
      </c>
      <c r="J9" s="28">
        <v>4539</v>
      </c>
      <c r="K9" s="31">
        <f t="shared" si="0"/>
        <v>363120</v>
      </c>
      <c r="L9" s="14">
        <f t="shared" si="0"/>
        <v>2904960</v>
      </c>
    </row>
    <row r="10" spans="2:12" ht="24" x14ac:dyDescent="0.2">
      <c r="B10" s="11">
        <v>7</v>
      </c>
      <c r="C10" s="4" t="s">
        <v>15</v>
      </c>
      <c r="D10" s="4" t="s">
        <v>21</v>
      </c>
      <c r="E10" s="4" t="s">
        <v>21</v>
      </c>
      <c r="F10" s="29" t="s">
        <v>51</v>
      </c>
      <c r="G10" s="28">
        <v>10872</v>
      </c>
      <c r="H10" s="4">
        <v>6</v>
      </c>
      <c r="I10" s="4">
        <v>8</v>
      </c>
      <c r="J10" s="28">
        <v>7041</v>
      </c>
      <c r="K10" s="31">
        <f t="shared" si="0"/>
        <v>42246</v>
      </c>
      <c r="L10" s="14">
        <f t="shared" si="0"/>
        <v>337968</v>
      </c>
    </row>
    <row r="11" spans="2:12" ht="36" x14ac:dyDescent="0.2">
      <c r="B11" s="11">
        <v>8</v>
      </c>
      <c r="C11" s="4" t="s">
        <v>15</v>
      </c>
      <c r="D11" s="4" t="s">
        <v>22</v>
      </c>
      <c r="E11" s="4" t="s">
        <v>22</v>
      </c>
      <c r="F11" s="29" t="s">
        <v>51</v>
      </c>
      <c r="G11" s="28">
        <v>8297</v>
      </c>
      <c r="H11" s="4">
        <v>36</v>
      </c>
      <c r="I11" s="4">
        <v>8</v>
      </c>
      <c r="J11" s="28">
        <v>8297</v>
      </c>
      <c r="K11" s="31">
        <f t="shared" si="0"/>
        <v>298692</v>
      </c>
      <c r="L11" s="14">
        <f t="shared" si="0"/>
        <v>2389536</v>
      </c>
    </row>
    <row r="12" spans="2:12" ht="24" x14ac:dyDescent="0.2">
      <c r="B12" s="11">
        <v>9</v>
      </c>
      <c r="C12" s="4" t="s">
        <v>15</v>
      </c>
      <c r="D12" s="4" t="s">
        <v>23</v>
      </c>
      <c r="E12" s="4" t="s">
        <v>23</v>
      </c>
      <c r="F12" s="29" t="s">
        <v>51</v>
      </c>
      <c r="G12" s="28">
        <v>6580</v>
      </c>
      <c r="H12" s="4">
        <v>6</v>
      </c>
      <c r="I12" s="4">
        <v>8</v>
      </c>
      <c r="J12" s="28">
        <v>2801</v>
      </c>
      <c r="K12" s="31">
        <f t="shared" si="0"/>
        <v>16806</v>
      </c>
      <c r="L12" s="14">
        <f t="shared" si="0"/>
        <v>134448</v>
      </c>
    </row>
    <row r="13" spans="2:12" ht="24" x14ac:dyDescent="0.2">
      <c r="B13" s="11">
        <v>10</v>
      </c>
      <c r="C13" s="4" t="s">
        <v>15</v>
      </c>
      <c r="D13" s="4" t="s">
        <v>24</v>
      </c>
      <c r="E13" s="4" t="s">
        <v>24</v>
      </c>
      <c r="F13" s="29" t="s">
        <v>51</v>
      </c>
      <c r="G13" s="28">
        <v>31328</v>
      </c>
      <c r="H13" s="4">
        <v>6</v>
      </c>
      <c r="I13" s="4">
        <v>8</v>
      </c>
      <c r="J13" s="28">
        <v>28719</v>
      </c>
      <c r="K13" s="31">
        <f t="shared" si="0"/>
        <v>172314</v>
      </c>
      <c r="L13" s="14">
        <f t="shared" si="0"/>
        <v>1378512</v>
      </c>
    </row>
    <row r="14" spans="2:12" ht="24" x14ac:dyDescent="0.2">
      <c r="B14" s="11">
        <v>11</v>
      </c>
      <c r="C14" s="4" t="s">
        <v>15</v>
      </c>
      <c r="D14" s="4" t="s">
        <v>25</v>
      </c>
      <c r="E14" s="4" t="s">
        <v>25</v>
      </c>
      <c r="F14" s="29" t="s">
        <v>51</v>
      </c>
      <c r="G14" s="28">
        <v>13590</v>
      </c>
      <c r="H14" s="4">
        <v>24</v>
      </c>
      <c r="I14" s="4">
        <v>8</v>
      </c>
      <c r="J14" s="28">
        <v>10319</v>
      </c>
      <c r="K14" s="31">
        <f t="shared" si="0"/>
        <v>247656</v>
      </c>
      <c r="L14" s="14">
        <f t="shared" si="0"/>
        <v>1981248</v>
      </c>
    </row>
    <row r="15" spans="2:12" ht="24" x14ac:dyDescent="0.2">
      <c r="B15" s="11">
        <v>12</v>
      </c>
      <c r="C15" s="4" t="s">
        <v>15</v>
      </c>
      <c r="D15" s="4" t="s">
        <v>26</v>
      </c>
      <c r="E15" s="4" t="s">
        <v>26</v>
      </c>
      <c r="F15" s="29" t="s">
        <v>51</v>
      </c>
      <c r="G15" s="28">
        <v>23304</v>
      </c>
      <c r="H15" s="4">
        <v>12</v>
      </c>
      <c r="I15" s="4">
        <v>8</v>
      </c>
      <c r="J15" s="28">
        <v>19193</v>
      </c>
      <c r="K15" s="31">
        <f t="shared" si="0"/>
        <v>230316</v>
      </c>
      <c r="L15" s="14">
        <f t="shared" si="0"/>
        <v>1842528</v>
      </c>
    </row>
    <row r="16" spans="2:12" ht="24" x14ac:dyDescent="0.2">
      <c r="B16" s="11">
        <v>13</v>
      </c>
      <c r="C16" s="4" t="s">
        <v>15</v>
      </c>
      <c r="D16" s="4" t="s">
        <v>27</v>
      </c>
      <c r="E16" s="4" t="s">
        <v>27</v>
      </c>
      <c r="F16" s="29" t="s">
        <v>51</v>
      </c>
      <c r="G16" s="28">
        <v>5007</v>
      </c>
      <c r="H16" s="4">
        <v>24</v>
      </c>
      <c r="I16" s="4">
        <v>8</v>
      </c>
      <c r="J16" s="28">
        <v>4208</v>
      </c>
      <c r="K16" s="31">
        <f t="shared" si="0"/>
        <v>100992</v>
      </c>
      <c r="L16" s="14">
        <f t="shared" si="0"/>
        <v>807936</v>
      </c>
    </row>
    <row r="17" spans="2:12" ht="24" x14ac:dyDescent="0.2">
      <c r="B17" s="11">
        <v>14</v>
      </c>
      <c r="C17" s="4" t="s">
        <v>15</v>
      </c>
      <c r="D17" s="4" t="s">
        <v>28</v>
      </c>
      <c r="E17" s="4" t="s">
        <v>28</v>
      </c>
      <c r="F17" s="29" t="s">
        <v>51</v>
      </c>
      <c r="G17" s="28">
        <v>1268</v>
      </c>
      <c r="H17" s="4">
        <v>24</v>
      </c>
      <c r="I17" s="4">
        <v>8</v>
      </c>
      <c r="J17" s="28">
        <v>1038</v>
      </c>
      <c r="K17" s="31">
        <f t="shared" si="0"/>
        <v>24912</v>
      </c>
      <c r="L17" s="14">
        <f t="shared" si="0"/>
        <v>199296</v>
      </c>
    </row>
    <row r="18" spans="2:12" ht="24" x14ac:dyDescent="0.2">
      <c r="B18" s="11">
        <v>15</v>
      </c>
      <c r="C18" s="4" t="s">
        <v>15</v>
      </c>
      <c r="D18" s="4" t="s">
        <v>29</v>
      </c>
      <c r="E18" s="4" t="s">
        <v>29</v>
      </c>
      <c r="F18" s="29" t="s">
        <v>51</v>
      </c>
      <c r="G18" s="28">
        <v>8869</v>
      </c>
      <c r="H18" s="4">
        <v>6</v>
      </c>
      <c r="I18" s="4">
        <v>8</v>
      </c>
      <c r="J18" s="28">
        <v>8869</v>
      </c>
      <c r="K18" s="31">
        <f t="shared" si="0"/>
        <v>53214</v>
      </c>
      <c r="L18" s="14">
        <f t="shared" si="0"/>
        <v>425712</v>
      </c>
    </row>
    <row r="19" spans="2:12" ht="24" x14ac:dyDescent="0.2">
      <c r="B19" s="11">
        <v>16</v>
      </c>
      <c r="C19" s="4" t="s">
        <v>15</v>
      </c>
      <c r="D19" s="4" t="s">
        <v>30</v>
      </c>
      <c r="E19" s="4" t="s">
        <v>30</v>
      </c>
      <c r="F19" s="29" t="s">
        <v>51</v>
      </c>
      <c r="G19" s="28">
        <v>11730</v>
      </c>
      <c r="H19" s="4">
        <v>6</v>
      </c>
      <c r="I19" s="4">
        <v>8</v>
      </c>
      <c r="J19" s="28">
        <v>11730</v>
      </c>
      <c r="K19" s="31">
        <f t="shared" si="0"/>
        <v>70380</v>
      </c>
      <c r="L19" s="14">
        <f t="shared" si="0"/>
        <v>563040</v>
      </c>
    </row>
    <row r="20" spans="2:12" ht="36" x14ac:dyDescent="0.2">
      <c r="B20" s="11">
        <v>17</v>
      </c>
      <c r="C20" s="4" t="s">
        <v>15</v>
      </c>
      <c r="D20" s="4" t="s">
        <v>31</v>
      </c>
      <c r="E20" s="4" t="s">
        <v>31</v>
      </c>
      <c r="F20" s="29" t="s">
        <v>51</v>
      </c>
      <c r="G20" s="28">
        <v>5579</v>
      </c>
      <c r="H20" s="4">
        <v>6</v>
      </c>
      <c r="I20" s="4">
        <v>8</v>
      </c>
      <c r="J20" s="28">
        <v>5579</v>
      </c>
      <c r="K20" s="31">
        <f t="shared" si="0"/>
        <v>33474</v>
      </c>
      <c r="L20" s="14">
        <f t="shared" si="0"/>
        <v>267792</v>
      </c>
    </row>
    <row r="21" spans="2:12" ht="24" x14ac:dyDescent="0.2">
      <c r="B21" s="11">
        <v>18</v>
      </c>
      <c r="C21" s="4" t="s">
        <v>15</v>
      </c>
      <c r="D21" s="4" t="s">
        <v>32</v>
      </c>
      <c r="E21" s="4" t="s">
        <v>32</v>
      </c>
      <c r="F21" s="29" t="s">
        <v>51</v>
      </c>
      <c r="G21" s="28">
        <v>1199</v>
      </c>
      <c r="H21" s="4">
        <v>70</v>
      </c>
      <c r="I21" s="4">
        <v>8</v>
      </c>
      <c r="J21" s="28">
        <v>1122</v>
      </c>
      <c r="K21" s="31">
        <f t="shared" ref="K21:L36" si="1">J21*H21</f>
        <v>78540</v>
      </c>
      <c r="L21" s="14">
        <f t="shared" si="1"/>
        <v>628320</v>
      </c>
    </row>
    <row r="22" spans="2:12" ht="24" x14ac:dyDescent="0.2">
      <c r="B22" s="11">
        <v>19</v>
      </c>
      <c r="C22" s="4" t="s">
        <v>15</v>
      </c>
      <c r="D22" s="4" t="s">
        <v>33</v>
      </c>
      <c r="E22" s="4" t="s">
        <v>33</v>
      </c>
      <c r="F22" s="29" t="s">
        <v>51</v>
      </c>
      <c r="G22" s="28">
        <v>1774</v>
      </c>
      <c r="H22" s="4">
        <v>36</v>
      </c>
      <c r="I22" s="4">
        <v>8</v>
      </c>
      <c r="J22" s="28">
        <v>1774</v>
      </c>
      <c r="K22" s="31">
        <f t="shared" si="1"/>
        <v>63864</v>
      </c>
      <c r="L22" s="14">
        <f t="shared" si="1"/>
        <v>510912</v>
      </c>
    </row>
    <row r="23" spans="2:12" ht="24" x14ac:dyDescent="0.2">
      <c r="B23" s="11">
        <v>20</v>
      </c>
      <c r="C23" s="4" t="s">
        <v>15</v>
      </c>
      <c r="D23" s="4" t="s">
        <v>34</v>
      </c>
      <c r="E23" s="4" t="s">
        <v>34</v>
      </c>
      <c r="F23" s="29" t="s">
        <v>51</v>
      </c>
      <c r="G23" s="28">
        <v>3433</v>
      </c>
      <c r="H23" s="4">
        <v>40</v>
      </c>
      <c r="I23" s="4">
        <v>8</v>
      </c>
      <c r="J23" s="28">
        <v>3433</v>
      </c>
      <c r="K23" s="31">
        <f t="shared" si="1"/>
        <v>137320</v>
      </c>
      <c r="L23" s="14">
        <f t="shared" si="1"/>
        <v>1098560</v>
      </c>
    </row>
    <row r="24" spans="2:12" ht="24" x14ac:dyDescent="0.2">
      <c r="B24" s="11">
        <v>21</v>
      </c>
      <c r="C24" s="4" t="s">
        <v>15</v>
      </c>
      <c r="D24" s="4" t="s">
        <v>35</v>
      </c>
      <c r="E24" s="4" t="s">
        <v>35</v>
      </c>
      <c r="F24" s="29" t="s">
        <v>51</v>
      </c>
      <c r="G24" s="28">
        <v>2276</v>
      </c>
      <c r="H24" s="4">
        <v>384</v>
      </c>
      <c r="I24" s="4">
        <v>8</v>
      </c>
      <c r="J24" s="28">
        <v>2104</v>
      </c>
      <c r="K24" s="31">
        <f t="shared" si="1"/>
        <v>807936</v>
      </c>
      <c r="L24" s="14">
        <f t="shared" si="1"/>
        <v>6463488</v>
      </c>
    </row>
    <row r="25" spans="2:12" ht="24" x14ac:dyDescent="0.2">
      <c r="B25" s="11">
        <v>22</v>
      </c>
      <c r="C25" s="4" t="s">
        <v>15</v>
      </c>
      <c r="D25" s="4" t="s">
        <v>36</v>
      </c>
      <c r="E25" s="4" t="s">
        <v>36</v>
      </c>
      <c r="F25" s="29" t="s">
        <v>51</v>
      </c>
      <c r="G25" s="28">
        <v>13958</v>
      </c>
      <c r="H25" s="4">
        <v>10</v>
      </c>
      <c r="I25" s="4">
        <v>8</v>
      </c>
      <c r="J25" s="28">
        <v>13958</v>
      </c>
      <c r="K25" s="31">
        <f t="shared" si="1"/>
        <v>139580</v>
      </c>
      <c r="L25" s="14">
        <f t="shared" si="1"/>
        <v>1116640</v>
      </c>
    </row>
    <row r="26" spans="2:12" ht="24" x14ac:dyDescent="0.2">
      <c r="B26" s="11">
        <v>23</v>
      </c>
      <c r="C26" s="4" t="s">
        <v>15</v>
      </c>
      <c r="D26" s="4" t="s">
        <v>37</v>
      </c>
      <c r="E26" s="4" t="s">
        <v>37</v>
      </c>
      <c r="F26" s="29" t="s">
        <v>51</v>
      </c>
      <c r="G26" s="28">
        <v>7335</v>
      </c>
      <c r="H26" s="4">
        <v>50</v>
      </c>
      <c r="I26" s="4">
        <v>8</v>
      </c>
      <c r="J26" s="28">
        <v>7335</v>
      </c>
      <c r="K26" s="31">
        <f t="shared" si="1"/>
        <v>366750</v>
      </c>
      <c r="L26" s="14">
        <f t="shared" si="1"/>
        <v>2934000</v>
      </c>
    </row>
    <row r="27" spans="2:12" ht="24" x14ac:dyDescent="0.2">
      <c r="B27" s="11">
        <v>24</v>
      </c>
      <c r="C27" s="4" t="s">
        <v>15</v>
      </c>
      <c r="D27" s="4" t="s">
        <v>38</v>
      </c>
      <c r="E27" s="4" t="s">
        <v>38</v>
      </c>
      <c r="F27" s="29" t="s">
        <v>51</v>
      </c>
      <c r="G27" s="28">
        <v>98835</v>
      </c>
      <c r="H27" s="4">
        <v>2</v>
      </c>
      <c r="I27" s="4">
        <v>8</v>
      </c>
      <c r="J27" s="28">
        <v>68380</v>
      </c>
      <c r="K27" s="31">
        <f t="shared" si="1"/>
        <v>136760</v>
      </c>
      <c r="L27" s="14">
        <f t="shared" si="1"/>
        <v>1094080</v>
      </c>
    </row>
    <row r="28" spans="2:12" ht="24" x14ac:dyDescent="0.2">
      <c r="B28" s="11">
        <v>25</v>
      </c>
      <c r="C28" s="4" t="s">
        <v>15</v>
      </c>
      <c r="D28" s="4" t="s">
        <v>39</v>
      </c>
      <c r="E28" s="4" t="s">
        <v>39</v>
      </c>
      <c r="F28" s="29" t="s">
        <v>51</v>
      </c>
      <c r="G28" s="28">
        <v>13590</v>
      </c>
      <c r="H28" s="4">
        <v>12</v>
      </c>
      <c r="I28" s="4">
        <v>8</v>
      </c>
      <c r="J28" s="28">
        <v>13590</v>
      </c>
      <c r="K28" s="31">
        <f t="shared" si="1"/>
        <v>163080</v>
      </c>
      <c r="L28" s="14">
        <f t="shared" si="1"/>
        <v>1304640</v>
      </c>
    </row>
    <row r="29" spans="2:12" ht="24" x14ac:dyDescent="0.2">
      <c r="B29" s="11">
        <v>26</v>
      </c>
      <c r="C29" s="4" t="s">
        <v>15</v>
      </c>
      <c r="D29" s="4" t="s">
        <v>40</v>
      </c>
      <c r="E29" s="4" t="s">
        <v>40</v>
      </c>
      <c r="F29" s="29" t="s">
        <v>51</v>
      </c>
      <c r="G29" s="28">
        <v>5436</v>
      </c>
      <c r="H29" s="4">
        <v>6</v>
      </c>
      <c r="I29" s="4">
        <v>8</v>
      </c>
      <c r="J29" s="28">
        <v>5418</v>
      </c>
      <c r="K29" s="31">
        <f t="shared" si="1"/>
        <v>32508</v>
      </c>
      <c r="L29" s="14">
        <f t="shared" si="1"/>
        <v>260064</v>
      </c>
    </row>
    <row r="30" spans="2:12" ht="24" x14ac:dyDescent="0.2">
      <c r="B30" s="11">
        <v>27</v>
      </c>
      <c r="C30" s="4" t="s">
        <v>15</v>
      </c>
      <c r="D30" s="4" t="s">
        <v>41</v>
      </c>
      <c r="E30" s="4" t="s">
        <v>41</v>
      </c>
      <c r="F30" s="29" t="s">
        <v>51</v>
      </c>
      <c r="G30" s="28">
        <v>1717</v>
      </c>
      <c r="H30" s="4">
        <v>6</v>
      </c>
      <c r="I30" s="4">
        <v>8</v>
      </c>
      <c r="J30" s="28">
        <v>1717</v>
      </c>
      <c r="K30" s="31">
        <f t="shared" si="1"/>
        <v>10302</v>
      </c>
      <c r="L30" s="14">
        <f t="shared" si="1"/>
        <v>82416</v>
      </c>
    </row>
    <row r="31" spans="2:12" ht="36" x14ac:dyDescent="0.2">
      <c r="B31" s="11">
        <v>28</v>
      </c>
      <c r="C31" s="4" t="s">
        <v>15</v>
      </c>
      <c r="D31" s="4" t="s">
        <v>42</v>
      </c>
      <c r="E31" s="4" t="s">
        <v>42</v>
      </c>
      <c r="F31" s="29" t="s">
        <v>51</v>
      </c>
      <c r="G31" s="28">
        <v>69923</v>
      </c>
      <c r="H31" s="4">
        <v>2</v>
      </c>
      <c r="I31" s="4">
        <v>8</v>
      </c>
      <c r="J31" s="28">
        <v>20093</v>
      </c>
      <c r="K31" s="31">
        <f t="shared" si="1"/>
        <v>40186</v>
      </c>
      <c r="L31" s="14">
        <f t="shared" si="1"/>
        <v>321488</v>
      </c>
    </row>
    <row r="32" spans="2:12" ht="36" x14ac:dyDescent="0.2">
      <c r="B32" s="11">
        <v>29</v>
      </c>
      <c r="C32" s="4" t="s">
        <v>15</v>
      </c>
      <c r="D32" s="4" t="s">
        <v>43</v>
      </c>
      <c r="E32" s="4" t="s">
        <v>43</v>
      </c>
      <c r="F32" s="29" t="s">
        <v>51</v>
      </c>
      <c r="G32" s="28">
        <v>261457</v>
      </c>
      <c r="H32" s="4">
        <v>2</v>
      </c>
      <c r="I32" s="4">
        <v>8</v>
      </c>
      <c r="J32" s="28">
        <v>53652</v>
      </c>
      <c r="K32" s="31">
        <f t="shared" si="1"/>
        <v>107304</v>
      </c>
      <c r="L32" s="14">
        <f t="shared" si="1"/>
        <v>858432</v>
      </c>
    </row>
    <row r="33" spans="2:12" ht="24" x14ac:dyDescent="0.2">
      <c r="B33" s="11">
        <v>30</v>
      </c>
      <c r="C33" s="4" t="s">
        <v>15</v>
      </c>
      <c r="D33" s="4" t="s">
        <v>44</v>
      </c>
      <c r="E33" s="4" t="s">
        <v>44</v>
      </c>
      <c r="F33" s="29" t="s">
        <v>51</v>
      </c>
      <c r="G33" s="28">
        <v>36729</v>
      </c>
      <c r="H33" s="4">
        <v>1</v>
      </c>
      <c r="I33" s="4">
        <v>8</v>
      </c>
      <c r="J33" s="28">
        <v>5085</v>
      </c>
      <c r="K33" s="31">
        <f t="shared" si="1"/>
        <v>5085</v>
      </c>
      <c r="L33" s="35">
        <f t="shared" si="1"/>
        <v>40680</v>
      </c>
    </row>
    <row r="34" spans="2:12" ht="48" x14ac:dyDescent="0.2">
      <c r="B34" s="11">
        <v>31</v>
      </c>
      <c r="C34" s="4" t="s">
        <v>15</v>
      </c>
      <c r="D34" s="4" t="s">
        <v>45</v>
      </c>
      <c r="E34" s="4" t="s">
        <v>45</v>
      </c>
      <c r="F34" s="29" t="s">
        <v>51</v>
      </c>
      <c r="G34" s="28">
        <v>42941</v>
      </c>
      <c r="H34" s="4">
        <v>6</v>
      </c>
      <c r="I34" s="4">
        <v>8</v>
      </c>
      <c r="J34" s="28">
        <v>2657</v>
      </c>
      <c r="K34" s="31">
        <f t="shared" si="1"/>
        <v>15942</v>
      </c>
      <c r="L34" s="14">
        <f t="shared" si="1"/>
        <v>127536</v>
      </c>
    </row>
    <row r="35" spans="2:12" ht="24" x14ac:dyDescent="0.2">
      <c r="B35" s="11">
        <v>32</v>
      </c>
      <c r="C35" s="4" t="s">
        <v>15</v>
      </c>
      <c r="D35" s="4" t="s">
        <v>46</v>
      </c>
      <c r="E35" s="4" t="s">
        <v>46</v>
      </c>
      <c r="F35" s="29" t="s">
        <v>51</v>
      </c>
      <c r="G35" s="28">
        <v>421998</v>
      </c>
      <c r="H35" s="4">
        <v>1</v>
      </c>
      <c r="I35" s="4">
        <v>8</v>
      </c>
      <c r="J35" s="28">
        <v>9678</v>
      </c>
      <c r="K35" s="31">
        <f t="shared" si="1"/>
        <v>9678</v>
      </c>
      <c r="L35" s="14">
        <f t="shared" si="1"/>
        <v>77424</v>
      </c>
    </row>
    <row r="36" spans="2:12" ht="36.75" thickBot="1" x14ac:dyDescent="0.25">
      <c r="B36" s="21">
        <v>33</v>
      </c>
      <c r="C36" s="22" t="s">
        <v>15</v>
      </c>
      <c r="D36" s="22" t="s">
        <v>47</v>
      </c>
      <c r="E36" s="22" t="s">
        <v>47</v>
      </c>
      <c r="F36" s="30" t="s">
        <v>51</v>
      </c>
      <c r="G36" s="28">
        <v>381348</v>
      </c>
      <c r="H36" s="4">
        <v>2</v>
      </c>
      <c r="I36" s="4">
        <v>8</v>
      </c>
      <c r="J36" s="28">
        <v>91316</v>
      </c>
      <c r="K36" s="32">
        <f t="shared" si="1"/>
        <v>182632</v>
      </c>
      <c r="L36" s="26">
        <f t="shared" si="1"/>
        <v>1461056</v>
      </c>
    </row>
    <row r="37" spans="2:12" ht="15.75" customHeight="1" thickBot="1" x14ac:dyDescent="0.25">
      <c r="B37" s="77" t="s">
        <v>61</v>
      </c>
      <c r="C37" s="78"/>
      <c r="D37" s="78"/>
      <c r="E37" s="78"/>
      <c r="F37" s="78"/>
      <c r="G37" s="84"/>
      <c r="H37" s="84"/>
      <c r="I37" s="84"/>
      <c r="J37" s="84"/>
      <c r="K37" s="79"/>
      <c r="L37" s="27">
        <f>SUM(L4:L36)</f>
        <v>165283784</v>
      </c>
    </row>
    <row r="39" spans="2:12" ht="12.75" thickBot="1" x14ac:dyDescent="0.25"/>
    <row r="40" spans="2:12" x14ac:dyDescent="0.2">
      <c r="I40" s="80" t="s">
        <v>56</v>
      </c>
      <c r="J40" s="81"/>
      <c r="K40" s="81"/>
      <c r="L40" s="16">
        <v>0</v>
      </c>
    </row>
    <row r="41" spans="2:12" x14ac:dyDescent="0.2">
      <c r="I41" s="82" t="s">
        <v>57</v>
      </c>
      <c r="J41" s="83"/>
      <c r="K41" s="83"/>
      <c r="L41" s="17">
        <f>L37</f>
        <v>165283784</v>
      </c>
    </row>
    <row r="42" spans="2:12" x14ac:dyDescent="0.2">
      <c r="I42" s="82" t="s">
        <v>58</v>
      </c>
      <c r="J42" s="83"/>
      <c r="K42" s="18">
        <v>0.1</v>
      </c>
      <c r="L42" s="19">
        <f>L41*K42</f>
        <v>16528378.4</v>
      </c>
    </row>
    <row r="43" spans="2:12" x14ac:dyDescent="0.2">
      <c r="I43" s="82" t="s">
        <v>59</v>
      </c>
      <c r="J43" s="83"/>
      <c r="K43" s="83"/>
      <c r="L43" s="19">
        <f>L42*19%</f>
        <v>3140391.8960000002</v>
      </c>
    </row>
    <row r="44" spans="2:12" ht="12.75" thickBot="1" x14ac:dyDescent="0.25">
      <c r="I44" s="75" t="s">
        <v>62</v>
      </c>
      <c r="J44" s="76"/>
      <c r="K44" s="76"/>
      <c r="L44" s="20">
        <f>SUM(L40:L43)</f>
        <v>184952554.296</v>
      </c>
    </row>
  </sheetData>
  <mergeCells count="6">
    <mergeCell ref="I44:K44"/>
    <mergeCell ref="B37:K37"/>
    <mergeCell ref="I40:K40"/>
    <mergeCell ref="I41:K41"/>
    <mergeCell ref="I42:J42"/>
    <mergeCell ref="I43:K43"/>
  </mergeCells>
  <conditionalFormatting sqref="L41">
    <cfRule type="expression" dxfId="20" priority="5">
      <formula>ISERROR($R41)</formula>
    </cfRule>
  </conditionalFormatting>
  <conditionalFormatting sqref="L41">
    <cfRule type="expression" dxfId="19" priority="4">
      <formula>ISERROR($K39)</formula>
    </cfRule>
  </conditionalFormatting>
  <conditionalFormatting sqref="L44">
    <cfRule type="expression" dxfId="18" priority="3">
      <formula>ISERROR($R44)</formula>
    </cfRule>
  </conditionalFormatting>
  <conditionalFormatting sqref="L44">
    <cfRule type="expression" dxfId="17" priority="2">
      <formula>ISERROR($R44)</formula>
    </cfRule>
  </conditionalFormatting>
  <conditionalFormatting sqref="L44">
    <cfRule type="expression" dxfId="16" priority="1">
      <formula>ISERROR($R44)</formula>
    </cfRule>
  </conditionalFormatting>
  <conditionalFormatting sqref="L44">
    <cfRule type="expression" dxfId="15" priority="6">
      <formula>ISERROR($K45)</formula>
    </cfRule>
  </conditionalFormatting>
  <conditionalFormatting sqref="L42:L43">
    <cfRule type="expression" dxfId="14" priority="7">
      <formula>ISERROR($R42)</formula>
    </cfRule>
  </conditionalFormatting>
  <dataValidations count="2">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K42" xr:uid="{FEC24E3D-194F-4060-A537-F67C8A85CB25}">
      <formula1>0.01</formula1>
      <formula2>M42</formula2>
    </dataValidation>
    <dataValidation type="decimal" allowBlank="1" showInputMessage="1" showErrorMessage="1" errorTitle="Error" error="Mayor a 1" sqref="L40" xr:uid="{B73D723F-70D3-400B-90C3-B8D953EFE7DD}">
      <formula1>0.011</formula1>
      <formula2>AB43</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D80AE-E8F3-4418-A7BF-A8F761A5F222}">
  <dimension ref="B2:L44"/>
  <sheetViews>
    <sheetView topLeftCell="F31" workbookViewId="0">
      <selection activeCell="J60" sqref="J60"/>
    </sheetView>
  </sheetViews>
  <sheetFormatPr baseColWidth="10" defaultRowHeight="12" x14ac:dyDescent="0.2"/>
  <cols>
    <col min="1" max="2" width="11.42578125" style="12"/>
    <col min="3" max="3" width="17.5703125" style="12" customWidth="1"/>
    <col min="4" max="4" width="18.5703125" style="12" customWidth="1"/>
    <col min="5" max="5" width="17.42578125" style="12" customWidth="1"/>
    <col min="6" max="6" width="11.42578125" style="12"/>
    <col min="7" max="7" width="14" style="12" customWidth="1"/>
    <col min="8" max="8" width="15.7109375" style="12" customWidth="1"/>
    <col min="9" max="9" width="13.28515625" style="12" customWidth="1"/>
    <col min="10" max="10" width="16.5703125" style="12" customWidth="1"/>
    <col min="11" max="11" width="17.85546875" style="12" customWidth="1"/>
    <col min="12" max="12" width="18.28515625" style="12" customWidth="1"/>
    <col min="13" max="16384" width="11.42578125" style="12"/>
  </cols>
  <sheetData>
    <row r="2" spans="2:12" ht="12.75" thickBot="1" x14ac:dyDescent="0.25"/>
    <row r="3" spans="2:12" ht="24" x14ac:dyDescent="0.2">
      <c r="B3" s="7" t="s">
        <v>9</v>
      </c>
      <c r="C3" s="8" t="s">
        <v>10</v>
      </c>
      <c r="D3" s="8" t="s">
        <v>11</v>
      </c>
      <c r="E3" s="8" t="s">
        <v>12</v>
      </c>
      <c r="F3" s="8" t="s">
        <v>48</v>
      </c>
      <c r="G3" s="33" t="s">
        <v>60</v>
      </c>
      <c r="H3" s="34" t="s">
        <v>54</v>
      </c>
      <c r="I3" s="34" t="s">
        <v>49</v>
      </c>
      <c r="J3" s="34" t="s">
        <v>52</v>
      </c>
      <c r="K3" s="8" t="s">
        <v>53</v>
      </c>
      <c r="L3" s="10" t="s">
        <v>55</v>
      </c>
    </row>
    <row r="4" spans="2:12" ht="24" x14ac:dyDescent="0.2">
      <c r="B4" s="11">
        <v>1</v>
      </c>
      <c r="C4" s="4" t="s">
        <v>13</v>
      </c>
      <c r="D4" s="4" t="s">
        <v>14</v>
      </c>
      <c r="E4" s="4" t="s">
        <v>14</v>
      </c>
      <c r="F4" s="29" t="s">
        <v>50</v>
      </c>
      <c r="G4" s="28">
        <v>2700125</v>
      </c>
      <c r="H4" s="4">
        <v>6</v>
      </c>
      <c r="I4" s="4">
        <v>8</v>
      </c>
      <c r="J4" s="28">
        <v>2700125</v>
      </c>
      <c r="K4" s="31">
        <f>J4*H4</f>
        <v>16200750</v>
      </c>
      <c r="L4" s="14">
        <f>K4*I4</f>
        <v>129606000</v>
      </c>
    </row>
    <row r="5" spans="2:12" ht="24" x14ac:dyDescent="0.2">
      <c r="B5" s="11">
        <v>2</v>
      </c>
      <c r="C5" s="4" t="s">
        <v>15</v>
      </c>
      <c r="D5" s="4" t="s">
        <v>16</v>
      </c>
      <c r="E5" s="4" t="s">
        <v>16</v>
      </c>
      <c r="F5" s="29" t="s">
        <v>51</v>
      </c>
      <c r="G5" s="28">
        <v>13578</v>
      </c>
      <c r="H5" s="4">
        <v>6</v>
      </c>
      <c r="I5" s="4">
        <v>8</v>
      </c>
      <c r="J5" s="28">
        <v>9264</v>
      </c>
      <c r="K5" s="31">
        <f t="shared" ref="K5:L20" si="0">J5*H5</f>
        <v>55584</v>
      </c>
      <c r="L5" s="14">
        <f t="shared" si="0"/>
        <v>444672</v>
      </c>
    </row>
    <row r="6" spans="2:12" ht="24" x14ac:dyDescent="0.2">
      <c r="B6" s="11">
        <v>3</v>
      </c>
      <c r="C6" s="4" t="s">
        <v>15</v>
      </c>
      <c r="D6" s="4" t="s">
        <v>17</v>
      </c>
      <c r="E6" s="4" t="s">
        <v>17</v>
      </c>
      <c r="F6" s="29" t="s">
        <v>51</v>
      </c>
      <c r="G6" s="28">
        <v>4096</v>
      </c>
      <c r="H6" s="4">
        <v>50</v>
      </c>
      <c r="I6" s="4">
        <v>8</v>
      </c>
      <c r="J6" s="28">
        <v>2991</v>
      </c>
      <c r="K6" s="31">
        <f t="shared" si="0"/>
        <v>149550</v>
      </c>
      <c r="L6" s="14">
        <f t="shared" si="0"/>
        <v>1196400</v>
      </c>
    </row>
    <row r="7" spans="2:12" ht="36" x14ac:dyDescent="0.2">
      <c r="B7" s="11">
        <v>4</v>
      </c>
      <c r="C7" s="4" t="s">
        <v>15</v>
      </c>
      <c r="D7" s="4" t="s">
        <v>18</v>
      </c>
      <c r="E7" s="4" t="s">
        <v>18</v>
      </c>
      <c r="F7" s="29" t="s">
        <v>51</v>
      </c>
      <c r="G7" s="28">
        <v>6753</v>
      </c>
      <c r="H7" s="4">
        <v>60</v>
      </c>
      <c r="I7" s="4">
        <v>8</v>
      </c>
      <c r="J7" s="28">
        <v>3472</v>
      </c>
      <c r="K7" s="31">
        <f t="shared" si="0"/>
        <v>208320</v>
      </c>
      <c r="L7" s="14">
        <f t="shared" si="0"/>
        <v>1666560</v>
      </c>
    </row>
    <row r="8" spans="2:12" ht="48" x14ac:dyDescent="0.2">
      <c r="B8" s="11">
        <v>5</v>
      </c>
      <c r="C8" s="4" t="s">
        <v>15</v>
      </c>
      <c r="D8" s="4" t="s">
        <v>19</v>
      </c>
      <c r="E8" s="4" t="s">
        <v>19</v>
      </c>
      <c r="F8" s="29" t="s">
        <v>51</v>
      </c>
      <c r="G8" s="28">
        <v>11794</v>
      </c>
      <c r="H8" s="4">
        <v>18</v>
      </c>
      <c r="I8" s="4">
        <v>8</v>
      </c>
      <c r="J8" s="28">
        <v>5260</v>
      </c>
      <c r="K8" s="31">
        <f t="shared" si="0"/>
        <v>94680</v>
      </c>
      <c r="L8" s="14">
        <f t="shared" si="0"/>
        <v>757440</v>
      </c>
    </row>
    <row r="9" spans="2:12" ht="36" x14ac:dyDescent="0.2">
      <c r="B9" s="11">
        <v>6</v>
      </c>
      <c r="C9" s="4" t="s">
        <v>15</v>
      </c>
      <c r="D9" s="4" t="s">
        <v>20</v>
      </c>
      <c r="E9" s="4" t="s">
        <v>20</v>
      </c>
      <c r="F9" s="29" t="s">
        <v>51</v>
      </c>
      <c r="G9" s="28">
        <v>6293</v>
      </c>
      <c r="H9" s="4">
        <v>80</v>
      </c>
      <c r="I9" s="4">
        <v>8</v>
      </c>
      <c r="J9" s="28">
        <v>4539</v>
      </c>
      <c r="K9" s="31">
        <f t="shared" si="0"/>
        <v>363120</v>
      </c>
      <c r="L9" s="14">
        <f t="shared" si="0"/>
        <v>2904960</v>
      </c>
    </row>
    <row r="10" spans="2:12" ht="24" x14ac:dyDescent="0.2">
      <c r="B10" s="11">
        <v>7</v>
      </c>
      <c r="C10" s="4" t="s">
        <v>15</v>
      </c>
      <c r="D10" s="4" t="s">
        <v>21</v>
      </c>
      <c r="E10" s="4" t="s">
        <v>21</v>
      </c>
      <c r="F10" s="29" t="s">
        <v>51</v>
      </c>
      <c r="G10" s="28">
        <v>18093</v>
      </c>
      <c r="H10" s="4">
        <v>6</v>
      </c>
      <c r="I10" s="4">
        <v>8</v>
      </c>
      <c r="J10" s="28">
        <v>7041</v>
      </c>
      <c r="K10" s="31">
        <f t="shared" si="0"/>
        <v>42246</v>
      </c>
      <c r="L10" s="14">
        <f t="shared" si="0"/>
        <v>337968</v>
      </c>
    </row>
    <row r="11" spans="2:12" ht="36" x14ac:dyDescent="0.2">
      <c r="B11" s="11">
        <v>8</v>
      </c>
      <c r="C11" s="4" t="s">
        <v>15</v>
      </c>
      <c r="D11" s="4" t="s">
        <v>22</v>
      </c>
      <c r="E11" s="4" t="s">
        <v>22</v>
      </c>
      <c r="F11" s="29" t="s">
        <v>51</v>
      </c>
      <c r="G11" s="28">
        <v>11546</v>
      </c>
      <c r="H11" s="4">
        <v>36</v>
      </c>
      <c r="I11" s="4">
        <v>8</v>
      </c>
      <c r="J11" s="28">
        <v>8297</v>
      </c>
      <c r="K11" s="31">
        <f t="shared" si="0"/>
        <v>298692</v>
      </c>
      <c r="L11" s="14">
        <f t="shared" si="0"/>
        <v>2389536</v>
      </c>
    </row>
    <row r="12" spans="2:12" ht="24" x14ac:dyDescent="0.2">
      <c r="B12" s="11">
        <v>9</v>
      </c>
      <c r="C12" s="4" t="s">
        <v>15</v>
      </c>
      <c r="D12" s="4" t="s">
        <v>23</v>
      </c>
      <c r="E12" s="4" t="s">
        <v>23</v>
      </c>
      <c r="F12" s="29" t="s">
        <v>51</v>
      </c>
      <c r="G12" s="28">
        <v>13699</v>
      </c>
      <c r="H12" s="4">
        <v>6</v>
      </c>
      <c r="I12" s="4">
        <v>8</v>
      </c>
      <c r="J12" s="28">
        <v>2801</v>
      </c>
      <c r="K12" s="31">
        <f t="shared" si="0"/>
        <v>16806</v>
      </c>
      <c r="L12" s="14">
        <f t="shared" si="0"/>
        <v>134448</v>
      </c>
    </row>
    <row r="13" spans="2:12" ht="24" x14ac:dyDescent="0.2">
      <c r="B13" s="11">
        <v>10</v>
      </c>
      <c r="C13" s="4" t="s">
        <v>15</v>
      </c>
      <c r="D13" s="4" t="s">
        <v>24</v>
      </c>
      <c r="E13" s="4" t="s">
        <v>24</v>
      </c>
      <c r="F13" s="29" t="s">
        <v>51</v>
      </c>
      <c r="G13" s="28">
        <v>38659</v>
      </c>
      <c r="H13" s="4">
        <v>6</v>
      </c>
      <c r="I13" s="4">
        <v>8</v>
      </c>
      <c r="J13" s="28">
        <v>28719</v>
      </c>
      <c r="K13" s="31">
        <f t="shared" si="0"/>
        <v>172314</v>
      </c>
      <c r="L13" s="14">
        <f t="shared" si="0"/>
        <v>1378512</v>
      </c>
    </row>
    <row r="14" spans="2:12" ht="24" x14ac:dyDescent="0.2">
      <c r="B14" s="11">
        <v>11</v>
      </c>
      <c r="C14" s="4" t="s">
        <v>15</v>
      </c>
      <c r="D14" s="4" t="s">
        <v>25</v>
      </c>
      <c r="E14" s="4" t="s">
        <v>25</v>
      </c>
      <c r="F14" s="29" t="s">
        <v>51</v>
      </c>
      <c r="G14" s="28">
        <v>10657</v>
      </c>
      <c r="H14" s="4">
        <v>24</v>
      </c>
      <c r="I14" s="4">
        <v>8</v>
      </c>
      <c r="J14" s="28">
        <v>10319</v>
      </c>
      <c r="K14" s="31">
        <f t="shared" si="0"/>
        <v>247656</v>
      </c>
      <c r="L14" s="14">
        <f t="shared" si="0"/>
        <v>1981248</v>
      </c>
    </row>
    <row r="15" spans="2:12" ht="24" x14ac:dyDescent="0.2">
      <c r="B15" s="11">
        <v>12</v>
      </c>
      <c r="C15" s="4" t="s">
        <v>15</v>
      </c>
      <c r="D15" s="4" t="s">
        <v>26</v>
      </c>
      <c r="E15" s="4" t="s">
        <v>26</v>
      </c>
      <c r="F15" s="29" t="s">
        <v>51</v>
      </c>
      <c r="G15" s="28">
        <v>30873</v>
      </c>
      <c r="H15" s="4">
        <v>12</v>
      </c>
      <c r="I15" s="4">
        <v>8</v>
      </c>
      <c r="J15" s="28">
        <v>19193</v>
      </c>
      <c r="K15" s="31">
        <f t="shared" si="0"/>
        <v>230316</v>
      </c>
      <c r="L15" s="14">
        <f t="shared" si="0"/>
        <v>1842528</v>
      </c>
    </row>
    <row r="16" spans="2:12" ht="24" x14ac:dyDescent="0.2">
      <c r="B16" s="11">
        <v>13</v>
      </c>
      <c r="C16" s="4" t="s">
        <v>15</v>
      </c>
      <c r="D16" s="4" t="s">
        <v>27</v>
      </c>
      <c r="E16" s="4" t="s">
        <v>27</v>
      </c>
      <c r="F16" s="29" t="s">
        <v>51</v>
      </c>
      <c r="G16" s="28">
        <v>5928</v>
      </c>
      <c r="H16" s="4">
        <v>24</v>
      </c>
      <c r="I16" s="4">
        <v>8</v>
      </c>
      <c r="J16" s="28">
        <v>4208</v>
      </c>
      <c r="K16" s="31">
        <f t="shared" si="0"/>
        <v>100992</v>
      </c>
      <c r="L16" s="14">
        <f t="shared" si="0"/>
        <v>807936</v>
      </c>
    </row>
    <row r="17" spans="2:12" ht="24" x14ac:dyDescent="0.2">
      <c r="B17" s="11">
        <v>14</v>
      </c>
      <c r="C17" s="4" t="s">
        <v>15</v>
      </c>
      <c r="D17" s="4" t="s">
        <v>28</v>
      </c>
      <c r="E17" s="4" t="s">
        <v>28</v>
      </c>
      <c r="F17" s="29" t="s">
        <v>51</v>
      </c>
      <c r="G17" s="28">
        <v>1072</v>
      </c>
      <c r="H17" s="4">
        <v>24</v>
      </c>
      <c r="I17" s="4">
        <v>8</v>
      </c>
      <c r="J17" s="28">
        <v>1038</v>
      </c>
      <c r="K17" s="31">
        <f t="shared" si="0"/>
        <v>24912</v>
      </c>
      <c r="L17" s="14">
        <f t="shared" si="0"/>
        <v>199296</v>
      </c>
    </row>
    <row r="18" spans="2:12" ht="24" x14ac:dyDescent="0.2">
      <c r="B18" s="11">
        <v>15</v>
      </c>
      <c r="C18" s="4" t="s">
        <v>15</v>
      </c>
      <c r="D18" s="4" t="s">
        <v>29</v>
      </c>
      <c r="E18" s="4" t="s">
        <v>29</v>
      </c>
      <c r="F18" s="29" t="s">
        <v>51</v>
      </c>
      <c r="G18" s="28">
        <v>10193</v>
      </c>
      <c r="H18" s="4">
        <v>6</v>
      </c>
      <c r="I18" s="4">
        <v>8</v>
      </c>
      <c r="J18" s="28">
        <v>8869</v>
      </c>
      <c r="K18" s="31">
        <f t="shared" si="0"/>
        <v>53214</v>
      </c>
      <c r="L18" s="14">
        <f t="shared" si="0"/>
        <v>425712</v>
      </c>
    </row>
    <row r="19" spans="2:12" ht="24" x14ac:dyDescent="0.2">
      <c r="B19" s="11">
        <v>16</v>
      </c>
      <c r="C19" s="4" t="s">
        <v>15</v>
      </c>
      <c r="D19" s="4" t="s">
        <v>30</v>
      </c>
      <c r="E19" s="4" t="s">
        <v>30</v>
      </c>
      <c r="F19" s="29" t="s">
        <v>51</v>
      </c>
      <c r="G19" s="28">
        <v>19202</v>
      </c>
      <c r="H19" s="4">
        <v>6</v>
      </c>
      <c r="I19" s="4">
        <v>8</v>
      </c>
      <c r="J19" s="28">
        <v>11730</v>
      </c>
      <c r="K19" s="31">
        <f t="shared" si="0"/>
        <v>70380</v>
      </c>
      <c r="L19" s="14">
        <f t="shared" si="0"/>
        <v>563040</v>
      </c>
    </row>
    <row r="20" spans="2:12" ht="36" x14ac:dyDescent="0.2">
      <c r="B20" s="11">
        <v>17</v>
      </c>
      <c r="C20" s="4" t="s">
        <v>15</v>
      </c>
      <c r="D20" s="4" t="s">
        <v>31</v>
      </c>
      <c r="E20" s="4" t="s">
        <v>31</v>
      </c>
      <c r="F20" s="29" t="s">
        <v>51</v>
      </c>
      <c r="G20" s="28">
        <v>6732</v>
      </c>
      <c r="H20" s="4">
        <v>6</v>
      </c>
      <c r="I20" s="4">
        <v>8</v>
      </c>
      <c r="J20" s="28">
        <v>5579</v>
      </c>
      <c r="K20" s="31">
        <f t="shared" si="0"/>
        <v>33474</v>
      </c>
      <c r="L20" s="14">
        <f t="shared" si="0"/>
        <v>267792</v>
      </c>
    </row>
    <row r="21" spans="2:12" ht="24" x14ac:dyDescent="0.2">
      <c r="B21" s="11">
        <v>18</v>
      </c>
      <c r="C21" s="4" t="s">
        <v>15</v>
      </c>
      <c r="D21" s="4" t="s">
        <v>32</v>
      </c>
      <c r="E21" s="4" t="s">
        <v>32</v>
      </c>
      <c r="F21" s="29" t="s">
        <v>51</v>
      </c>
      <c r="G21" s="28">
        <v>1159</v>
      </c>
      <c r="H21" s="4">
        <v>70</v>
      </c>
      <c r="I21" s="4">
        <v>8</v>
      </c>
      <c r="J21" s="28">
        <v>1122</v>
      </c>
      <c r="K21" s="31">
        <f t="shared" ref="K21:L36" si="1">J21*H21</f>
        <v>78540</v>
      </c>
      <c r="L21" s="14">
        <f t="shared" si="1"/>
        <v>628320</v>
      </c>
    </row>
    <row r="22" spans="2:12" ht="24" x14ac:dyDescent="0.2">
      <c r="B22" s="11">
        <v>19</v>
      </c>
      <c r="C22" s="4" t="s">
        <v>15</v>
      </c>
      <c r="D22" s="4" t="s">
        <v>33</v>
      </c>
      <c r="E22" s="4" t="s">
        <v>33</v>
      </c>
      <c r="F22" s="29" t="s">
        <v>51</v>
      </c>
      <c r="G22" s="28">
        <v>2391</v>
      </c>
      <c r="H22" s="4">
        <v>36</v>
      </c>
      <c r="I22" s="4">
        <v>8</v>
      </c>
      <c r="J22" s="28">
        <v>1774</v>
      </c>
      <c r="K22" s="31">
        <f t="shared" si="1"/>
        <v>63864</v>
      </c>
      <c r="L22" s="14">
        <f t="shared" si="1"/>
        <v>510912</v>
      </c>
    </row>
    <row r="23" spans="2:12" ht="24" x14ac:dyDescent="0.2">
      <c r="B23" s="11">
        <v>20</v>
      </c>
      <c r="C23" s="4" t="s">
        <v>15</v>
      </c>
      <c r="D23" s="4" t="s">
        <v>34</v>
      </c>
      <c r="E23" s="4" t="s">
        <v>34</v>
      </c>
      <c r="F23" s="29" t="s">
        <v>51</v>
      </c>
      <c r="G23" s="28">
        <v>6071</v>
      </c>
      <c r="H23" s="4">
        <v>40</v>
      </c>
      <c r="I23" s="4">
        <v>8</v>
      </c>
      <c r="J23" s="28">
        <v>3433</v>
      </c>
      <c r="K23" s="31">
        <f t="shared" si="1"/>
        <v>137320</v>
      </c>
      <c r="L23" s="14">
        <f t="shared" si="1"/>
        <v>1098560</v>
      </c>
    </row>
    <row r="24" spans="2:12" ht="24" x14ac:dyDescent="0.2">
      <c r="B24" s="11">
        <v>21</v>
      </c>
      <c r="C24" s="4" t="s">
        <v>15</v>
      </c>
      <c r="D24" s="4" t="s">
        <v>35</v>
      </c>
      <c r="E24" s="4" t="s">
        <v>35</v>
      </c>
      <c r="F24" s="29" t="s">
        <v>51</v>
      </c>
      <c r="G24" s="28">
        <v>2512</v>
      </c>
      <c r="H24" s="4">
        <v>384</v>
      </c>
      <c r="I24" s="4">
        <v>8</v>
      </c>
      <c r="J24" s="28">
        <v>2104</v>
      </c>
      <c r="K24" s="31">
        <f t="shared" si="1"/>
        <v>807936</v>
      </c>
      <c r="L24" s="14">
        <f t="shared" si="1"/>
        <v>6463488</v>
      </c>
    </row>
    <row r="25" spans="2:12" ht="24" x14ac:dyDescent="0.2">
      <c r="B25" s="11">
        <v>22</v>
      </c>
      <c r="C25" s="4" t="s">
        <v>15</v>
      </c>
      <c r="D25" s="4" t="s">
        <v>36</v>
      </c>
      <c r="E25" s="4" t="s">
        <v>36</v>
      </c>
      <c r="F25" s="29" t="s">
        <v>51</v>
      </c>
      <c r="G25" s="28">
        <v>78187</v>
      </c>
      <c r="H25" s="4">
        <v>10</v>
      </c>
      <c r="I25" s="4">
        <v>8</v>
      </c>
      <c r="J25" s="28">
        <v>13958</v>
      </c>
      <c r="K25" s="31">
        <f t="shared" si="1"/>
        <v>139580</v>
      </c>
      <c r="L25" s="14">
        <f t="shared" si="1"/>
        <v>1116640</v>
      </c>
    </row>
    <row r="26" spans="2:12" ht="24" x14ac:dyDescent="0.2">
      <c r="B26" s="11">
        <v>23</v>
      </c>
      <c r="C26" s="4" t="s">
        <v>15</v>
      </c>
      <c r="D26" s="4" t="s">
        <v>37</v>
      </c>
      <c r="E26" s="4" t="s">
        <v>37</v>
      </c>
      <c r="F26" s="29" t="s">
        <v>51</v>
      </c>
      <c r="G26" s="28">
        <v>8975</v>
      </c>
      <c r="H26" s="4">
        <v>50</v>
      </c>
      <c r="I26" s="4">
        <v>8</v>
      </c>
      <c r="J26" s="28">
        <v>7335</v>
      </c>
      <c r="K26" s="31">
        <f t="shared" si="1"/>
        <v>366750</v>
      </c>
      <c r="L26" s="14">
        <f t="shared" si="1"/>
        <v>2934000</v>
      </c>
    </row>
    <row r="27" spans="2:12" ht="24" x14ac:dyDescent="0.2">
      <c r="B27" s="11">
        <v>24</v>
      </c>
      <c r="C27" s="4" t="s">
        <v>15</v>
      </c>
      <c r="D27" s="4" t="s">
        <v>38</v>
      </c>
      <c r="E27" s="4" t="s">
        <v>38</v>
      </c>
      <c r="F27" s="29" t="s">
        <v>51</v>
      </c>
      <c r="G27" s="28">
        <v>86019</v>
      </c>
      <c r="H27" s="4">
        <v>2</v>
      </c>
      <c r="I27" s="4">
        <v>8</v>
      </c>
      <c r="J27" s="28">
        <v>68380</v>
      </c>
      <c r="K27" s="31">
        <f t="shared" si="1"/>
        <v>136760</v>
      </c>
      <c r="L27" s="14">
        <f t="shared" si="1"/>
        <v>1094080</v>
      </c>
    </row>
    <row r="28" spans="2:12" ht="24" x14ac:dyDescent="0.2">
      <c r="B28" s="11">
        <v>25</v>
      </c>
      <c r="C28" s="4" t="s">
        <v>15</v>
      </c>
      <c r="D28" s="4" t="s">
        <v>39</v>
      </c>
      <c r="E28" s="4" t="s">
        <v>39</v>
      </c>
      <c r="F28" s="29" t="s">
        <v>51</v>
      </c>
      <c r="G28" s="28">
        <v>19344</v>
      </c>
      <c r="H28" s="4">
        <v>12</v>
      </c>
      <c r="I28" s="4">
        <v>8</v>
      </c>
      <c r="J28" s="28">
        <v>13590</v>
      </c>
      <c r="K28" s="31">
        <f t="shared" si="1"/>
        <v>163080</v>
      </c>
      <c r="L28" s="14">
        <f t="shared" si="1"/>
        <v>1304640</v>
      </c>
    </row>
    <row r="29" spans="2:12" ht="24" x14ac:dyDescent="0.2">
      <c r="B29" s="11">
        <v>26</v>
      </c>
      <c r="C29" s="4" t="s">
        <v>15</v>
      </c>
      <c r="D29" s="4" t="s">
        <v>40</v>
      </c>
      <c r="E29" s="4" t="s">
        <v>40</v>
      </c>
      <c r="F29" s="29" t="s">
        <v>51</v>
      </c>
      <c r="G29" s="28">
        <v>7036</v>
      </c>
      <c r="H29" s="4">
        <v>6</v>
      </c>
      <c r="I29" s="4">
        <v>8</v>
      </c>
      <c r="J29" s="28">
        <v>5418</v>
      </c>
      <c r="K29" s="31">
        <f t="shared" si="1"/>
        <v>32508</v>
      </c>
      <c r="L29" s="14">
        <f t="shared" si="1"/>
        <v>260064</v>
      </c>
    </row>
    <row r="30" spans="2:12" ht="24" x14ac:dyDescent="0.2">
      <c r="B30" s="11">
        <v>27</v>
      </c>
      <c r="C30" s="4" t="s">
        <v>15</v>
      </c>
      <c r="D30" s="4" t="s">
        <v>41</v>
      </c>
      <c r="E30" s="4" t="s">
        <v>41</v>
      </c>
      <c r="F30" s="29" t="s">
        <v>51</v>
      </c>
      <c r="G30" s="28">
        <v>9128</v>
      </c>
      <c r="H30" s="4">
        <v>6</v>
      </c>
      <c r="I30" s="4">
        <v>8</v>
      </c>
      <c r="J30" s="28">
        <v>1717</v>
      </c>
      <c r="K30" s="31">
        <f t="shared" si="1"/>
        <v>10302</v>
      </c>
      <c r="L30" s="14">
        <f t="shared" si="1"/>
        <v>82416</v>
      </c>
    </row>
    <row r="31" spans="2:12" ht="36" x14ac:dyDescent="0.2">
      <c r="B31" s="11">
        <v>28</v>
      </c>
      <c r="C31" s="4" t="s">
        <v>15</v>
      </c>
      <c r="D31" s="4" t="s">
        <v>42</v>
      </c>
      <c r="E31" s="4" t="s">
        <v>42</v>
      </c>
      <c r="F31" s="29" t="s">
        <v>51</v>
      </c>
      <c r="G31" s="28">
        <v>38194</v>
      </c>
      <c r="H31" s="4">
        <v>2</v>
      </c>
      <c r="I31" s="4">
        <v>8</v>
      </c>
      <c r="J31" s="28">
        <v>20093</v>
      </c>
      <c r="K31" s="31">
        <f t="shared" si="1"/>
        <v>40186</v>
      </c>
      <c r="L31" s="14">
        <f t="shared" si="1"/>
        <v>321488</v>
      </c>
    </row>
    <row r="32" spans="2:12" ht="36" x14ac:dyDescent="0.2">
      <c r="B32" s="11">
        <v>29</v>
      </c>
      <c r="C32" s="4" t="s">
        <v>15</v>
      </c>
      <c r="D32" s="4" t="s">
        <v>43</v>
      </c>
      <c r="E32" s="4" t="s">
        <v>43</v>
      </c>
      <c r="F32" s="29" t="s">
        <v>51</v>
      </c>
      <c r="G32" s="28">
        <v>101454</v>
      </c>
      <c r="H32" s="4">
        <v>2</v>
      </c>
      <c r="I32" s="4">
        <v>8</v>
      </c>
      <c r="J32" s="28">
        <v>53652</v>
      </c>
      <c r="K32" s="31">
        <f t="shared" si="1"/>
        <v>107304</v>
      </c>
      <c r="L32" s="14">
        <f t="shared" si="1"/>
        <v>858432</v>
      </c>
    </row>
    <row r="33" spans="2:12" ht="24" x14ac:dyDescent="0.2">
      <c r="B33" s="11">
        <v>30</v>
      </c>
      <c r="C33" s="4" t="s">
        <v>15</v>
      </c>
      <c r="D33" s="4" t="s">
        <v>44</v>
      </c>
      <c r="E33" s="4" t="s">
        <v>44</v>
      </c>
      <c r="F33" s="29" t="s">
        <v>51</v>
      </c>
      <c r="G33" s="28">
        <v>5251</v>
      </c>
      <c r="H33" s="4">
        <v>1</v>
      </c>
      <c r="I33" s="4">
        <v>8</v>
      </c>
      <c r="J33" s="28">
        <v>0</v>
      </c>
      <c r="K33" s="31">
        <f t="shared" si="1"/>
        <v>0</v>
      </c>
      <c r="L33" s="35">
        <f t="shared" si="1"/>
        <v>0</v>
      </c>
    </row>
    <row r="34" spans="2:12" ht="48" x14ac:dyDescent="0.2">
      <c r="B34" s="11">
        <v>31</v>
      </c>
      <c r="C34" s="4" t="s">
        <v>15</v>
      </c>
      <c r="D34" s="4" t="s">
        <v>45</v>
      </c>
      <c r="E34" s="4" t="s">
        <v>45</v>
      </c>
      <c r="F34" s="29" t="s">
        <v>51</v>
      </c>
      <c r="G34" s="28">
        <v>2745</v>
      </c>
      <c r="H34" s="4">
        <v>6</v>
      </c>
      <c r="I34" s="4">
        <v>8</v>
      </c>
      <c r="J34" s="28">
        <v>2657</v>
      </c>
      <c r="K34" s="31">
        <f t="shared" si="1"/>
        <v>15942</v>
      </c>
      <c r="L34" s="14">
        <f t="shared" si="1"/>
        <v>127536</v>
      </c>
    </row>
    <row r="35" spans="2:12" ht="24" x14ac:dyDescent="0.2">
      <c r="B35" s="11">
        <v>32</v>
      </c>
      <c r="C35" s="4" t="s">
        <v>15</v>
      </c>
      <c r="D35" s="4" t="s">
        <v>46</v>
      </c>
      <c r="E35" s="4" t="s">
        <v>46</v>
      </c>
      <c r="F35" s="29" t="s">
        <v>51</v>
      </c>
      <c r="G35" s="28">
        <v>38194</v>
      </c>
      <c r="H35" s="4">
        <v>1</v>
      </c>
      <c r="I35" s="4">
        <v>8</v>
      </c>
      <c r="J35" s="28">
        <v>9678</v>
      </c>
      <c r="K35" s="31">
        <f t="shared" si="1"/>
        <v>9678</v>
      </c>
      <c r="L35" s="14">
        <f t="shared" si="1"/>
        <v>77424</v>
      </c>
    </row>
    <row r="36" spans="2:12" ht="36.75" thickBot="1" x14ac:dyDescent="0.25">
      <c r="B36" s="21">
        <v>33</v>
      </c>
      <c r="C36" s="22" t="s">
        <v>15</v>
      </c>
      <c r="D36" s="22" t="s">
        <v>47</v>
      </c>
      <c r="E36" s="22" t="s">
        <v>47</v>
      </c>
      <c r="F36" s="30" t="s">
        <v>51</v>
      </c>
      <c r="G36" s="28">
        <v>94294</v>
      </c>
      <c r="H36" s="4">
        <v>2</v>
      </c>
      <c r="I36" s="4">
        <v>8</v>
      </c>
      <c r="J36" s="28">
        <v>91316</v>
      </c>
      <c r="K36" s="32">
        <f t="shared" si="1"/>
        <v>182632</v>
      </c>
      <c r="L36" s="26">
        <f t="shared" si="1"/>
        <v>1461056</v>
      </c>
    </row>
    <row r="37" spans="2:12" ht="15.75" customHeight="1" thickBot="1" x14ac:dyDescent="0.25">
      <c r="B37" s="77" t="s">
        <v>61</v>
      </c>
      <c r="C37" s="78"/>
      <c r="D37" s="78"/>
      <c r="E37" s="78"/>
      <c r="F37" s="78"/>
      <c r="G37" s="84"/>
      <c r="H37" s="84"/>
      <c r="I37" s="84"/>
      <c r="J37" s="84"/>
      <c r="K37" s="79"/>
      <c r="L37" s="27">
        <f>SUM(L4:L36)</f>
        <v>165243104</v>
      </c>
    </row>
    <row r="39" spans="2:12" ht="12.75" thickBot="1" x14ac:dyDescent="0.25"/>
    <row r="40" spans="2:12" x14ac:dyDescent="0.2">
      <c r="I40" s="80" t="s">
        <v>56</v>
      </c>
      <c r="J40" s="81"/>
      <c r="K40" s="81"/>
      <c r="L40" s="16">
        <v>0</v>
      </c>
    </row>
    <row r="41" spans="2:12" x14ac:dyDescent="0.2">
      <c r="I41" s="82" t="s">
        <v>57</v>
      </c>
      <c r="J41" s="83"/>
      <c r="K41" s="83"/>
      <c r="L41" s="17">
        <f>L37</f>
        <v>165243104</v>
      </c>
    </row>
    <row r="42" spans="2:12" x14ac:dyDescent="0.2">
      <c r="I42" s="82" t="s">
        <v>58</v>
      </c>
      <c r="J42" s="83"/>
      <c r="K42" s="18">
        <v>0.1</v>
      </c>
      <c r="L42" s="19">
        <f>L41*K42</f>
        <v>16524310.4</v>
      </c>
    </row>
    <row r="43" spans="2:12" x14ac:dyDescent="0.2">
      <c r="I43" s="82" t="s">
        <v>59</v>
      </c>
      <c r="J43" s="83"/>
      <c r="K43" s="83"/>
      <c r="L43" s="19">
        <f>L42*19%</f>
        <v>3139618.9760000003</v>
      </c>
    </row>
    <row r="44" spans="2:12" ht="12.75" thickBot="1" x14ac:dyDescent="0.25">
      <c r="I44" s="75" t="s">
        <v>62</v>
      </c>
      <c r="J44" s="76"/>
      <c r="K44" s="76"/>
      <c r="L44" s="20">
        <f>SUM(L40:L43)</f>
        <v>184907033.37600002</v>
      </c>
    </row>
  </sheetData>
  <mergeCells count="6">
    <mergeCell ref="I44:K44"/>
    <mergeCell ref="B37:K37"/>
    <mergeCell ref="I40:K40"/>
    <mergeCell ref="I41:K41"/>
    <mergeCell ref="I42:J42"/>
    <mergeCell ref="I43:K43"/>
  </mergeCells>
  <conditionalFormatting sqref="L41">
    <cfRule type="expression" dxfId="13" priority="5">
      <formula>ISERROR($R41)</formula>
    </cfRule>
  </conditionalFormatting>
  <conditionalFormatting sqref="L41">
    <cfRule type="expression" dxfId="12" priority="4">
      <formula>ISERROR($K39)</formula>
    </cfRule>
  </conditionalFormatting>
  <conditionalFormatting sqref="L44">
    <cfRule type="expression" dxfId="11" priority="3">
      <formula>ISERROR($R44)</formula>
    </cfRule>
  </conditionalFormatting>
  <conditionalFormatting sqref="L44">
    <cfRule type="expression" dxfId="10" priority="2">
      <formula>ISERROR($R44)</formula>
    </cfRule>
  </conditionalFormatting>
  <conditionalFormatting sqref="L44">
    <cfRule type="expression" dxfId="9" priority="1">
      <formula>ISERROR($R44)</formula>
    </cfRule>
  </conditionalFormatting>
  <conditionalFormatting sqref="L44">
    <cfRule type="expression" dxfId="8" priority="6">
      <formula>ISERROR($K45)</formula>
    </cfRule>
  </conditionalFormatting>
  <conditionalFormatting sqref="L42:L43">
    <cfRule type="expression" dxfId="7" priority="7">
      <formula>ISERROR($R42)</formula>
    </cfRule>
  </conditionalFormatting>
  <dataValidations count="2">
    <dataValidation type="decimal" allowBlank="1" showInputMessage="1" showErrorMessage="1" errorTitle="Error" error="Mayor a 1" sqref="L40" xr:uid="{14C27D76-008E-43D9-BEB3-2DD35A53D33C}">
      <formula1>0.011</formula1>
      <formula2>AB43</formula2>
    </dataValidation>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K42" xr:uid="{8B62E4D9-25EC-467A-957B-9F985106439E}">
      <formula1>0.01</formula1>
      <formula2>M42</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D6129-F806-4643-B0B5-E76FC4D84844}">
  <dimension ref="B2:L44"/>
  <sheetViews>
    <sheetView topLeftCell="F31" workbookViewId="0">
      <selection activeCell="K60" sqref="K60"/>
    </sheetView>
  </sheetViews>
  <sheetFormatPr baseColWidth="10" defaultRowHeight="12" x14ac:dyDescent="0.2"/>
  <cols>
    <col min="1" max="2" width="11.42578125" style="12"/>
    <col min="3" max="3" width="17.5703125" style="12" customWidth="1"/>
    <col min="4" max="4" width="18.5703125" style="12" customWidth="1"/>
    <col min="5" max="5" width="17.42578125" style="12" customWidth="1"/>
    <col min="6" max="6" width="11.42578125" style="12"/>
    <col min="7" max="7" width="14" style="12" customWidth="1"/>
    <col min="8" max="8" width="15.7109375" style="12" customWidth="1"/>
    <col min="9" max="9" width="13.28515625" style="12" customWidth="1"/>
    <col min="10" max="10" width="16.5703125" style="12" customWidth="1"/>
    <col min="11" max="11" width="17.85546875" style="12" customWidth="1"/>
    <col min="12" max="12" width="18.28515625" style="12" customWidth="1"/>
    <col min="13" max="16384" width="11.42578125" style="12"/>
  </cols>
  <sheetData>
    <row r="2" spans="2:12" ht="12.75" thickBot="1" x14ac:dyDescent="0.25"/>
    <row r="3" spans="2:12" ht="24" x14ac:dyDescent="0.2">
      <c r="B3" s="7" t="s">
        <v>9</v>
      </c>
      <c r="C3" s="8" t="s">
        <v>10</v>
      </c>
      <c r="D3" s="8" t="s">
        <v>11</v>
      </c>
      <c r="E3" s="8" t="s">
        <v>12</v>
      </c>
      <c r="F3" s="8" t="s">
        <v>48</v>
      </c>
      <c r="G3" s="33" t="s">
        <v>60</v>
      </c>
      <c r="H3" s="34" t="s">
        <v>54</v>
      </c>
      <c r="I3" s="34" t="s">
        <v>49</v>
      </c>
      <c r="J3" s="34" t="s">
        <v>52</v>
      </c>
      <c r="K3" s="8" t="s">
        <v>53</v>
      </c>
      <c r="L3" s="10" t="s">
        <v>55</v>
      </c>
    </row>
    <row r="4" spans="2:12" ht="24" x14ac:dyDescent="0.2">
      <c r="B4" s="11">
        <v>1</v>
      </c>
      <c r="C4" s="4" t="s">
        <v>13</v>
      </c>
      <c r="D4" s="4" t="s">
        <v>14</v>
      </c>
      <c r="E4" s="4" t="s">
        <v>14</v>
      </c>
      <c r="F4" s="29" t="s">
        <v>50</v>
      </c>
      <c r="G4" s="28">
        <v>2700125</v>
      </c>
      <c r="H4" s="4">
        <v>6</v>
      </c>
      <c r="I4" s="4">
        <v>8</v>
      </c>
      <c r="J4" s="28">
        <v>2700125</v>
      </c>
      <c r="K4" s="31">
        <f>J4*H4</f>
        <v>16200750</v>
      </c>
      <c r="L4" s="14">
        <f>K4*I4</f>
        <v>129606000</v>
      </c>
    </row>
    <row r="5" spans="2:12" ht="24" x14ac:dyDescent="0.2">
      <c r="B5" s="11">
        <v>2</v>
      </c>
      <c r="C5" s="4" t="s">
        <v>15</v>
      </c>
      <c r="D5" s="4" t="s">
        <v>16</v>
      </c>
      <c r="E5" s="4" t="s">
        <v>16</v>
      </c>
      <c r="F5" s="29" t="s">
        <v>51</v>
      </c>
      <c r="G5" s="28">
        <v>13297</v>
      </c>
      <c r="H5" s="4">
        <v>6</v>
      </c>
      <c r="I5" s="4">
        <v>8</v>
      </c>
      <c r="J5" s="28">
        <v>13297</v>
      </c>
      <c r="K5" s="31">
        <f t="shared" ref="K5:L20" si="0">J5*H5</f>
        <v>79782</v>
      </c>
      <c r="L5" s="14">
        <f t="shared" si="0"/>
        <v>638256</v>
      </c>
    </row>
    <row r="6" spans="2:12" ht="24" x14ac:dyDescent="0.2">
      <c r="B6" s="11">
        <v>3</v>
      </c>
      <c r="C6" s="4" t="s">
        <v>15</v>
      </c>
      <c r="D6" s="4" t="s">
        <v>17</v>
      </c>
      <c r="E6" s="4" t="s">
        <v>17</v>
      </c>
      <c r="F6" s="29" t="s">
        <v>51</v>
      </c>
      <c r="G6" s="28">
        <v>4827</v>
      </c>
      <c r="H6" s="4">
        <v>50</v>
      </c>
      <c r="I6" s="4">
        <v>8</v>
      </c>
      <c r="J6" s="28">
        <v>4827</v>
      </c>
      <c r="K6" s="31">
        <f t="shared" si="0"/>
        <v>241350</v>
      </c>
      <c r="L6" s="14">
        <f t="shared" si="0"/>
        <v>1930800</v>
      </c>
    </row>
    <row r="7" spans="2:12" ht="36" x14ac:dyDescent="0.2">
      <c r="B7" s="11">
        <v>4</v>
      </c>
      <c r="C7" s="4" t="s">
        <v>15</v>
      </c>
      <c r="D7" s="4" t="s">
        <v>18</v>
      </c>
      <c r="E7" s="4" t="s">
        <v>18</v>
      </c>
      <c r="F7" s="29" t="s">
        <v>51</v>
      </c>
      <c r="G7" s="28">
        <v>6176</v>
      </c>
      <c r="H7" s="4">
        <v>60</v>
      </c>
      <c r="I7" s="4">
        <v>8</v>
      </c>
      <c r="J7" s="28">
        <v>6176</v>
      </c>
      <c r="K7" s="31">
        <f t="shared" si="0"/>
        <v>370560</v>
      </c>
      <c r="L7" s="14">
        <f t="shared" si="0"/>
        <v>2964480</v>
      </c>
    </row>
    <row r="8" spans="2:12" ht="48" x14ac:dyDescent="0.2">
      <c r="B8" s="11">
        <v>5</v>
      </c>
      <c r="C8" s="4" t="s">
        <v>15</v>
      </c>
      <c r="D8" s="4" t="s">
        <v>19</v>
      </c>
      <c r="E8" s="4" t="s">
        <v>19</v>
      </c>
      <c r="F8" s="29" t="s">
        <v>51</v>
      </c>
      <c r="G8" s="28">
        <v>9252</v>
      </c>
      <c r="H8" s="4">
        <v>18</v>
      </c>
      <c r="I8" s="4">
        <v>8</v>
      </c>
      <c r="J8" s="28">
        <v>5260</v>
      </c>
      <c r="K8" s="31">
        <f t="shared" si="0"/>
        <v>94680</v>
      </c>
      <c r="L8" s="14">
        <f t="shared" si="0"/>
        <v>757440</v>
      </c>
    </row>
    <row r="9" spans="2:12" ht="36" x14ac:dyDescent="0.2">
      <c r="B9" s="11">
        <v>6</v>
      </c>
      <c r="C9" s="4" t="s">
        <v>15</v>
      </c>
      <c r="D9" s="4" t="s">
        <v>20</v>
      </c>
      <c r="E9" s="4" t="s">
        <v>20</v>
      </c>
      <c r="F9" s="29" t="s">
        <v>51</v>
      </c>
      <c r="G9" s="28">
        <v>8018</v>
      </c>
      <c r="H9" s="4">
        <v>80</v>
      </c>
      <c r="I9" s="4">
        <v>8</v>
      </c>
      <c r="J9" s="28">
        <v>4539</v>
      </c>
      <c r="K9" s="31">
        <f t="shared" si="0"/>
        <v>363120</v>
      </c>
      <c r="L9" s="14">
        <f t="shared" si="0"/>
        <v>2904960</v>
      </c>
    </row>
    <row r="10" spans="2:12" ht="24" x14ac:dyDescent="0.2">
      <c r="B10" s="11">
        <v>7</v>
      </c>
      <c r="C10" s="4" t="s">
        <v>15</v>
      </c>
      <c r="D10" s="4" t="s">
        <v>21</v>
      </c>
      <c r="E10" s="4" t="s">
        <v>21</v>
      </c>
      <c r="F10" s="29" t="s">
        <v>51</v>
      </c>
      <c r="G10" s="28">
        <v>12690</v>
      </c>
      <c r="H10" s="4">
        <v>6</v>
      </c>
      <c r="I10" s="4">
        <v>8</v>
      </c>
      <c r="J10" s="28">
        <v>7041</v>
      </c>
      <c r="K10" s="31">
        <f t="shared" si="0"/>
        <v>42246</v>
      </c>
      <c r="L10" s="14">
        <f t="shared" si="0"/>
        <v>337968</v>
      </c>
    </row>
    <row r="11" spans="2:12" ht="36" x14ac:dyDescent="0.2">
      <c r="B11" s="11">
        <v>8</v>
      </c>
      <c r="C11" s="4" t="s">
        <v>15</v>
      </c>
      <c r="D11" s="4" t="s">
        <v>22</v>
      </c>
      <c r="E11" s="4" t="s">
        <v>22</v>
      </c>
      <c r="F11" s="29" t="s">
        <v>51</v>
      </c>
      <c r="G11" s="28">
        <v>12054</v>
      </c>
      <c r="H11" s="4">
        <v>36</v>
      </c>
      <c r="I11" s="4">
        <v>8</v>
      </c>
      <c r="J11" s="28">
        <v>8297</v>
      </c>
      <c r="K11" s="31">
        <f t="shared" si="0"/>
        <v>298692</v>
      </c>
      <c r="L11" s="14">
        <f t="shared" si="0"/>
        <v>2389536</v>
      </c>
    </row>
    <row r="12" spans="2:12" ht="24" x14ac:dyDescent="0.2">
      <c r="B12" s="11">
        <v>9</v>
      </c>
      <c r="C12" s="4" t="s">
        <v>15</v>
      </c>
      <c r="D12" s="4" t="s">
        <v>23</v>
      </c>
      <c r="E12" s="4" t="s">
        <v>23</v>
      </c>
      <c r="F12" s="29" t="s">
        <v>51</v>
      </c>
      <c r="G12" s="28">
        <v>6442</v>
      </c>
      <c r="H12" s="4">
        <v>6</v>
      </c>
      <c r="I12" s="4">
        <v>8</v>
      </c>
      <c r="J12" s="28">
        <v>2801</v>
      </c>
      <c r="K12" s="31">
        <f t="shared" si="0"/>
        <v>16806</v>
      </c>
      <c r="L12" s="14">
        <f t="shared" si="0"/>
        <v>134448</v>
      </c>
    </row>
    <row r="13" spans="2:12" ht="24" x14ac:dyDescent="0.2">
      <c r="B13" s="11">
        <v>10</v>
      </c>
      <c r="C13" s="4" t="s">
        <v>15</v>
      </c>
      <c r="D13" s="4" t="s">
        <v>24</v>
      </c>
      <c r="E13" s="4" t="s">
        <v>24</v>
      </c>
      <c r="F13" s="29" t="s">
        <v>51</v>
      </c>
      <c r="G13" s="28">
        <v>43230</v>
      </c>
      <c r="H13" s="4">
        <v>6</v>
      </c>
      <c r="I13" s="4">
        <v>8</v>
      </c>
      <c r="J13" s="28">
        <v>28719</v>
      </c>
      <c r="K13" s="31">
        <f t="shared" si="0"/>
        <v>172314</v>
      </c>
      <c r="L13" s="14">
        <f t="shared" si="0"/>
        <v>1378512</v>
      </c>
    </row>
    <row r="14" spans="2:12" ht="24" x14ac:dyDescent="0.2">
      <c r="B14" s="11">
        <v>11</v>
      </c>
      <c r="C14" s="4" t="s">
        <v>15</v>
      </c>
      <c r="D14" s="4" t="s">
        <v>25</v>
      </c>
      <c r="E14" s="4" t="s">
        <v>25</v>
      </c>
      <c r="F14" s="29" t="s">
        <v>51</v>
      </c>
      <c r="G14" s="28">
        <v>15405</v>
      </c>
      <c r="H14" s="4">
        <v>24</v>
      </c>
      <c r="I14" s="4">
        <v>8</v>
      </c>
      <c r="J14" s="28">
        <v>10319</v>
      </c>
      <c r="K14" s="31">
        <f t="shared" si="0"/>
        <v>247656</v>
      </c>
      <c r="L14" s="14">
        <f t="shared" si="0"/>
        <v>1981248</v>
      </c>
    </row>
    <row r="15" spans="2:12" ht="24" x14ac:dyDescent="0.2">
      <c r="B15" s="11">
        <v>12</v>
      </c>
      <c r="C15" s="4" t="s">
        <v>15</v>
      </c>
      <c r="D15" s="4" t="s">
        <v>26</v>
      </c>
      <c r="E15" s="4" t="s">
        <v>26</v>
      </c>
      <c r="F15" s="29" t="s">
        <v>51</v>
      </c>
      <c r="G15" s="28">
        <v>23710</v>
      </c>
      <c r="H15" s="4">
        <v>12</v>
      </c>
      <c r="I15" s="4">
        <v>8</v>
      </c>
      <c r="J15" s="28">
        <v>19193</v>
      </c>
      <c r="K15" s="31">
        <f t="shared" si="0"/>
        <v>230316</v>
      </c>
      <c r="L15" s="14">
        <f t="shared" si="0"/>
        <v>1842528</v>
      </c>
    </row>
    <row r="16" spans="2:12" ht="24" x14ac:dyDescent="0.2">
      <c r="B16" s="11">
        <v>13</v>
      </c>
      <c r="C16" s="4" t="s">
        <v>15</v>
      </c>
      <c r="D16" s="4" t="s">
        <v>27</v>
      </c>
      <c r="E16" s="4" t="s">
        <v>27</v>
      </c>
      <c r="F16" s="29" t="s">
        <v>51</v>
      </c>
      <c r="G16" s="28">
        <v>6088</v>
      </c>
      <c r="H16" s="4">
        <v>24</v>
      </c>
      <c r="I16" s="4">
        <v>8</v>
      </c>
      <c r="J16" s="28">
        <v>4208</v>
      </c>
      <c r="K16" s="31">
        <f t="shared" si="0"/>
        <v>100992</v>
      </c>
      <c r="L16" s="14">
        <f t="shared" si="0"/>
        <v>807936</v>
      </c>
    </row>
    <row r="17" spans="2:12" ht="24" x14ac:dyDescent="0.2">
      <c r="B17" s="11">
        <v>14</v>
      </c>
      <c r="C17" s="4" t="s">
        <v>15</v>
      </c>
      <c r="D17" s="4" t="s">
        <v>28</v>
      </c>
      <c r="E17" s="4" t="s">
        <v>28</v>
      </c>
      <c r="F17" s="29" t="s">
        <v>51</v>
      </c>
      <c r="G17" s="28">
        <v>1995</v>
      </c>
      <c r="H17" s="4">
        <v>24</v>
      </c>
      <c r="I17" s="4">
        <v>8</v>
      </c>
      <c r="J17" s="28">
        <v>1038</v>
      </c>
      <c r="K17" s="31">
        <f t="shared" si="0"/>
        <v>24912</v>
      </c>
      <c r="L17" s="14">
        <f t="shared" si="0"/>
        <v>199296</v>
      </c>
    </row>
    <row r="18" spans="2:12" ht="24" x14ac:dyDescent="0.2">
      <c r="B18" s="11">
        <v>15</v>
      </c>
      <c r="C18" s="4" t="s">
        <v>15</v>
      </c>
      <c r="D18" s="4" t="s">
        <v>29</v>
      </c>
      <c r="E18" s="4" t="s">
        <v>29</v>
      </c>
      <c r="F18" s="29" t="s">
        <v>51</v>
      </c>
      <c r="G18" s="28">
        <v>12482</v>
      </c>
      <c r="H18" s="4">
        <v>6</v>
      </c>
      <c r="I18" s="4">
        <v>8</v>
      </c>
      <c r="J18" s="28">
        <v>8869</v>
      </c>
      <c r="K18" s="31">
        <f t="shared" si="0"/>
        <v>53214</v>
      </c>
      <c r="L18" s="14">
        <f t="shared" si="0"/>
        <v>425712</v>
      </c>
    </row>
    <row r="19" spans="2:12" ht="24" x14ac:dyDescent="0.2">
      <c r="B19" s="11">
        <v>16</v>
      </c>
      <c r="C19" s="4" t="s">
        <v>15</v>
      </c>
      <c r="D19" s="4" t="s">
        <v>30</v>
      </c>
      <c r="E19" s="4" t="s">
        <v>30</v>
      </c>
      <c r="F19" s="29" t="s">
        <v>51</v>
      </c>
      <c r="G19" s="28">
        <v>18516</v>
      </c>
      <c r="H19" s="4">
        <v>6</v>
      </c>
      <c r="I19" s="4">
        <v>8</v>
      </c>
      <c r="J19" s="28">
        <v>11730</v>
      </c>
      <c r="K19" s="31">
        <f t="shared" si="0"/>
        <v>70380</v>
      </c>
      <c r="L19" s="14">
        <f t="shared" si="0"/>
        <v>563040</v>
      </c>
    </row>
    <row r="20" spans="2:12" ht="36" x14ac:dyDescent="0.2">
      <c r="B20" s="11">
        <v>17</v>
      </c>
      <c r="C20" s="4" t="s">
        <v>15</v>
      </c>
      <c r="D20" s="4" t="s">
        <v>31</v>
      </c>
      <c r="E20" s="4" t="s">
        <v>31</v>
      </c>
      <c r="F20" s="29" t="s">
        <v>51</v>
      </c>
      <c r="G20" s="28">
        <v>8298</v>
      </c>
      <c r="H20" s="4">
        <v>6</v>
      </c>
      <c r="I20" s="4">
        <v>8</v>
      </c>
      <c r="J20" s="28">
        <v>5579</v>
      </c>
      <c r="K20" s="31">
        <f t="shared" si="0"/>
        <v>33474</v>
      </c>
      <c r="L20" s="14">
        <f t="shared" si="0"/>
        <v>267792</v>
      </c>
    </row>
    <row r="21" spans="2:12" ht="24" x14ac:dyDescent="0.2">
      <c r="B21" s="11">
        <v>18</v>
      </c>
      <c r="C21" s="4" t="s">
        <v>15</v>
      </c>
      <c r="D21" s="4" t="s">
        <v>32</v>
      </c>
      <c r="E21" s="4" t="s">
        <v>32</v>
      </c>
      <c r="F21" s="29" t="s">
        <v>51</v>
      </c>
      <c r="G21" s="28">
        <v>1895</v>
      </c>
      <c r="H21" s="4">
        <v>70</v>
      </c>
      <c r="I21" s="4">
        <v>8</v>
      </c>
      <c r="J21" s="28">
        <v>1122</v>
      </c>
      <c r="K21" s="31">
        <f t="shared" ref="K21:L36" si="1">J21*H21</f>
        <v>78540</v>
      </c>
      <c r="L21" s="14">
        <f t="shared" si="1"/>
        <v>628320</v>
      </c>
    </row>
    <row r="22" spans="2:12" ht="24" x14ac:dyDescent="0.2">
      <c r="B22" s="11">
        <v>19</v>
      </c>
      <c r="C22" s="4" t="s">
        <v>15</v>
      </c>
      <c r="D22" s="4" t="s">
        <v>33</v>
      </c>
      <c r="E22" s="4" t="s">
        <v>33</v>
      </c>
      <c r="F22" s="29" t="s">
        <v>51</v>
      </c>
      <c r="G22" s="28">
        <v>3746</v>
      </c>
      <c r="H22" s="4">
        <v>36</v>
      </c>
      <c r="I22" s="4">
        <v>8</v>
      </c>
      <c r="J22" s="28">
        <v>1774</v>
      </c>
      <c r="K22" s="31">
        <f t="shared" si="1"/>
        <v>63864</v>
      </c>
      <c r="L22" s="14">
        <f t="shared" si="1"/>
        <v>510912</v>
      </c>
    </row>
    <row r="23" spans="2:12" ht="24" x14ac:dyDescent="0.2">
      <c r="B23" s="11">
        <v>20</v>
      </c>
      <c r="C23" s="4" t="s">
        <v>15</v>
      </c>
      <c r="D23" s="4" t="s">
        <v>34</v>
      </c>
      <c r="E23" s="4" t="s">
        <v>34</v>
      </c>
      <c r="F23" s="29" t="s">
        <v>51</v>
      </c>
      <c r="G23" s="28">
        <v>7291</v>
      </c>
      <c r="H23" s="4">
        <v>40</v>
      </c>
      <c r="I23" s="4">
        <v>8</v>
      </c>
      <c r="J23" s="28">
        <v>3433</v>
      </c>
      <c r="K23" s="31">
        <f t="shared" si="1"/>
        <v>137320</v>
      </c>
      <c r="L23" s="14">
        <f t="shared" si="1"/>
        <v>1098560</v>
      </c>
    </row>
    <row r="24" spans="2:12" ht="24" x14ac:dyDescent="0.2">
      <c r="B24" s="11">
        <v>21</v>
      </c>
      <c r="C24" s="4" t="s">
        <v>15</v>
      </c>
      <c r="D24" s="4" t="s">
        <v>35</v>
      </c>
      <c r="E24" s="4" t="s">
        <v>35</v>
      </c>
      <c r="F24" s="29" t="s">
        <v>51</v>
      </c>
      <c r="G24" s="28">
        <v>2879</v>
      </c>
      <c r="H24" s="4">
        <v>384</v>
      </c>
      <c r="I24" s="4">
        <v>8</v>
      </c>
      <c r="J24" s="28">
        <v>2104</v>
      </c>
      <c r="K24" s="31">
        <f t="shared" si="1"/>
        <v>807936</v>
      </c>
      <c r="L24" s="14">
        <f t="shared" si="1"/>
        <v>6463488</v>
      </c>
    </row>
    <row r="25" spans="2:12" ht="24" x14ac:dyDescent="0.2">
      <c r="B25" s="11">
        <v>22</v>
      </c>
      <c r="C25" s="4" t="s">
        <v>15</v>
      </c>
      <c r="D25" s="4" t="s">
        <v>36</v>
      </c>
      <c r="E25" s="4" t="s">
        <v>36</v>
      </c>
      <c r="F25" s="29" t="s">
        <v>51</v>
      </c>
      <c r="G25" s="28">
        <v>18326</v>
      </c>
      <c r="H25" s="4">
        <v>10</v>
      </c>
      <c r="I25" s="4">
        <v>8</v>
      </c>
      <c r="J25" s="28">
        <v>13958</v>
      </c>
      <c r="K25" s="31">
        <f t="shared" si="1"/>
        <v>139580</v>
      </c>
      <c r="L25" s="14">
        <f t="shared" si="1"/>
        <v>1116640</v>
      </c>
    </row>
    <row r="26" spans="2:12" ht="24" x14ac:dyDescent="0.2">
      <c r="B26" s="11">
        <v>23</v>
      </c>
      <c r="C26" s="4" t="s">
        <v>15</v>
      </c>
      <c r="D26" s="4" t="s">
        <v>37</v>
      </c>
      <c r="E26" s="4" t="s">
        <v>37</v>
      </c>
      <c r="F26" s="29" t="s">
        <v>51</v>
      </c>
      <c r="G26" s="28">
        <v>12963</v>
      </c>
      <c r="H26" s="4">
        <v>50</v>
      </c>
      <c r="I26" s="4">
        <v>8</v>
      </c>
      <c r="J26" s="28">
        <v>7335</v>
      </c>
      <c r="K26" s="31">
        <f t="shared" si="1"/>
        <v>366750</v>
      </c>
      <c r="L26" s="14">
        <f t="shared" si="1"/>
        <v>2934000</v>
      </c>
    </row>
    <row r="27" spans="2:12" ht="24" x14ac:dyDescent="0.2">
      <c r="B27" s="11">
        <v>24</v>
      </c>
      <c r="C27" s="4" t="s">
        <v>15</v>
      </c>
      <c r="D27" s="4" t="s">
        <v>38</v>
      </c>
      <c r="E27" s="4" t="s">
        <v>38</v>
      </c>
      <c r="F27" s="29" t="s">
        <v>51</v>
      </c>
      <c r="G27" s="28">
        <v>100697</v>
      </c>
      <c r="H27" s="4">
        <v>2</v>
      </c>
      <c r="I27" s="4">
        <v>8</v>
      </c>
      <c r="J27" s="28">
        <v>68380</v>
      </c>
      <c r="K27" s="31">
        <f t="shared" si="1"/>
        <v>136760</v>
      </c>
      <c r="L27" s="14">
        <f t="shared" si="1"/>
        <v>1094080</v>
      </c>
    </row>
    <row r="28" spans="2:12" ht="24" x14ac:dyDescent="0.2">
      <c r="B28" s="11">
        <v>25</v>
      </c>
      <c r="C28" s="4" t="s">
        <v>15</v>
      </c>
      <c r="D28" s="4" t="s">
        <v>39</v>
      </c>
      <c r="E28" s="4" t="s">
        <v>39</v>
      </c>
      <c r="F28" s="29" t="s">
        <v>51</v>
      </c>
      <c r="G28" s="28">
        <v>19183</v>
      </c>
      <c r="H28" s="4">
        <v>12</v>
      </c>
      <c r="I28" s="4">
        <v>8</v>
      </c>
      <c r="J28" s="28">
        <v>13590</v>
      </c>
      <c r="K28" s="31">
        <f t="shared" si="1"/>
        <v>163080</v>
      </c>
      <c r="L28" s="14">
        <f t="shared" si="1"/>
        <v>1304640</v>
      </c>
    </row>
    <row r="29" spans="2:12" ht="24" x14ac:dyDescent="0.2">
      <c r="B29" s="11">
        <v>26</v>
      </c>
      <c r="C29" s="4" t="s">
        <v>15</v>
      </c>
      <c r="D29" s="4" t="s">
        <v>40</v>
      </c>
      <c r="E29" s="4" t="s">
        <v>40</v>
      </c>
      <c r="F29" s="29" t="s">
        <v>51</v>
      </c>
      <c r="G29" s="28">
        <v>6668</v>
      </c>
      <c r="H29" s="4">
        <v>6</v>
      </c>
      <c r="I29" s="4">
        <v>8</v>
      </c>
      <c r="J29" s="28">
        <v>5418</v>
      </c>
      <c r="K29" s="31">
        <f t="shared" si="1"/>
        <v>32508</v>
      </c>
      <c r="L29" s="14">
        <f t="shared" si="1"/>
        <v>260064</v>
      </c>
    </row>
    <row r="30" spans="2:12" ht="24" x14ac:dyDescent="0.2">
      <c r="B30" s="11">
        <v>27</v>
      </c>
      <c r="C30" s="4" t="s">
        <v>15</v>
      </c>
      <c r="D30" s="4" t="s">
        <v>41</v>
      </c>
      <c r="E30" s="4" t="s">
        <v>41</v>
      </c>
      <c r="F30" s="29" t="s">
        <v>51</v>
      </c>
      <c r="G30" s="28">
        <v>11379</v>
      </c>
      <c r="H30" s="4">
        <v>6</v>
      </c>
      <c r="I30" s="4">
        <v>8</v>
      </c>
      <c r="J30" s="28">
        <v>1717</v>
      </c>
      <c r="K30" s="31">
        <f t="shared" si="1"/>
        <v>10302</v>
      </c>
      <c r="L30" s="14">
        <f t="shared" si="1"/>
        <v>82416</v>
      </c>
    </row>
    <row r="31" spans="2:12" ht="36" x14ac:dyDescent="0.2">
      <c r="B31" s="11">
        <v>28</v>
      </c>
      <c r="C31" s="4" t="s">
        <v>15</v>
      </c>
      <c r="D31" s="4" t="s">
        <v>42</v>
      </c>
      <c r="E31" s="4" t="s">
        <v>42</v>
      </c>
      <c r="F31" s="29" t="s">
        <v>51</v>
      </c>
      <c r="G31" s="28">
        <v>47198</v>
      </c>
      <c r="H31" s="4">
        <v>2</v>
      </c>
      <c r="I31" s="4">
        <v>8</v>
      </c>
      <c r="J31" s="28">
        <v>20093</v>
      </c>
      <c r="K31" s="31">
        <f t="shared" si="1"/>
        <v>40186</v>
      </c>
      <c r="L31" s="14">
        <f t="shared" si="1"/>
        <v>321488</v>
      </c>
    </row>
    <row r="32" spans="2:12" ht="36" x14ac:dyDescent="0.2">
      <c r="B32" s="11">
        <v>29</v>
      </c>
      <c r="C32" s="4" t="s">
        <v>15</v>
      </c>
      <c r="D32" s="4" t="s">
        <v>43</v>
      </c>
      <c r="E32" s="4" t="s">
        <v>43</v>
      </c>
      <c r="F32" s="29" t="s">
        <v>51</v>
      </c>
      <c r="G32" s="28">
        <v>91484</v>
      </c>
      <c r="H32" s="4">
        <v>2</v>
      </c>
      <c r="I32" s="4">
        <v>8</v>
      </c>
      <c r="J32" s="28">
        <v>53652</v>
      </c>
      <c r="K32" s="31">
        <f t="shared" si="1"/>
        <v>107304</v>
      </c>
      <c r="L32" s="14">
        <f t="shared" si="1"/>
        <v>858432</v>
      </c>
    </row>
    <row r="33" spans="2:12" ht="24" x14ac:dyDescent="0.2">
      <c r="B33" s="11">
        <v>30</v>
      </c>
      <c r="C33" s="4" t="s">
        <v>15</v>
      </c>
      <c r="D33" s="4" t="s">
        <v>44</v>
      </c>
      <c r="E33" s="4" t="s">
        <v>44</v>
      </c>
      <c r="F33" s="29" t="s">
        <v>51</v>
      </c>
      <c r="G33" s="28">
        <v>22059</v>
      </c>
      <c r="H33" s="4">
        <v>1</v>
      </c>
      <c r="I33" s="4">
        <v>8</v>
      </c>
      <c r="J33" s="28">
        <v>0</v>
      </c>
      <c r="K33" s="31">
        <f t="shared" si="1"/>
        <v>0</v>
      </c>
      <c r="L33" s="35">
        <f t="shared" si="1"/>
        <v>0</v>
      </c>
    </row>
    <row r="34" spans="2:12" ht="48" x14ac:dyDescent="0.2">
      <c r="B34" s="11">
        <v>31</v>
      </c>
      <c r="C34" s="4" t="s">
        <v>15</v>
      </c>
      <c r="D34" s="4" t="s">
        <v>45</v>
      </c>
      <c r="E34" s="4" t="s">
        <v>45</v>
      </c>
      <c r="F34" s="29" t="s">
        <v>51</v>
      </c>
      <c r="G34" s="28">
        <v>14982</v>
      </c>
      <c r="H34" s="4">
        <v>6</v>
      </c>
      <c r="I34" s="4">
        <v>8</v>
      </c>
      <c r="J34" s="28">
        <v>2657</v>
      </c>
      <c r="K34" s="31">
        <f t="shared" si="1"/>
        <v>15942</v>
      </c>
      <c r="L34" s="14">
        <f t="shared" si="1"/>
        <v>127536</v>
      </c>
    </row>
    <row r="35" spans="2:12" ht="24" x14ac:dyDescent="0.2">
      <c r="B35" s="11">
        <v>32</v>
      </c>
      <c r="C35" s="4" t="s">
        <v>15</v>
      </c>
      <c r="D35" s="4" t="s">
        <v>46</v>
      </c>
      <c r="E35" s="4" t="s">
        <v>46</v>
      </c>
      <c r="F35" s="29" t="s">
        <v>51</v>
      </c>
      <c r="G35" s="28">
        <v>77079</v>
      </c>
      <c r="H35" s="4">
        <v>1</v>
      </c>
      <c r="I35" s="4">
        <v>8</v>
      </c>
      <c r="J35" s="28">
        <v>9678</v>
      </c>
      <c r="K35" s="31">
        <f t="shared" si="1"/>
        <v>9678</v>
      </c>
      <c r="L35" s="14">
        <f t="shared" si="1"/>
        <v>77424</v>
      </c>
    </row>
    <row r="36" spans="2:12" ht="36.75" thickBot="1" x14ac:dyDescent="0.25">
      <c r="B36" s="21">
        <v>33</v>
      </c>
      <c r="C36" s="22" t="s">
        <v>15</v>
      </c>
      <c r="D36" s="22" t="s">
        <v>47</v>
      </c>
      <c r="E36" s="22" t="s">
        <v>47</v>
      </c>
      <c r="F36" s="30" t="s">
        <v>51</v>
      </c>
      <c r="G36" s="28">
        <v>99940</v>
      </c>
      <c r="H36" s="4">
        <v>2</v>
      </c>
      <c r="I36" s="4">
        <v>8</v>
      </c>
      <c r="J36" s="28">
        <v>91316</v>
      </c>
      <c r="K36" s="32">
        <f t="shared" si="1"/>
        <v>182632</v>
      </c>
      <c r="L36" s="26">
        <f t="shared" si="1"/>
        <v>1461056</v>
      </c>
    </row>
    <row r="37" spans="2:12" ht="15.75" customHeight="1" thickBot="1" x14ac:dyDescent="0.25">
      <c r="B37" s="77" t="s">
        <v>61</v>
      </c>
      <c r="C37" s="78"/>
      <c r="D37" s="78"/>
      <c r="E37" s="78"/>
      <c r="F37" s="78"/>
      <c r="G37" s="84"/>
      <c r="H37" s="84"/>
      <c r="I37" s="84"/>
      <c r="J37" s="84"/>
      <c r="K37" s="79"/>
      <c r="L37" s="27">
        <f>SUM(L4:L36)</f>
        <v>167469008</v>
      </c>
    </row>
    <row r="39" spans="2:12" ht="12.75" thickBot="1" x14ac:dyDescent="0.25"/>
    <row r="40" spans="2:12" x14ac:dyDescent="0.2">
      <c r="I40" s="80" t="s">
        <v>56</v>
      </c>
      <c r="J40" s="81"/>
      <c r="K40" s="81"/>
      <c r="L40" s="16">
        <v>0</v>
      </c>
    </row>
    <row r="41" spans="2:12" x14ac:dyDescent="0.2">
      <c r="I41" s="82" t="s">
        <v>57</v>
      </c>
      <c r="J41" s="83"/>
      <c r="K41" s="83"/>
      <c r="L41" s="17">
        <f>L37</f>
        <v>167469008</v>
      </c>
    </row>
    <row r="42" spans="2:12" x14ac:dyDescent="0.2">
      <c r="I42" s="82" t="s">
        <v>58</v>
      </c>
      <c r="J42" s="83"/>
      <c r="K42" s="18">
        <v>0.1</v>
      </c>
      <c r="L42" s="19">
        <f>L41*K42</f>
        <v>16746900.800000001</v>
      </c>
    </row>
    <row r="43" spans="2:12" x14ac:dyDescent="0.2">
      <c r="I43" s="82" t="s">
        <v>59</v>
      </c>
      <c r="J43" s="83"/>
      <c r="K43" s="83"/>
      <c r="L43" s="19">
        <f>L42*19%</f>
        <v>3181911.1520000002</v>
      </c>
    </row>
    <row r="44" spans="2:12" ht="12.75" thickBot="1" x14ac:dyDescent="0.25">
      <c r="I44" s="75" t="s">
        <v>62</v>
      </c>
      <c r="J44" s="76"/>
      <c r="K44" s="76"/>
      <c r="L44" s="20">
        <f>SUM(L40:L43)</f>
        <v>187397819.95200002</v>
      </c>
    </row>
  </sheetData>
  <mergeCells count="6">
    <mergeCell ref="I44:K44"/>
    <mergeCell ref="B37:K37"/>
    <mergeCell ref="I40:K40"/>
    <mergeCell ref="I41:K41"/>
    <mergeCell ref="I42:J42"/>
    <mergeCell ref="I43:K43"/>
  </mergeCells>
  <conditionalFormatting sqref="L41">
    <cfRule type="expression" dxfId="6" priority="5">
      <formula>ISERROR($R41)</formula>
    </cfRule>
  </conditionalFormatting>
  <conditionalFormatting sqref="L41">
    <cfRule type="expression" dxfId="5" priority="4">
      <formula>ISERROR($K39)</formula>
    </cfRule>
  </conditionalFormatting>
  <conditionalFormatting sqref="L44">
    <cfRule type="expression" dxfId="4" priority="3">
      <formula>ISERROR($R44)</formula>
    </cfRule>
  </conditionalFormatting>
  <conditionalFormatting sqref="L44">
    <cfRule type="expression" dxfId="3" priority="2">
      <formula>ISERROR($R44)</formula>
    </cfRule>
  </conditionalFormatting>
  <conditionalFormatting sqref="L44">
    <cfRule type="expression" dxfId="2" priority="1">
      <formula>ISERROR($R44)</formula>
    </cfRule>
  </conditionalFormatting>
  <conditionalFormatting sqref="L44">
    <cfRule type="expression" dxfId="1" priority="6">
      <formula>ISERROR($K45)</formula>
    </cfRule>
  </conditionalFormatting>
  <conditionalFormatting sqref="L42:L43">
    <cfRule type="expression" dxfId="0" priority="7">
      <formula>ISERROR($R42)</formula>
    </cfRule>
  </conditionalFormatting>
  <dataValidations count="2">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K42" xr:uid="{20C43193-876B-425A-B2F6-C5119331A213}">
      <formula1>0.01</formula1>
      <formula2>M42</formula2>
    </dataValidation>
    <dataValidation type="decimal" allowBlank="1" showInputMessage="1" showErrorMessage="1" errorTitle="Error" error="Mayor a 1" sqref="L40" xr:uid="{14664FB7-8DC5-48B3-8BC7-F6CFC53FD461}">
      <formula1>0.011</formula1>
      <formula2>AB43</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FEBF-5FA0-4C61-ACC7-39416D94E6FA}">
  <dimension ref="B3:L17"/>
  <sheetViews>
    <sheetView workbookViewId="0">
      <selection activeCell="N9" sqref="N9"/>
    </sheetView>
  </sheetViews>
  <sheetFormatPr baseColWidth="10" defaultRowHeight="15" x14ac:dyDescent="0.25"/>
  <cols>
    <col min="2" max="2" width="15.5703125" style="43" customWidth="1"/>
    <col min="3" max="3" width="47.7109375" customWidth="1"/>
    <col min="4" max="4" width="12.42578125" style="36" customWidth="1"/>
    <col min="5" max="5" width="13.5703125" style="36" customWidth="1"/>
    <col min="6" max="6" width="17.5703125" style="36" customWidth="1"/>
    <col min="7" max="7" width="13.85546875" style="36" customWidth="1"/>
    <col min="8" max="8" width="14" style="36" customWidth="1"/>
    <col min="9" max="9" width="17" style="36" customWidth="1"/>
    <col min="10" max="10" width="11.140625" style="36" customWidth="1"/>
    <col min="11" max="11" width="11.5703125" style="36" customWidth="1"/>
    <col min="12" max="12" width="21.28515625" style="36" customWidth="1"/>
  </cols>
  <sheetData>
    <row r="3" spans="2:12" ht="15.75" thickBot="1" x14ac:dyDescent="0.3"/>
    <row r="4" spans="2:12" ht="15.75" customHeight="1" x14ac:dyDescent="0.25">
      <c r="D4" s="72" t="s">
        <v>87</v>
      </c>
      <c r="E4" s="73"/>
      <c r="F4" s="74"/>
      <c r="G4" s="72" t="s">
        <v>90</v>
      </c>
      <c r="H4" s="73"/>
      <c r="I4" s="74"/>
      <c r="J4" s="72" t="s">
        <v>68</v>
      </c>
      <c r="K4" s="73"/>
      <c r="L4" s="74"/>
    </row>
    <row r="5" spans="2:12" ht="15" customHeight="1" x14ac:dyDescent="0.25">
      <c r="B5" s="70" t="s">
        <v>104</v>
      </c>
      <c r="C5" s="70" t="s">
        <v>88</v>
      </c>
      <c r="D5" s="71" t="s">
        <v>99</v>
      </c>
      <c r="E5" s="71" t="s">
        <v>100</v>
      </c>
      <c r="F5" s="71" t="s">
        <v>101</v>
      </c>
      <c r="G5" s="71" t="s">
        <v>99</v>
      </c>
      <c r="H5" s="71" t="s">
        <v>100</v>
      </c>
      <c r="I5" s="71" t="s">
        <v>101</v>
      </c>
      <c r="J5" s="71" t="s">
        <v>99</v>
      </c>
      <c r="K5" s="71" t="s">
        <v>100</v>
      </c>
      <c r="L5" s="71" t="s">
        <v>101</v>
      </c>
    </row>
    <row r="6" spans="2:12" x14ac:dyDescent="0.25">
      <c r="B6" s="70"/>
      <c r="C6" s="70"/>
      <c r="D6" s="71"/>
      <c r="E6" s="71"/>
      <c r="F6" s="71"/>
      <c r="G6" s="71"/>
      <c r="H6" s="71"/>
      <c r="I6" s="71"/>
      <c r="J6" s="71"/>
      <c r="K6" s="71"/>
      <c r="L6" s="71"/>
    </row>
    <row r="7" spans="2:12" ht="82.5" customHeight="1" x14ac:dyDescent="0.25">
      <c r="B7" s="44">
        <v>1</v>
      </c>
      <c r="C7" s="42" t="s">
        <v>76</v>
      </c>
      <c r="D7" s="37"/>
      <c r="E7" s="45" t="s">
        <v>89</v>
      </c>
      <c r="F7" s="46" t="s">
        <v>102</v>
      </c>
      <c r="G7" s="66" t="s">
        <v>89</v>
      </c>
      <c r="H7" s="37"/>
      <c r="I7" s="37"/>
      <c r="J7" s="66" t="s">
        <v>89</v>
      </c>
      <c r="K7" s="37"/>
      <c r="L7" s="37"/>
    </row>
    <row r="8" spans="2:12" ht="106.5" customHeight="1" x14ac:dyDescent="0.25">
      <c r="B8" s="44">
        <v>2</v>
      </c>
      <c r="C8" s="42" t="s">
        <v>86</v>
      </c>
      <c r="D8" s="66" t="s">
        <v>89</v>
      </c>
      <c r="E8" s="37" t="s">
        <v>75</v>
      </c>
      <c r="F8" s="37"/>
      <c r="G8" s="66" t="s">
        <v>89</v>
      </c>
      <c r="H8" s="37"/>
      <c r="I8" s="37" t="s">
        <v>75</v>
      </c>
      <c r="J8" s="66" t="s">
        <v>89</v>
      </c>
      <c r="K8" s="37"/>
      <c r="L8" s="37" t="s">
        <v>75</v>
      </c>
    </row>
    <row r="9" spans="2:12" ht="199.5" x14ac:dyDescent="0.25">
      <c r="B9" s="44">
        <v>3</v>
      </c>
      <c r="C9" s="42" t="s">
        <v>77</v>
      </c>
      <c r="D9" s="66" t="s">
        <v>89</v>
      </c>
      <c r="E9" s="37" t="s">
        <v>75</v>
      </c>
      <c r="F9" s="37"/>
      <c r="G9" s="66" t="s">
        <v>89</v>
      </c>
      <c r="H9" s="37"/>
      <c r="I9" s="37" t="s">
        <v>75</v>
      </c>
      <c r="J9" s="66" t="s">
        <v>89</v>
      </c>
      <c r="K9" s="37"/>
      <c r="L9" s="37" t="s">
        <v>75</v>
      </c>
    </row>
    <row r="10" spans="2:12" ht="71.25" x14ac:dyDescent="0.25">
      <c r="B10" s="44">
        <v>4</v>
      </c>
      <c r="C10" s="42" t="s">
        <v>78</v>
      </c>
      <c r="D10" s="66" t="s">
        <v>89</v>
      </c>
      <c r="E10" s="37" t="s">
        <v>75</v>
      </c>
      <c r="F10" s="37"/>
      <c r="G10" s="66" t="s">
        <v>89</v>
      </c>
      <c r="H10" s="37"/>
      <c r="I10" s="48" t="s">
        <v>105</v>
      </c>
      <c r="J10" s="66" t="s">
        <v>89</v>
      </c>
      <c r="K10" s="37"/>
      <c r="L10" s="49" t="s">
        <v>106</v>
      </c>
    </row>
    <row r="11" spans="2:12" ht="71.25" x14ac:dyDescent="0.25">
      <c r="B11" s="44">
        <v>5</v>
      </c>
      <c r="C11" s="42" t="s">
        <v>79</v>
      </c>
      <c r="D11" s="66" t="s">
        <v>89</v>
      </c>
      <c r="E11" s="37" t="s">
        <v>75</v>
      </c>
      <c r="F11" s="37"/>
      <c r="G11" s="66" t="s">
        <v>89</v>
      </c>
      <c r="H11" s="37"/>
      <c r="I11" s="37" t="s">
        <v>75</v>
      </c>
      <c r="J11" s="66" t="s">
        <v>89</v>
      </c>
      <c r="K11" s="37"/>
      <c r="L11" s="37" t="s">
        <v>75</v>
      </c>
    </row>
    <row r="12" spans="2:12" ht="99.75" x14ac:dyDescent="0.25">
      <c r="B12" s="44">
        <v>6</v>
      </c>
      <c r="C12" s="42" t="s">
        <v>80</v>
      </c>
      <c r="D12" s="38" t="s">
        <v>75</v>
      </c>
      <c r="E12" s="41"/>
      <c r="F12" s="41" t="s">
        <v>103</v>
      </c>
      <c r="G12" s="66" t="s">
        <v>89</v>
      </c>
      <c r="H12" s="37"/>
      <c r="I12" s="37" t="s">
        <v>75</v>
      </c>
      <c r="J12" s="66" t="s">
        <v>89</v>
      </c>
      <c r="K12" s="37"/>
      <c r="L12" s="37" t="s">
        <v>75</v>
      </c>
    </row>
    <row r="13" spans="2:12" ht="256.5" x14ac:dyDescent="0.25">
      <c r="B13" s="44">
        <v>7</v>
      </c>
      <c r="C13" s="42" t="s">
        <v>81</v>
      </c>
      <c r="D13" s="38" t="s">
        <v>75</v>
      </c>
      <c r="E13" s="41"/>
      <c r="F13" s="41" t="s">
        <v>103</v>
      </c>
      <c r="G13" s="66" t="s">
        <v>89</v>
      </c>
      <c r="H13" s="37"/>
      <c r="I13" s="37" t="s">
        <v>75</v>
      </c>
      <c r="J13" s="66" t="s">
        <v>89</v>
      </c>
      <c r="K13" s="37"/>
      <c r="L13" s="37" t="s">
        <v>75</v>
      </c>
    </row>
    <row r="14" spans="2:12" ht="57" x14ac:dyDescent="0.25">
      <c r="B14" s="44">
        <v>8</v>
      </c>
      <c r="C14" s="42" t="s">
        <v>82</v>
      </c>
      <c r="D14" s="38" t="s">
        <v>75</v>
      </c>
      <c r="E14" s="41"/>
      <c r="F14" s="41" t="s">
        <v>103</v>
      </c>
      <c r="G14" s="66" t="s">
        <v>89</v>
      </c>
      <c r="H14" s="37"/>
      <c r="I14" s="37" t="s">
        <v>75</v>
      </c>
      <c r="J14" s="66" t="s">
        <v>89</v>
      </c>
      <c r="K14" s="37"/>
      <c r="L14" s="37" t="s">
        <v>75</v>
      </c>
    </row>
    <row r="15" spans="2:12" ht="42.75" x14ac:dyDescent="0.25">
      <c r="B15" s="44">
        <v>9</v>
      </c>
      <c r="C15" s="47" t="s">
        <v>83</v>
      </c>
      <c r="D15" s="38" t="s">
        <v>75</v>
      </c>
      <c r="E15" s="41"/>
      <c r="F15" s="41" t="s">
        <v>103</v>
      </c>
      <c r="G15" s="66" t="s">
        <v>89</v>
      </c>
      <c r="H15" s="37"/>
      <c r="I15" s="37" t="s">
        <v>75</v>
      </c>
      <c r="J15" s="66" t="s">
        <v>89</v>
      </c>
      <c r="K15" s="37"/>
      <c r="L15" s="37" t="s">
        <v>75</v>
      </c>
    </row>
    <row r="16" spans="2:12" ht="285" x14ac:dyDescent="0.25">
      <c r="B16" s="44">
        <v>10</v>
      </c>
      <c r="C16" s="42" t="s">
        <v>84</v>
      </c>
      <c r="D16" s="38" t="s">
        <v>75</v>
      </c>
      <c r="E16" s="41"/>
      <c r="F16" s="41" t="s">
        <v>103</v>
      </c>
      <c r="G16" s="66" t="s">
        <v>89</v>
      </c>
      <c r="H16" s="37"/>
      <c r="I16" s="37" t="s">
        <v>75</v>
      </c>
      <c r="J16" s="66" t="s">
        <v>89</v>
      </c>
      <c r="K16" s="37"/>
      <c r="L16" s="37" t="s">
        <v>75</v>
      </c>
    </row>
    <row r="17" spans="2:12" ht="42.75" x14ac:dyDescent="0.25">
      <c r="B17" s="44">
        <v>11</v>
      </c>
      <c r="C17" s="42" t="s">
        <v>85</v>
      </c>
      <c r="D17" s="38" t="s">
        <v>75</v>
      </c>
      <c r="E17" s="41"/>
      <c r="F17" s="41" t="s">
        <v>103</v>
      </c>
      <c r="G17" s="66" t="s">
        <v>89</v>
      </c>
      <c r="H17" s="37"/>
      <c r="I17" s="37" t="s">
        <v>75</v>
      </c>
      <c r="J17" s="66" t="s">
        <v>89</v>
      </c>
      <c r="K17" s="37"/>
      <c r="L17" s="37" t="s">
        <v>75</v>
      </c>
    </row>
  </sheetData>
  <mergeCells count="14">
    <mergeCell ref="J4:L4"/>
    <mergeCell ref="J5:J6"/>
    <mergeCell ref="L5:L6"/>
    <mergeCell ref="H5:H6"/>
    <mergeCell ref="K5:K6"/>
    <mergeCell ref="B5:B6"/>
    <mergeCell ref="C5:C6"/>
    <mergeCell ref="E5:E6"/>
    <mergeCell ref="D5:D6"/>
    <mergeCell ref="G4:I4"/>
    <mergeCell ref="G5:G6"/>
    <mergeCell ref="I5:I6"/>
    <mergeCell ref="F5:F6"/>
    <mergeCell ref="D4:F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45491-71DB-4D04-A0D2-FE6B5438349F}">
  <dimension ref="B2:L44"/>
  <sheetViews>
    <sheetView topLeftCell="C1" workbookViewId="0">
      <selection activeCell="H27" sqref="H27"/>
    </sheetView>
  </sheetViews>
  <sheetFormatPr baseColWidth="10" defaultRowHeight="12" x14ac:dyDescent="0.2"/>
  <cols>
    <col min="1" max="2" width="11.42578125" style="12"/>
    <col min="3" max="3" width="17.5703125" style="12" customWidth="1"/>
    <col min="4" max="4" width="18.5703125" style="12" customWidth="1"/>
    <col min="5" max="5" width="17.42578125" style="12" customWidth="1"/>
    <col min="6" max="6" width="11.42578125" style="12"/>
    <col min="7" max="7" width="14" style="12" customWidth="1"/>
    <col min="8" max="8" width="15.7109375" style="12" customWidth="1"/>
    <col min="9" max="9" width="13.28515625" style="12" customWidth="1"/>
    <col min="10" max="10" width="16.5703125" style="12" customWidth="1"/>
    <col min="11" max="11" width="17.85546875" style="12" customWidth="1"/>
    <col min="12" max="12" width="18.28515625" style="12" customWidth="1"/>
    <col min="13" max="16384" width="11.42578125" style="12"/>
  </cols>
  <sheetData>
    <row r="2" spans="2:12" ht="12.75" thickBot="1" x14ac:dyDescent="0.25"/>
    <row r="3" spans="2:12" ht="24" x14ac:dyDescent="0.2">
      <c r="B3" s="7" t="s">
        <v>9</v>
      </c>
      <c r="C3" s="8" t="s">
        <v>10</v>
      </c>
      <c r="D3" s="8" t="s">
        <v>11</v>
      </c>
      <c r="E3" s="8" t="s">
        <v>12</v>
      </c>
      <c r="F3" s="8" t="s">
        <v>48</v>
      </c>
      <c r="G3" s="9" t="s">
        <v>60</v>
      </c>
      <c r="H3" s="8" t="s">
        <v>54</v>
      </c>
      <c r="I3" s="8" t="s">
        <v>49</v>
      </c>
      <c r="J3" s="8" t="s">
        <v>52</v>
      </c>
      <c r="K3" s="8" t="s">
        <v>53</v>
      </c>
      <c r="L3" s="10" t="s">
        <v>55</v>
      </c>
    </row>
    <row r="4" spans="2:12" ht="24" x14ac:dyDescent="0.2">
      <c r="B4" s="11">
        <v>1</v>
      </c>
      <c r="C4" s="4" t="s">
        <v>13</v>
      </c>
      <c r="D4" s="4" t="s">
        <v>14</v>
      </c>
      <c r="E4" s="4" t="s">
        <v>14</v>
      </c>
      <c r="F4" s="4" t="s">
        <v>50</v>
      </c>
      <c r="G4" s="5">
        <v>2700125</v>
      </c>
      <c r="H4" s="4">
        <v>6</v>
      </c>
      <c r="I4" s="4">
        <v>8</v>
      </c>
      <c r="J4" s="6">
        <v>2700125</v>
      </c>
      <c r="K4" s="13">
        <f>J4*H4</f>
        <v>16200750</v>
      </c>
      <c r="L4" s="14">
        <f>K4*I4</f>
        <v>129606000</v>
      </c>
    </row>
    <row r="5" spans="2:12" ht="24" x14ac:dyDescent="0.2">
      <c r="B5" s="11">
        <v>2</v>
      </c>
      <c r="C5" s="4" t="s">
        <v>15</v>
      </c>
      <c r="D5" s="4" t="s">
        <v>16</v>
      </c>
      <c r="E5" s="4" t="s">
        <v>16</v>
      </c>
      <c r="F5" s="4" t="s">
        <v>51</v>
      </c>
      <c r="G5" s="5">
        <v>13149</v>
      </c>
      <c r="H5" s="4">
        <v>6</v>
      </c>
      <c r="I5" s="4">
        <v>8</v>
      </c>
      <c r="J5" s="6">
        <v>9264</v>
      </c>
      <c r="K5" s="13">
        <f t="shared" ref="K5:K36" si="0">J5*H5</f>
        <v>55584</v>
      </c>
      <c r="L5" s="14">
        <f t="shared" ref="L5:L36" si="1">K5*I5</f>
        <v>444672</v>
      </c>
    </row>
    <row r="6" spans="2:12" ht="24" x14ac:dyDescent="0.2">
      <c r="B6" s="11">
        <v>3</v>
      </c>
      <c r="C6" s="4" t="s">
        <v>15</v>
      </c>
      <c r="D6" s="4" t="s">
        <v>17</v>
      </c>
      <c r="E6" s="4" t="s">
        <v>17</v>
      </c>
      <c r="F6" s="4" t="s">
        <v>51</v>
      </c>
      <c r="G6" s="5">
        <v>3967</v>
      </c>
      <c r="H6" s="4">
        <v>50</v>
      </c>
      <c r="I6" s="4">
        <v>8</v>
      </c>
      <c r="J6" s="6">
        <v>2991</v>
      </c>
      <c r="K6" s="13">
        <f t="shared" si="0"/>
        <v>149550</v>
      </c>
      <c r="L6" s="14">
        <f t="shared" si="1"/>
        <v>1196400</v>
      </c>
    </row>
    <row r="7" spans="2:12" ht="36" x14ac:dyDescent="0.2">
      <c r="B7" s="11">
        <v>4</v>
      </c>
      <c r="C7" s="4" t="s">
        <v>15</v>
      </c>
      <c r="D7" s="4" t="s">
        <v>18</v>
      </c>
      <c r="E7" s="4" t="s">
        <v>18</v>
      </c>
      <c r="F7" s="4" t="s">
        <v>51</v>
      </c>
      <c r="G7" s="5">
        <v>6539</v>
      </c>
      <c r="H7" s="4">
        <v>60</v>
      </c>
      <c r="I7" s="4">
        <v>8</v>
      </c>
      <c r="J7" s="6">
        <v>3472</v>
      </c>
      <c r="K7" s="13">
        <f t="shared" si="0"/>
        <v>208320</v>
      </c>
      <c r="L7" s="14">
        <f t="shared" si="1"/>
        <v>1666560</v>
      </c>
    </row>
    <row r="8" spans="2:12" ht="48" x14ac:dyDescent="0.2">
      <c r="B8" s="11">
        <v>5</v>
      </c>
      <c r="C8" s="4" t="s">
        <v>15</v>
      </c>
      <c r="D8" s="4" t="s">
        <v>19</v>
      </c>
      <c r="E8" s="4" t="s">
        <v>19</v>
      </c>
      <c r="F8" s="4" t="s">
        <v>51</v>
      </c>
      <c r="G8" s="5">
        <v>11422</v>
      </c>
      <c r="H8" s="4">
        <v>18</v>
      </c>
      <c r="I8" s="4">
        <v>8</v>
      </c>
      <c r="J8" s="6">
        <v>5260</v>
      </c>
      <c r="K8" s="13">
        <f t="shared" si="0"/>
        <v>94680</v>
      </c>
      <c r="L8" s="14">
        <f t="shared" si="1"/>
        <v>757440</v>
      </c>
    </row>
    <row r="9" spans="2:12" ht="36" x14ac:dyDescent="0.2">
      <c r="B9" s="11">
        <v>6</v>
      </c>
      <c r="C9" s="4" t="s">
        <v>15</v>
      </c>
      <c r="D9" s="4" t="s">
        <v>20</v>
      </c>
      <c r="E9" s="4" t="s">
        <v>20</v>
      </c>
      <c r="F9" s="4" t="s">
        <v>51</v>
      </c>
      <c r="G9" s="5">
        <v>6094</v>
      </c>
      <c r="H9" s="4">
        <v>80</v>
      </c>
      <c r="I9" s="4">
        <v>8</v>
      </c>
      <c r="J9" s="6">
        <v>4539</v>
      </c>
      <c r="K9" s="13">
        <f t="shared" si="0"/>
        <v>363120</v>
      </c>
      <c r="L9" s="14">
        <f t="shared" si="1"/>
        <v>2904960</v>
      </c>
    </row>
    <row r="10" spans="2:12" ht="24" x14ac:dyDescent="0.2">
      <c r="B10" s="11">
        <v>7</v>
      </c>
      <c r="C10" s="4" t="s">
        <v>15</v>
      </c>
      <c r="D10" s="4" t="s">
        <v>21</v>
      </c>
      <c r="E10" s="4" t="s">
        <v>21</v>
      </c>
      <c r="F10" s="4" t="s">
        <v>51</v>
      </c>
      <c r="G10" s="5">
        <v>17522</v>
      </c>
      <c r="H10" s="4">
        <v>6</v>
      </c>
      <c r="I10" s="4">
        <v>8</v>
      </c>
      <c r="J10" s="6">
        <v>7041</v>
      </c>
      <c r="K10" s="13">
        <f t="shared" si="0"/>
        <v>42246</v>
      </c>
      <c r="L10" s="14">
        <f t="shared" si="1"/>
        <v>337968</v>
      </c>
    </row>
    <row r="11" spans="2:12" ht="36" x14ac:dyDescent="0.2">
      <c r="B11" s="11">
        <v>8</v>
      </c>
      <c r="C11" s="4" t="s">
        <v>15</v>
      </c>
      <c r="D11" s="4" t="s">
        <v>22</v>
      </c>
      <c r="E11" s="4" t="s">
        <v>22</v>
      </c>
      <c r="F11" s="4" t="s">
        <v>51</v>
      </c>
      <c r="G11" s="5">
        <v>11182</v>
      </c>
      <c r="H11" s="4">
        <v>36</v>
      </c>
      <c r="I11" s="4">
        <v>8</v>
      </c>
      <c r="J11" s="6">
        <v>8297</v>
      </c>
      <c r="K11" s="13">
        <f t="shared" si="0"/>
        <v>298692</v>
      </c>
      <c r="L11" s="14">
        <f t="shared" si="1"/>
        <v>2389536</v>
      </c>
    </row>
    <row r="12" spans="2:12" ht="24" x14ac:dyDescent="0.2">
      <c r="B12" s="11">
        <v>9</v>
      </c>
      <c r="C12" s="4" t="s">
        <v>15</v>
      </c>
      <c r="D12" s="4" t="s">
        <v>23</v>
      </c>
      <c r="E12" s="4" t="s">
        <v>23</v>
      </c>
      <c r="F12" s="4" t="s">
        <v>51</v>
      </c>
      <c r="G12" s="5">
        <v>13267</v>
      </c>
      <c r="H12" s="4">
        <v>6</v>
      </c>
      <c r="I12" s="4">
        <v>8</v>
      </c>
      <c r="J12" s="6">
        <v>2801</v>
      </c>
      <c r="K12" s="13">
        <f t="shared" si="0"/>
        <v>16806</v>
      </c>
      <c r="L12" s="14">
        <f t="shared" si="1"/>
        <v>134448</v>
      </c>
    </row>
    <row r="13" spans="2:12" ht="24" x14ac:dyDescent="0.2">
      <c r="B13" s="11">
        <v>10</v>
      </c>
      <c r="C13" s="4" t="s">
        <v>15</v>
      </c>
      <c r="D13" s="4" t="s">
        <v>24</v>
      </c>
      <c r="E13" s="4" t="s">
        <v>24</v>
      </c>
      <c r="F13" s="4" t="s">
        <v>51</v>
      </c>
      <c r="G13" s="5">
        <v>37439</v>
      </c>
      <c r="H13" s="4">
        <v>6</v>
      </c>
      <c r="I13" s="4">
        <v>8</v>
      </c>
      <c r="J13" s="6">
        <v>28719</v>
      </c>
      <c r="K13" s="13">
        <f t="shared" si="0"/>
        <v>172314</v>
      </c>
      <c r="L13" s="14">
        <f t="shared" si="1"/>
        <v>1378512</v>
      </c>
    </row>
    <row r="14" spans="2:12" ht="24" x14ac:dyDescent="0.2">
      <c r="B14" s="11">
        <v>11</v>
      </c>
      <c r="C14" s="4" t="s">
        <v>15</v>
      </c>
      <c r="D14" s="4" t="s">
        <v>25</v>
      </c>
      <c r="E14" s="4" t="s">
        <v>25</v>
      </c>
      <c r="F14" s="4" t="s">
        <v>51</v>
      </c>
      <c r="G14" s="5">
        <v>10319</v>
      </c>
      <c r="H14" s="4">
        <v>24</v>
      </c>
      <c r="I14" s="4">
        <v>8</v>
      </c>
      <c r="J14" s="6">
        <v>10319</v>
      </c>
      <c r="K14" s="13">
        <f t="shared" si="0"/>
        <v>247656</v>
      </c>
      <c r="L14" s="14">
        <f t="shared" si="1"/>
        <v>1981248</v>
      </c>
    </row>
    <row r="15" spans="2:12" ht="24" x14ac:dyDescent="0.2">
      <c r="B15" s="11">
        <v>12</v>
      </c>
      <c r="C15" s="4" t="s">
        <v>15</v>
      </c>
      <c r="D15" s="4" t="s">
        <v>26</v>
      </c>
      <c r="E15" s="4" t="s">
        <v>26</v>
      </c>
      <c r="F15" s="4" t="s">
        <v>51</v>
      </c>
      <c r="G15" s="5">
        <v>29899</v>
      </c>
      <c r="H15" s="4">
        <v>12</v>
      </c>
      <c r="I15" s="4">
        <v>8</v>
      </c>
      <c r="J15" s="6">
        <v>19193</v>
      </c>
      <c r="K15" s="13">
        <f t="shared" si="0"/>
        <v>230316</v>
      </c>
      <c r="L15" s="14">
        <f t="shared" si="1"/>
        <v>1842528</v>
      </c>
    </row>
    <row r="16" spans="2:12" ht="24" x14ac:dyDescent="0.2">
      <c r="B16" s="11">
        <v>13</v>
      </c>
      <c r="C16" s="4" t="s">
        <v>15</v>
      </c>
      <c r="D16" s="4" t="s">
        <v>27</v>
      </c>
      <c r="E16" s="4" t="s">
        <v>27</v>
      </c>
      <c r="F16" s="4" t="s">
        <v>51</v>
      </c>
      <c r="G16" s="5">
        <v>5742</v>
      </c>
      <c r="H16" s="4">
        <v>24</v>
      </c>
      <c r="I16" s="4">
        <v>8</v>
      </c>
      <c r="J16" s="6">
        <v>4208</v>
      </c>
      <c r="K16" s="13">
        <f t="shared" si="0"/>
        <v>100992</v>
      </c>
      <c r="L16" s="14">
        <f t="shared" si="1"/>
        <v>807936</v>
      </c>
    </row>
    <row r="17" spans="2:12" ht="24" x14ac:dyDescent="0.2">
      <c r="B17" s="11">
        <v>14</v>
      </c>
      <c r="C17" s="4" t="s">
        <v>15</v>
      </c>
      <c r="D17" s="4" t="s">
        <v>28</v>
      </c>
      <c r="E17" s="4" t="s">
        <v>28</v>
      </c>
      <c r="F17" s="4" t="s">
        <v>51</v>
      </c>
      <c r="G17" s="5">
        <v>1038</v>
      </c>
      <c r="H17" s="4">
        <v>24</v>
      </c>
      <c r="I17" s="4">
        <v>8</v>
      </c>
      <c r="J17" s="6">
        <v>1038</v>
      </c>
      <c r="K17" s="13">
        <f t="shared" si="0"/>
        <v>24912</v>
      </c>
      <c r="L17" s="14">
        <f t="shared" si="1"/>
        <v>199296</v>
      </c>
    </row>
    <row r="18" spans="2:12" ht="24" x14ac:dyDescent="0.2">
      <c r="B18" s="11">
        <v>15</v>
      </c>
      <c r="C18" s="4" t="s">
        <v>15</v>
      </c>
      <c r="D18" s="4" t="s">
        <v>29</v>
      </c>
      <c r="E18" s="4" t="s">
        <v>29</v>
      </c>
      <c r="F18" s="4" t="s">
        <v>51</v>
      </c>
      <c r="G18" s="5">
        <v>9871</v>
      </c>
      <c r="H18" s="4">
        <v>6</v>
      </c>
      <c r="I18" s="4">
        <v>8</v>
      </c>
      <c r="J18" s="6">
        <v>8869</v>
      </c>
      <c r="K18" s="13">
        <f t="shared" si="0"/>
        <v>53214</v>
      </c>
      <c r="L18" s="14">
        <f t="shared" si="1"/>
        <v>425712</v>
      </c>
    </row>
    <row r="19" spans="2:12" ht="24" x14ac:dyDescent="0.2">
      <c r="B19" s="11">
        <v>16</v>
      </c>
      <c r="C19" s="4" t="s">
        <v>15</v>
      </c>
      <c r="D19" s="4" t="s">
        <v>30</v>
      </c>
      <c r="E19" s="4" t="s">
        <v>30</v>
      </c>
      <c r="F19" s="4" t="s">
        <v>51</v>
      </c>
      <c r="G19" s="5">
        <v>18596</v>
      </c>
      <c r="H19" s="4">
        <v>6</v>
      </c>
      <c r="I19" s="4">
        <v>8</v>
      </c>
      <c r="J19" s="6">
        <v>11730</v>
      </c>
      <c r="K19" s="13">
        <f t="shared" si="0"/>
        <v>70380</v>
      </c>
      <c r="L19" s="14">
        <f t="shared" si="1"/>
        <v>563040</v>
      </c>
    </row>
    <row r="20" spans="2:12" ht="36" x14ac:dyDescent="0.2">
      <c r="B20" s="11">
        <v>17</v>
      </c>
      <c r="C20" s="4" t="s">
        <v>15</v>
      </c>
      <c r="D20" s="4" t="s">
        <v>31</v>
      </c>
      <c r="E20" s="4" t="s">
        <v>31</v>
      </c>
      <c r="F20" s="4" t="s">
        <v>51</v>
      </c>
      <c r="G20" s="5">
        <v>6519</v>
      </c>
      <c r="H20" s="4">
        <v>6</v>
      </c>
      <c r="I20" s="4">
        <v>8</v>
      </c>
      <c r="J20" s="6">
        <v>5579</v>
      </c>
      <c r="K20" s="13">
        <f t="shared" si="0"/>
        <v>33474</v>
      </c>
      <c r="L20" s="14">
        <f t="shared" si="1"/>
        <v>267792</v>
      </c>
    </row>
    <row r="21" spans="2:12" ht="24" x14ac:dyDescent="0.2">
      <c r="B21" s="11">
        <v>18</v>
      </c>
      <c r="C21" s="4" t="s">
        <v>15</v>
      </c>
      <c r="D21" s="4" t="s">
        <v>32</v>
      </c>
      <c r="E21" s="4" t="s">
        <v>32</v>
      </c>
      <c r="F21" s="4" t="s">
        <v>51</v>
      </c>
      <c r="G21" s="5">
        <v>1122</v>
      </c>
      <c r="H21" s="4">
        <v>70</v>
      </c>
      <c r="I21" s="4">
        <v>8</v>
      </c>
      <c r="J21" s="6">
        <v>1122</v>
      </c>
      <c r="K21" s="13">
        <f t="shared" si="0"/>
        <v>78540</v>
      </c>
      <c r="L21" s="14">
        <f t="shared" si="1"/>
        <v>628320</v>
      </c>
    </row>
    <row r="22" spans="2:12" ht="24" x14ac:dyDescent="0.2">
      <c r="B22" s="11">
        <v>19</v>
      </c>
      <c r="C22" s="4" t="s">
        <v>15</v>
      </c>
      <c r="D22" s="4" t="s">
        <v>33</v>
      </c>
      <c r="E22" s="4" t="s">
        <v>33</v>
      </c>
      <c r="F22" s="4" t="s">
        <v>51</v>
      </c>
      <c r="G22" s="5">
        <v>2315</v>
      </c>
      <c r="H22" s="4">
        <v>36</v>
      </c>
      <c r="I22" s="4">
        <v>8</v>
      </c>
      <c r="J22" s="6">
        <v>1774</v>
      </c>
      <c r="K22" s="13">
        <f t="shared" si="0"/>
        <v>63864</v>
      </c>
      <c r="L22" s="14">
        <f t="shared" si="1"/>
        <v>510912</v>
      </c>
    </row>
    <row r="23" spans="2:12" ht="24" x14ac:dyDescent="0.2">
      <c r="B23" s="11">
        <v>20</v>
      </c>
      <c r="C23" s="4" t="s">
        <v>15</v>
      </c>
      <c r="D23" s="4" t="s">
        <v>34</v>
      </c>
      <c r="E23" s="4" t="s">
        <v>34</v>
      </c>
      <c r="F23" s="4" t="s">
        <v>51</v>
      </c>
      <c r="G23" s="5">
        <v>5880</v>
      </c>
      <c r="H23" s="4">
        <v>40</v>
      </c>
      <c r="I23" s="4">
        <v>8</v>
      </c>
      <c r="J23" s="6">
        <v>3433</v>
      </c>
      <c r="K23" s="13">
        <f t="shared" si="0"/>
        <v>137320</v>
      </c>
      <c r="L23" s="14">
        <f t="shared" si="1"/>
        <v>1098560</v>
      </c>
    </row>
    <row r="24" spans="2:12" ht="24" x14ac:dyDescent="0.2">
      <c r="B24" s="11">
        <v>21</v>
      </c>
      <c r="C24" s="4" t="s">
        <v>15</v>
      </c>
      <c r="D24" s="4" t="s">
        <v>35</v>
      </c>
      <c r="E24" s="4" t="s">
        <v>35</v>
      </c>
      <c r="F24" s="4" t="s">
        <v>51</v>
      </c>
      <c r="G24" s="5">
        <v>2432</v>
      </c>
      <c r="H24" s="4">
        <v>384</v>
      </c>
      <c r="I24" s="4">
        <v>8</v>
      </c>
      <c r="J24" s="6">
        <v>2104</v>
      </c>
      <c r="K24" s="13">
        <f t="shared" si="0"/>
        <v>807936</v>
      </c>
      <c r="L24" s="14">
        <f t="shared" si="1"/>
        <v>6463488</v>
      </c>
    </row>
    <row r="25" spans="2:12" ht="24" x14ac:dyDescent="0.2">
      <c r="B25" s="11">
        <v>22</v>
      </c>
      <c r="C25" s="4" t="s">
        <v>15</v>
      </c>
      <c r="D25" s="4" t="s">
        <v>36</v>
      </c>
      <c r="E25" s="4" t="s">
        <v>36</v>
      </c>
      <c r="F25" s="4" t="s">
        <v>51</v>
      </c>
      <c r="G25" s="5">
        <v>75718</v>
      </c>
      <c r="H25" s="4">
        <v>10</v>
      </c>
      <c r="I25" s="4">
        <v>8</v>
      </c>
      <c r="J25" s="6">
        <v>13958</v>
      </c>
      <c r="K25" s="13">
        <f t="shared" si="0"/>
        <v>139580</v>
      </c>
      <c r="L25" s="14">
        <f t="shared" si="1"/>
        <v>1116640</v>
      </c>
    </row>
    <row r="26" spans="2:12" ht="24" x14ac:dyDescent="0.2">
      <c r="B26" s="11">
        <v>23</v>
      </c>
      <c r="C26" s="4" t="s">
        <v>15</v>
      </c>
      <c r="D26" s="4" t="s">
        <v>37</v>
      </c>
      <c r="E26" s="4" t="s">
        <v>37</v>
      </c>
      <c r="F26" s="4" t="s">
        <v>51</v>
      </c>
      <c r="G26" s="5">
        <v>8692</v>
      </c>
      <c r="H26" s="4">
        <v>50</v>
      </c>
      <c r="I26" s="4">
        <v>8</v>
      </c>
      <c r="J26" s="6">
        <v>7335</v>
      </c>
      <c r="K26" s="13">
        <f t="shared" si="0"/>
        <v>366750</v>
      </c>
      <c r="L26" s="14">
        <f t="shared" si="1"/>
        <v>2934000</v>
      </c>
    </row>
    <row r="27" spans="2:12" ht="24" x14ac:dyDescent="0.2">
      <c r="B27" s="11">
        <v>24</v>
      </c>
      <c r="C27" s="4" t="s">
        <v>15</v>
      </c>
      <c r="D27" s="4" t="s">
        <v>38</v>
      </c>
      <c r="E27" s="4" t="s">
        <v>38</v>
      </c>
      <c r="F27" s="4" t="s">
        <v>51</v>
      </c>
      <c r="G27" s="5">
        <v>83304</v>
      </c>
      <c r="H27" s="4">
        <v>2</v>
      </c>
      <c r="I27" s="4">
        <v>8</v>
      </c>
      <c r="J27" s="6">
        <v>68380</v>
      </c>
      <c r="K27" s="13">
        <f t="shared" si="0"/>
        <v>136760</v>
      </c>
      <c r="L27" s="14">
        <f t="shared" si="1"/>
        <v>1094080</v>
      </c>
    </row>
    <row r="28" spans="2:12" ht="24" x14ac:dyDescent="0.2">
      <c r="B28" s="11">
        <v>25</v>
      </c>
      <c r="C28" s="4" t="s">
        <v>15</v>
      </c>
      <c r="D28" s="4" t="s">
        <v>39</v>
      </c>
      <c r="E28" s="4" t="s">
        <v>39</v>
      </c>
      <c r="F28" s="4" t="s">
        <v>51</v>
      </c>
      <c r="G28" s="5">
        <v>18734</v>
      </c>
      <c r="H28" s="4">
        <v>12</v>
      </c>
      <c r="I28" s="4">
        <v>8</v>
      </c>
      <c r="J28" s="6">
        <v>13590</v>
      </c>
      <c r="K28" s="13">
        <f t="shared" si="0"/>
        <v>163080</v>
      </c>
      <c r="L28" s="14">
        <f t="shared" si="1"/>
        <v>1304640</v>
      </c>
    </row>
    <row r="29" spans="2:12" ht="24" x14ac:dyDescent="0.2">
      <c r="B29" s="11">
        <v>26</v>
      </c>
      <c r="C29" s="4" t="s">
        <v>15</v>
      </c>
      <c r="D29" s="4" t="s">
        <v>40</v>
      </c>
      <c r="E29" s="4" t="s">
        <v>40</v>
      </c>
      <c r="F29" s="4" t="s">
        <v>51</v>
      </c>
      <c r="G29" s="5">
        <v>6814</v>
      </c>
      <c r="H29" s="4">
        <v>6</v>
      </c>
      <c r="I29" s="4">
        <v>8</v>
      </c>
      <c r="J29" s="6">
        <v>5418</v>
      </c>
      <c r="K29" s="13">
        <f t="shared" si="0"/>
        <v>32508</v>
      </c>
      <c r="L29" s="14">
        <f t="shared" si="1"/>
        <v>260064</v>
      </c>
    </row>
    <row r="30" spans="2:12" ht="24" x14ac:dyDescent="0.2">
      <c r="B30" s="11">
        <v>27</v>
      </c>
      <c r="C30" s="4" t="s">
        <v>15</v>
      </c>
      <c r="D30" s="4" t="s">
        <v>41</v>
      </c>
      <c r="E30" s="4" t="s">
        <v>41</v>
      </c>
      <c r="F30" s="4" t="s">
        <v>51</v>
      </c>
      <c r="G30" s="5">
        <v>8841</v>
      </c>
      <c r="H30" s="4">
        <v>6</v>
      </c>
      <c r="I30" s="4">
        <v>8</v>
      </c>
      <c r="J30" s="6">
        <v>1717</v>
      </c>
      <c r="K30" s="13">
        <f t="shared" si="0"/>
        <v>10302</v>
      </c>
      <c r="L30" s="14">
        <f t="shared" si="1"/>
        <v>82416</v>
      </c>
    </row>
    <row r="31" spans="2:12" ht="36" x14ac:dyDescent="0.2">
      <c r="B31" s="11">
        <v>28</v>
      </c>
      <c r="C31" s="4" t="s">
        <v>15</v>
      </c>
      <c r="D31" s="4" t="s">
        <v>42</v>
      </c>
      <c r="E31" s="4" t="s">
        <v>42</v>
      </c>
      <c r="F31" s="4" t="s">
        <v>51</v>
      </c>
      <c r="G31" s="5">
        <v>36989</v>
      </c>
      <c r="H31" s="4">
        <v>2</v>
      </c>
      <c r="I31" s="4">
        <v>8</v>
      </c>
      <c r="J31" s="6">
        <v>20093</v>
      </c>
      <c r="K31" s="13">
        <f t="shared" si="0"/>
        <v>40186</v>
      </c>
      <c r="L31" s="14">
        <f t="shared" si="1"/>
        <v>321488</v>
      </c>
    </row>
    <row r="32" spans="2:12" ht="36" x14ac:dyDescent="0.2">
      <c r="B32" s="11">
        <v>29</v>
      </c>
      <c r="C32" s="4" t="s">
        <v>15</v>
      </c>
      <c r="D32" s="4" t="s">
        <v>43</v>
      </c>
      <c r="E32" s="4" t="s">
        <v>43</v>
      </c>
      <c r="F32" s="4" t="s">
        <v>51</v>
      </c>
      <c r="G32" s="5">
        <v>98252</v>
      </c>
      <c r="H32" s="4">
        <v>2</v>
      </c>
      <c r="I32" s="4">
        <v>8</v>
      </c>
      <c r="J32" s="6">
        <v>53652</v>
      </c>
      <c r="K32" s="13">
        <f t="shared" si="0"/>
        <v>107304</v>
      </c>
      <c r="L32" s="14">
        <f t="shared" si="1"/>
        <v>858432</v>
      </c>
    </row>
    <row r="33" spans="2:12" ht="24" x14ac:dyDescent="0.2">
      <c r="B33" s="11">
        <v>30</v>
      </c>
      <c r="C33" s="4" t="s">
        <v>15</v>
      </c>
      <c r="D33" s="4" t="s">
        <v>44</v>
      </c>
      <c r="E33" s="4" t="s">
        <v>44</v>
      </c>
      <c r="F33" s="4" t="s">
        <v>51</v>
      </c>
      <c r="G33" s="5">
        <v>5085</v>
      </c>
      <c r="H33" s="4">
        <v>1</v>
      </c>
      <c r="I33" s="4">
        <v>8</v>
      </c>
      <c r="J33" s="6">
        <v>0</v>
      </c>
      <c r="K33" s="13">
        <f t="shared" si="0"/>
        <v>0</v>
      </c>
      <c r="L33" s="15">
        <f t="shared" si="1"/>
        <v>0</v>
      </c>
    </row>
    <row r="34" spans="2:12" ht="48" x14ac:dyDescent="0.2">
      <c r="B34" s="11">
        <v>31</v>
      </c>
      <c r="C34" s="4" t="s">
        <v>15</v>
      </c>
      <c r="D34" s="4" t="s">
        <v>45</v>
      </c>
      <c r="E34" s="4" t="s">
        <v>45</v>
      </c>
      <c r="F34" s="4" t="s">
        <v>51</v>
      </c>
      <c r="G34" s="5">
        <v>2657</v>
      </c>
      <c r="H34" s="4">
        <v>6</v>
      </c>
      <c r="I34" s="4">
        <v>8</v>
      </c>
      <c r="J34" s="6">
        <v>2657</v>
      </c>
      <c r="K34" s="13">
        <f t="shared" si="0"/>
        <v>15942</v>
      </c>
      <c r="L34" s="14">
        <f t="shared" si="1"/>
        <v>127536</v>
      </c>
    </row>
    <row r="35" spans="2:12" ht="24" x14ac:dyDescent="0.2">
      <c r="B35" s="11">
        <v>32</v>
      </c>
      <c r="C35" s="4" t="s">
        <v>15</v>
      </c>
      <c r="D35" s="4" t="s">
        <v>46</v>
      </c>
      <c r="E35" s="4" t="s">
        <v>46</v>
      </c>
      <c r="F35" s="4" t="s">
        <v>51</v>
      </c>
      <c r="G35" s="5">
        <v>36989</v>
      </c>
      <c r="H35" s="4">
        <v>1</v>
      </c>
      <c r="I35" s="4">
        <v>8</v>
      </c>
      <c r="J35" s="6">
        <v>9678</v>
      </c>
      <c r="K35" s="13">
        <f t="shared" si="0"/>
        <v>9678</v>
      </c>
      <c r="L35" s="14">
        <f t="shared" si="1"/>
        <v>77424</v>
      </c>
    </row>
    <row r="36" spans="2:12" ht="36.75" thickBot="1" x14ac:dyDescent="0.25">
      <c r="B36" s="21">
        <v>33</v>
      </c>
      <c r="C36" s="22" t="s">
        <v>15</v>
      </c>
      <c r="D36" s="22" t="s">
        <v>47</v>
      </c>
      <c r="E36" s="22" t="s">
        <v>47</v>
      </c>
      <c r="F36" s="22" t="s">
        <v>51</v>
      </c>
      <c r="G36" s="23">
        <v>91316</v>
      </c>
      <c r="H36" s="22">
        <v>2</v>
      </c>
      <c r="I36" s="22">
        <v>8</v>
      </c>
      <c r="J36" s="24">
        <v>91316</v>
      </c>
      <c r="K36" s="25">
        <f t="shared" si="0"/>
        <v>182632</v>
      </c>
      <c r="L36" s="26">
        <f t="shared" si="1"/>
        <v>1461056</v>
      </c>
    </row>
    <row r="37" spans="2:12" ht="15.75" customHeight="1" thickBot="1" x14ac:dyDescent="0.25">
      <c r="B37" s="77" t="s">
        <v>61</v>
      </c>
      <c r="C37" s="78"/>
      <c r="D37" s="78"/>
      <c r="E37" s="78"/>
      <c r="F37" s="78"/>
      <c r="G37" s="78"/>
      <c r="H37" s="78"/>
      <c r="I37" s="78"/>
      <c r="J37" s="78"/>
      <c r="K37" s="79"/>
      <c r="L37" s="27">
        <f>SUM(L4:L36)</f>
        <v>165243104</v>
      </c>
    </row>
    <row r="39" spans="2:12" ht="12.75" thickBot="1" x14ac:dyDescent="0.25"/>
    <row r="40" spans="2:12" x14ac:dyDescent="0.2">
      <c r="I40" s="80" t="s">
        <v>56</v>
      </c>
      <c r="J40" s="81"/>
      <c r="K40" s="81"/>
      <c r="L40" s="16">
        <v>0</v>
      </c>
    </row>
    <row r="41" spans="2:12" x14ac:dyDescent="0.2">
      <c r="I41" s="82" t="s">
        <v>57</v>
      </c>
      <c r="J41" s="83"/>
      <c r="K41" s="83"/>
      <c r="L41" s="17">
        <f>L37</f>
        <v>165243104</v>
      </c>
    </row>
    <row r="42" spans="2:12" x14ac:dyDescent="0.2">
      <c r="I42" s="82" t="s">
        <v>58</v>
      </c>
      <c r="J42" s="83"/>
      <c r="K42" s="18">
        <v>0.1</v>
      </c>
      <c r="L42" s="19">
        <f>L41*K42</f>
        <v>16524310.4</v>
      </c>
    </row>
    <row r="43" spans="2:12" x14ac:dyDescent="0.2">
      <c r="I43" s="82" t="s">
        <v>59</v>
      </c>
      <c r="J43" s="83"/>
      <c r="K43" s="83"/>
      <c r="L43" s="19">
        <f>L42*19%</f>
        <v>3139618.9760000003</v>
      </c>
    </row>
    <row r="44" spans="2:12" ht="12.75" thickBot="1" x14ac:dyDescent="0.25">
      <c r="I44" s="75" t="s">
        <v>62</v>
      </c>
      <c r="J44" s="76"/>
      <c r="K44" s="76"/>
      <c r="L44" s="20">
        <f>SUM(L40:L43)</f>
        <v>184907033.37600002</v>
      </c>
    </row>
  </sheetData>
  <mergeCells count="6">
    <mergeCell ref="I44:K44"/>
    <mergeCell ref="B37:K37"/>
    <mergeCell ref="I40:K40"/>
    <mergeCell ref="I41:K41"/>
    <mergeCell ref="I42:J42"/>
    <mergeCell ref="I43:K43"/>
  </mergeCells>
  <conditionalFormatting sqref="L41">
    <cfRule type="expression" dxfId="76" priority="5">
      <formula>ISERROR($R41)</formula>
    </cfRule>
  </conditionalFormatting>
  <conditionalFormatting sqref="L41">
    <cfRule type="expression" dxfId="75" priority="4">
      <formula>ISERROR($K39)</formula>
    </cfRule>
  </conditionalFormatting>
  <conditionalFormatting sqref="L44">
    <cfRule type="expression" dxfId="74" priority="3">
      <formula>ISERROR($R44)</formula>
    </cfRule>
  </conditionalFormatting>
  <conditionalFormatting sqref="L44">
    <cfRule type="expression" dxfId="73" priority="2">
      <formula>ISERROR($R44)</formula>
    </cfRule>
  </conditionalFormatting>
  <conditionalFormatting sqref="L44">
    <cfRule type="expression" dxfId="72" priority="1">
      <formula>ISERROR($R44)</formula>
    </cfRule>
  </conditionalFormatting>
  <conditionalFormatting sqref="L44">
    <cfRule type="expression" dxfId="71" priority="6">
      <formula>ISERROR($K45)</formula>
    </cfRule>
  </conditionalFormatting>
  <conditionalFormatting sqref="L42:L43">
    <cfRule type="expression" dxfId="70" priority="7">
      <formula>ISERROR($R42)</formula>
    </cfRule>
  </conditionalFormatting>
  <dataValidations count="2">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K42" xr:uid="{CCCA2501-3E98-475A-B23A-E394FCEF0A38}">
      <formula1>0.01</formula1>
      <formula2>M42</formula2>
    </dataValidation>
    <dataValidation type="decimal" allowBlank="1" showInputMessage="1" showErrorMessage="1" errorTitle="Error" error="Mayor a 1" sqref="L40" xr:uid="{93CD5512-1A95-4F4A-88B4-3549F482EB38}">
      <formula1>0.011</formula1>
      <formula2>AB43</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6E4E1-A2A2-41D1-A686-0B6B42946B54}">
  <dimension ref="B2:L44"/>
  <sheetViews>
    <sheetView topLeftCell="E1" workbookViewId="0">
      <selection activeCell="L44" sqref="L44"/>
    </sheetView>
  </sheetViews>
  <sheetFormatPr baseColWidth="10" defaultRowHeight="12" x14ac:dyDescent="0.2"/>
  <cols>
    <col min="1" max="2" width="11.42578125" style="12"/>
    <col min="3" max="3" width="17.5703125" style="12" customWidth="1"/>
    <col min="4" max="4" width="18.5703125" style="12" customWidth="1"/>
    <col min="5" max="5" width="17.42578125" style="12" customWidth="1"/>
    <col min="6" max="6" width="11.42578125" style="12"/>
    <col min="7" max="7" width="14" style="12" customWidth="1"/>
    <col min="8" max="8" width="15.7109375" style="12" customWidth="1"/>
    <col min="9" max="9" width="13.28515625" style="12" customWidth="1"/>
    <col min="10" max="10" width="16.5703125" style="12" customWidth="1"/>
    <col min="11" max="11" width="17.85546875" style="12" customWidth="1"/>
    <col min="12" max="12" width="18.28515625" style="12" customWidth="1"/>
    <col min="13" max="16384" width="11.42578125" style="12"/>
  </cols>
  <sheetData>
    <row r="2" spans="2:12" ht="12.75" thickBot="1" x14ac:dyDescent="0.25"/>
    <row r="3" spans="2:12" ht="24" x14ac:dyDescent="0.2">
      <c r="B3" s="7" t="s">
        <v>9</v>
      </c>
      <c r="C3" s="8" t="s">
        <v>10</v>
      </c>
      <c r="D3" s="8" t="s">
        <v>11</v>
      </c>
      <c r="E3" s="8" t="s">
        <v>12</v>
      </c>
      <c r="F3" s="8" t="s">
        <v>48</v>
      </c>
      <c r="G3" s="9" t="s">
        <v>60</v>
      </c>
      <c r="H3" s="8" t="s">
        <v>54</v>
      </c>
      <c r="I3" s="8" t="s">
        <v>49</v>
      </c>
      <c r="J3" s="8" t="s">
        <v>52</v>
      </c>
      <c r="K3" s="8" t="s">
        <v>53</v>
      </c>
      <c r="L3" s="10" t="s">
        <v>55</v>
      </c>
    </row>
    <row r="4" spans="2:12" ht="24" x14ac:dyDescent="0.2">
      <c r="B4" s="11">
        <v>1</v>
      </c>
      <c r="C4" s="4" t="s">
        <v>13</v>
      </c>
      <c r="D4" s="4" t="s">
        <v>14</v>
      </c>
      <c r="E4" s="4" t="s">
        <v>14</v>
      </c>
      <c r="F4" s="4" t="s">
        <v>50</v>
      </c>
      <c r="G4" s="5">
        <v>2700125</v>
      </c>
      <c r="H4" s="4">
        <v>6</v>
      </c>
      <c r="I4" s="4">
        <v>8</v>
      </c>
      <c r="J4" s="6">
        <v>2700125</v>
      </c>
      <c r="K4" s="13">
        <f>J4*H4</f>
        <v>16200750</v>
      </c>
      <c r="L4" s="14">
        <f>K4*I4</f>
        <v>129606000</v>
      </c>
    </row>
    <row r="5" spans="2:12" ht="24" x14ac:dyDescent="0.2">
      <c r="B5" s="11">
        <v>2</v>
      </c>
      <c r="C5" s="4" t="s">
        <v>15</v>
      </c>
      <c r="D5" s="4" t="s">
        <v>16</v>
      </c>
      <c r="E5" s="4" t="s">
        <v>16</v>
      </c>
      <c r="F5" s="4" t="s">
        <v>51</v>
      </c>
      <c r="G5" s="5">
        <v>13488</v>
      </c>
      <c r="H5" s="4">
        <v>6</v>
      </c>
      <c r="I5" s="4">
        <v>8</v>
      </c>
      <c r="J5" s="6">
        <v>9264</v>
      </c>
      <c r="K5" s="13">
        <f t="shared" ref="K5:L20" si="0">J5*H5</f>
        <v>55584</v>
      </c>
      <c r="L5" s="14">
        <f t="shared" si="0"/>
        <v>444672</v>
      </c>
    </row>
    <row r="6" spans="2:12" ht="24" x14ac:dyDescent="0.2">
      <c r="B6" s="11">
        <v>3</v>
      </c>
      <c r="C6" s="4" t="s">
        <v>15</v>
      </c>
      <c r="D6" s="4" t="s">
        <v>17</v>
      </c>
      <c r="E6" s="4" t="s">
        <v>17</v>
      </c>
      <c r="F6" s="4" t="s">
        <v>51</v>
      </c>
      <c r="G6" s="5">
        <v>4070</v>
      </c>
      <c r="H6" s="4">
        <v>50</v>
      </c>
      <c r="I6" s="4">
        <v>8</v>
      </c>
      <c r="J6" s="6">
        <v>2991</v>
      </c>
      <c r="K6" s="13">
        <f t="shared" si="0"/>
        <v>149550</v>
      </c>
      <c r="L6" s="14">
        <f t="shared" si="0"/>
        <v>1196400</v>
      </c>
    </row>
    <row r="7" spans="2:12" ht="36" x14ac:dyDescent="0.2">
      <c r="B7" s="11">
        <v>4</v>
      </c>
      <c r="C7" s="4" t="s">
        <v>15</v>
      </c>
      <c r="D7" s="4" t="s">
        <v>18</v>
      </c>
      <c r="E7" s="4" t="s">
        <v>18</v>
      </c>
      <c r="F7" s="4" t="s">
        <v>51</v>
      </c>
      <c r="G7" s="5">
        <v>6708</v>
      </c>
      <c r="H7" s="4">
        <v>60</v>
      </c>
      <c r="I7" s="4">
        <v>8</v>
      </c>
      <c r="J7" s="6">
        <v>3472</v>
      </c>
      <c r="K7" s="13">
        <f t="shared" si="0"/>
        <v>208320</v>
      </c>
      <c r="L7" s="14">
        <f t="shared" si="0"/>
        <v>1666560</v>
      </c>
    </row>
    <row r="8" spans="2:12" ht="48" x14ac:dyDescent="0.2">
      <c r="B8" s="11">
        <v>5</v>
      </c>
      <c r="C8" s="4" t="s">
        <v>15</v>
      </c>
      <c r="D8" s="4" t="s">
        <v>19</v>
      </c>
      <c r="E8" s="4" t="s">
        <v>19</v>
      </c>
      <c r="F8" s="4" t="s">
        <v>51</v>
      </c>
      <c r="G8" s="5">
        <v>11715</v>
      </c>
      <c r="H8" s="4">
        <v>18</v>
      </c>
      <c r="I8" s="4">
        <v>8</v>
      </c>
      <c r="J8" s="6">
        <v>5260</v>
      </c>
      <c r="K8" s="13">
        <f t="shared" si="0"/>
        <v>94680</v>
      </c>
      <c r="L8" s="14">
        <f t="shared" si="0"/>
        <v>757440</v>
      </c>
    </row>
    <row r="9" spans="2:12" ht="36" x14ac:dyDescent="0.2">
      <c r="B9" s="11">
        <v>6</v>
      </c>
      <c r="C9" s="4" t="s">
        <v>15</v>
      </c>
      <c r="D9" s="4" t="s">
        <v>20</v>
      </c>
      <c r="E9" s="4" t="s">
        <v>20</v>
      </c>
      <c r="F9" s="4" t="s">
        <v>51</v>
      </c>
      <c r="G9" s="5">
        <v>6250</v>
      </c>
      <c r="H9" s="4">
        <v>80</v>
      </c>
      <c r="I9" s="4">
        <v>8</v>
      </c>
      <c r="J9" s="6">
        <v>4539</v>
      </c>
      <c r="K9" s="13">
        <f t="shared" si="0"/>
        <v>363120</v>
      </c>
      <c r="L9" s="14">
        <f t="shared" si="0"/>
        <v>2904960</v>
      </c>
    </row>
    <row r="10" spans="2:12" ht="24" x14ac:dyDescent="0.2">
      <c r="B10" s="11">
        <v>7</v>
      </c>
      <c r="C10" s="4" t="s">
        <v>15</v>
      </c>
      <c r="D10" s="4" t="s">
        <v>21</v>
      </c>
      <c r="E10" s="4" t="s">
        <v>21</v>
      </c>
      <c r="F10" s="4" t="s">
        <v>51</v>
      </c>
      <c r="G10" s="5">
        <v>17970</v>
      </c>
      <c r="H10" s="4">
        <v>6</v>
      </c>
      <c r="I10" s="4">
        <v>8</v>
      </c>
      <c r="J10" s="6">
        <v>7041</v>
      </c>
      <c r="K10" s="13">
        <f t="shared" si="0"/>
        <v>42246</v>
      </c>
      <c r="L10" s="14">
        <f t="shared" si="0"/>
        <v>337968</v>
      </c>
    </row>
    <row r="11" spans="2:12" ht="36" x14ac:dyDescent="0.2">
      <c r="B11" s="11">
        <v>8</v>
      </c>
      <c r="C11" s="4" t="s">
        <v>15</v>
      </c>
      <c r="D11" s="4" t="s">
        <v>22</v>
      </c>
      <c r="E11" s="4" t="s">
        <v>22</v>
      </c>
      <c r="F11" s="4" t="s">
        <v>51</v>
      </c>
      <c r="G11" s="5">
        <v>11469</v>
      </c>
      <c r="H11" s="4">
        <v>36</v>
      </c>
      <c r="I11" s="4">
        <v>8</v>
      </c>
      <c r="J11" s="6">
        <v>8297</v>
      </c>
      <c r="K11" s="13">
        <f t="shared" si="0"/>
        <v>298692</v>
      </c>
      <c r="L11" s="14">
        <f t="shared" si="0"/>
        <v>2389536</v>
      </c>
    </row>
    <row r="12" spans="2:12" ht="24" x14ac:dyDescent="0.2">
      <c r="B12" s="11">
        <v>9</v>
      </c>
      <c r="C12" s="4" t="s">
        <v>15</v>
      </c>
      <c r="D12" s="4" t="s">
        <v>23</v>
      </c>
      <c r="E12" s="4" t="s">
        <v>23</v>
      </c>
      <c r="F12" s="4" t="s">
        <v>51</v>
      </c>
      <c r="G12" s="5">
        <v>13608</v>
      </c>
      <c r="H12" s="4">
        <v>6</v>
      </c>
      <c r="I12" s="4">
        <v>8</v>
      </c>
      <c r="J12" s="6">
        <v>2801</v>
      </c>
      <c r="K12" s="13">
        <f t="shared" si="0"/>
        <v>16806</v>
      </c>
      <c r="L12" s="14">
        <f t="shared" si="0"/>
        <v>134448</v>
      </c>
    </row>
    <row r="13" spans="2:12" ht="24" x14ac:dyDescent="0.2">
      <c r="B13" s="11">
        <v>10</v>
      </c>
      <c r="C13" s="4" t="s">
        <v>15</v>
      </c>
      <c r="D13" s="4" t="s">
        <v>24</v>
      </c>
      <c r="E13" s="4" t="s">
        <v>24</v>
      </c>
      <c r="F13" s="4" t="s">
        <v>51</v>
      </c>
      <c r="G13" s="5">
        <v>38400</v>
      </c>
      <c r="H13" s="4">
        <v>6</v>
      </c>
      <c r="I13" s="4">
        <v>8</v>
      </c>
      <c r="J13" s="6">
        <v>28719</v>
      </c>
      <c r="K13" s="13">
        <f t="shared" si="0"/>
        <v>172314</v>
      </c>
      <c r="L13" s="14">
        <f t="shared" si="0"/>
        <v>1378512</v>
      </c>
    </row>
    <row r="14" spans="2:12" ht="24" x14ac:dyDescent="0.2">
      <c r="B14" s="11">
        <v>11</v>
      </c>
      <c r="C14" s="4" t="s">
        <v>15</v>
      </c>
      <c r="D14" s="4" t="s">
        <v>25</v>
      </c>
      <c r="E14" s="4" t="s">
        <v>25</v>
      </c>
      <c r="F14" s="4" t="s">
        <v>51</v>
      </c>
      <c r="G14" s="5">
        <v>10585</v>
      </c>
      <c r="H14" s="4">
        <v>24</v>
      </c>
      <c r="I14" s="4">
        <v>8</v>
      </c>
      <c r="J14" s="6">
        <v>10319</v>
      </c>
      <c r="K14" s="13">
        <f t="shared" si="0"/>
        <v>247656</v>
      </c>
      <c r="L14" s="14">
        <f t="shared" si="0"/>
        <v>1981248</v>
      </c>
    </row>
    <row r="15" spans="2:12" ht="24" x14ac:dyDescent="0.2">
      <c r="B15" s="11">
        <v>12</v>
      </c>
      <c r="C15" s="4" t="s">
        <v>15</v>
      </c>
      <c r="D15" s="4" t="s">
        <v>26</v>
      </c>
      <c r="E15" s="4" t="s">
        <v>26</v>
      </c>
      <c r="F15" s="4" t="s">
        <v>51</v>
      </c>
      <c r="G15" s="5">
        <v>30667</v>
      </c>
      <c r="H15" s="4">
        <v>12</v>
      </c>
      <c r="I15" s="4">
        <v>8</v>
      </c>
      <c r="J15" s="6">
        <v>19193</v>
      </c>
      <c r="K15" s="13">
        <f t="shared" si="0"/>
        <v>230316</v>
      </c>
      <c r="L15" s="14">
        <f t="shared" si="0"/>
        <v>1842528</v>
      </c>
    </row>
    <row r="16" spans="2:12" ht="24" x14ac:dyDescent="0.2">
      <c r="B16" s="11">
        <v>13</v>
      </c>
      <c r="C16" s="4" t="s">
        <v>15</v>
      </c>
      <c r="D16" s="4" t="s">
        <v>27</v>
      </c>
      <c r="E16" s="4" t="s">
        <v>27</v>
      </c>
      <c r="F16" s="4" t="s">
        <v>51</v>
      </c>
      <c r="G16" s="5">
        <v>5889</v>
      </c>
      <c r="H16" s="4">
        <v>24</v>
      </c>
      <c r="I16" s="4">
        <v>8</v>
      </c>
      <c r="J16" s="6">
        <v>4208</v>
      </c>
      <c r="K16" s="13">
        <f t="shared" si="0"/>
        <v>100992</v>
      </c>
      <c r="L16" s="14">
        <f t="shared" si="0"/>
        <v>807936</v>
      </c>
    </row>
    <row r="17" spans="2:12" ht="24" x14ac:dyDescent="0.2">
      <c r="B17" s="11">
        <v>14</v>
      </c>
      <c r="C17" s="4" t="s">
        <v>15</v>
      </c>
      <c r="D17" s="4" t="s">
        <v>28</v>
      </c>
      <c r="E17" s="4" t="s">
        <v>28</v>
      </c>
      <c r="F17" s="4" t="s">
        <v>51</v>
      </c>
      <c r="G17" s="5">
        <v>1066</v>
      </c>
      <c r="H17" s="4">
        <v>24</v>
      </c>
      <c r="I17" s="4">
        <v>8</v>
      </c>
      <c r="J17" s="6">
        <v>1038</v>
      </c>
      <c r="K17" s="13">
        <f t="shared" si="0"/>
        <v>24912</v>
      </c>
      <c r="L17" s="14">
        <f t="shared" si="0"/>
        <v>199296</v>
      </c>
    </row>
    <row r="18" spans="2:12" ht="24" x14ac:dyDescent="0.2">
      <c r="B18" s="11">
        <v>15</v>
      </c>
      <c r="C18" s="4" t="s">
        <v>15</v>
      </c>
      <c r="D18" s="4" t="s">
        <v>29</v>
      </c>
      <c r="E18" s="4" t="s">
        <v>29</v>
      </c>
      <c r="F18" s="4" t="s">
        <v>51</v>
      </c>
      <c r="G18" s="5">
        <v>10124</v>
      </c>
      <c r="H18" s="4">
        <v>6</v>
      </c>
      <c r="I18" s="4">
        <v>8</v>
      </c>
      <c r="J18" s="6">
        <v>8869</v>
      </c>
      <c r="K18" s="13">
        <f t="shared" si="0"/>
        <v>53214</v>
      </c>
      <c r="L18" s="14">
        <f t="shared" si="0"/>
        <v>425712</v>
      </c>
    </row>
    <row r="19" spans="2:12" ht="24" x14ac:dyDescent="0.2">
      <c r="B19" s="11">
        <v>16</v>
      </c>
      <c r="C19" s="4" t="s">
        <v>15</v>
      </c>
      <c r="D19" s="4" t="s">
        <v>30</v>
      </c>
      <c r="E19" s="4" t="s">
        <v>30</v>
      </c>
      <c r="F19" s="4" t="s">
        <v>51</v>
      </c>
      <c r="G19" s="5">
        <v>19074</v>
      </c>
      <c r="H19" s="4">
        <v>6</v>
      </c>
      <c r="I19" s="4">
        <v>8</v>
      </c>
      <c r="J19" s="6">
        <v>11730</v>
      </c>
      <c r="K19" s="13">
        <f t="shared" si="0"/>
        <v>70380</v>
      </c>
      <c r="L19" s="14">
        <f t="shared" si="0"/>
        <v>563040</v>
      </c>
    </row>
    <row r="20" spans="2:12" ht="36" x14ac:dyDescent="0.2">
      <c r="B20" s="11">
        <v>17</v>
      </c>
      <c r="C20" s="4" t="s">
        <v>15</v>
      </c>
      <c r="D20" s="4" t="s">
        <v>31</v>
      </c>
      <c r="E20" s="4" t="s">
        <v>31</v>
      </c>
      <c r="F20" s="4" t="s">
        <v>51</v>
      </c>
      <c r="G20" s="5">
        <v>6687</v>
      </c>
      <c r="H20" s="4">
        <v>6</v>
      </c>
      <c r="I20" s="4">
        <v>8</v>
      </c>
      <c r="J20" s="6">
        <v>5579</v>
      </c>
      <c r="K20" s="13">
        <f t="shared" si="0"/>
        <v>33474</v>
      </c>
      <c r="L20" s="14">
        <f t="shared" si="0"/>
        <v>267792</v>
      </c>
    </row>
    <row r="21" spans="2:12" ht="24" x14ac:dyDescent="0.2">
      <c r="B21" s="11">
        <v>18</v>
      </c>
      <c r="C21" s="4" t="s">
        <v>15</v>
      </c>
      <c r="D21" s="4" t="s">
        <v>32</v>
      </c>
      <c r="E21" s="4" t="s">
        <v>32</v>
      </c>
      <c r="F21" s="4" t="s">
        <v>51</v>
      </c>
      <c r="G21" s="5">
        <v>1152</v>
      </c>
      <c r="H21" s="4">
        <v>70</v>
      </c>
      <c r="I21" s="4">
        <v>8</v>
      </c>
      <c r="J21" s="6">
        <v>1122</v>
      </c>
      <c r="K21" s="13">
        <f t="shared" ref="K21:L36" si="1">J21*H21</f>
        <v>78540</v>
      </c>
      <c r="L21" s="14">
        <f t="shared" si="1"/>
        <v>628320</v>
      </c>
    </row>
    <row r="22" spans="2:12" ht="24" x14ac:dyDescent="0.2">
      <c r="B22" s="11">
        <v>19</v>
      </c>
      <c r="C22" s="4" t="s">
        <v>15</v>
      </c>
      <c r="D22" s="4" t="s">
        <v>33</v>
      </c>
      <c r="E22" s="4" t="s">
        <v>33</v>
      </c>
      <c r="F22" s="4" t="s">
        <v>51</v>
      </c>
      <c r="G22" s="5">
        <v>2375</v>
      </c>
      <c r="H22" s="4">
        <v>36</v>
      </c>
      <c r="I22" s="4">
        <v>8</v>
      </c>
      <c r="J22" s="6">
        <v>1774</v>
      </c>
      <c r="K22" s="13">
        <f t="shared" si="1"/>
        <v>63864</v>
      </c>
      <c r="L22" s="14">
        <f t="shared" si="1"/>
        <v>510912</v>
      </c>
    </row>
    <row r="23" spans="2:12" ht="24" x14ac:dyDescent="0.2">
      <c r="B23" s="11">
        <v>20</v>
      </c>
      <c r="C23" s="4" t="s">
        <v>15</v>
      </c>
      <c r="D23" s="4" t="s">
        <v>34</v>
      </c>
      <c r="E23" s="4" t="s">
        <v>34</v>
      </c>
      <c r="F23" s="4" t="s">
        <v>51</v>
      </c>
      <c r="G23" s="5">
        <v>6030</v>
      </c>
      <c r="H23" s="4">
        <v>40</v>
      </c>
      <c r="I23" s="4">
        <v>8</v>
      </c>
      <c r="J23" s="6">
        <v>3433</v>
      </c>
      <c r="K23" s="13">
        <f t="shared" si="1"/>
        <v>137320</v>
      </c>
      <c r="L23" s="14">
        <f t="shared" si="1"/>
        <v>1098560</v>
      </c>
    </row>
    <row r="24" spans="2:12" ht="24" x14ac:dyDescent="0.2">
      <c r="B24" s="11">
        <v>21</v>
      </c>
      <c r="C24" s="4" t="s">
        <v>15</v>
      </c>
      <c r="D24" s="4" t="s">
        <v>35</v>
      </c>
      <c r="E24" s="4" t="s">
        <v>35</v>
      </c>
      <c r="F24" s="4" t="s">
        <v>51</v>
      </c>
      <c r="G24" s="5">
        <v>2495</v>
      </c>
      <c r="H24" s="4">
        <v>384</v>
      </c>
      <c r="I24" s="4">
        <v>8</v>
      </c>
      <c r="J24" s="6">
        <v>2104</v>
      </c>
      <c r="K24" s="13">
        <f t="shared" si="1"/>
        <v>807936</v>
      </c>
      <c r="L24" s="14">
        <f t="shared" si="1"/>
        <v>6463488</v>
      </c>
    </row>
    <row r="25" spans="2:12" ht="24" x14ac:dyDescent="0.2">
      <c r="B25" s="11">
        <v>22</v>
      </c>
      <c r="C25" s="4" t="s">
        <v>15</v>
      </c>
      <c r="D25" s="4" t="s">
        <v>36</v>
      </c>
      <c r="E25" s="4" t="s">
        <v>36</v>
      </c>
      <c r="F25" s="4" t="s">
        <v>51</v>
      </c>
      <c r="G25" s="5">
        <v>77662</v>
      </c>
      <c r="H25" s="4">
        <v>10</v>
      </c>
      <c r="I25" s="4">
        <v>8</v>
      </c>
      <c r="J25" s="6">
        <v>13958</v>
      </c>
      <c r="K25" s="13">
        <f t="shared" si="1"/>
        <v>139580</v>
      </c>
      <c r="L25" s="14">
        <f t="shared" si="1"/>
        <v>1116640</v>
      </c>
    </row>
    <row r="26" spans="2:12" ht="24" x14ac:dyDescent="0.2">
      <c r="B26" s="11">
        <v>23</v>
      </c>
      <c r="C26" s="4" t="s">
        <v>15</v>
      </c>
      <c r="D26" s="4" t="s">
        <v>37</v>
      </c>
      <c r="E26" s="4" t="s">
        <v>37</v>
      </c>
      <c r="F26" s="4" t="s">
        <v>51</v>
      </c>
      <c r="G26" s="5">
        <v>8915</v>
      </c>
      <c r="H26" s="4">
        <v>50</v>
      </c>
      <c r="I26" s="4">
        <v>8</v>
      </c>
      <c r="J26" s="6">
        <v>7335</v>
      </c>
      <c r="K26" s="13">
        <f t="shared" si="1"/>
        <v>366750</v>
      </c>
      <c r="L26" s="14">
        <f t="shared" si="1"/>
        <v>2934000</v>
      </c>
    </row>
    <row r="27" spans="2:12" ht="24" x14ac:dyDescent="0.2">
      <c r="B27" s="11">
        <v>24</v>
      </c>
      <c r="C27" s="4" t="s">
        <v>15</v>
      </c>
      <c r="D27" s="4" t="s">
        <v>38</v>
      </c>
      <c r="E27" s="4" t="s">
        <v>38</v>
      </c>
      <c r="F27" s="4" t="s">
        <v>51</v>
      </c>
      <c r="G27" s="5">
        <v>85442</v>
      </c>
      <c r="H27" s="4">
        <v>2</v>
      </c>
      <c r="I27" s="4">
        <v>8</v>
      </c>
      <c r="J27" s="6">
        <v>68380</v>
      </c>
      <c r="K27" s="13">
        <f t="shared" si="1"/>
        <v>136760</v>
      </c>
      <c r="L27" s="14">
        <f t="shared" si="1"/>
        <v>1094080</v>
      </c>
    </row>
    <row r="28" spans="2:12" ht="24" x14ac:dyDescent="0.2">
      <c r="B28" s="11">
        <v>25</v>
      </c>
      <c r="C28" s="4" t="s">
        <v>15</v>
      </c>
      <c r="D28" s="4" t="s">
        <v>39</v>
      </c>
      <c r="E28" s="4" t="s">
        <v>39</v>
      </c>
      <c r="F28" s="4" t="s">
        <v>51</v>
      </c>
      <c r="G28" s="5">
        <v>19214</v>
      </c>
      <c r="H28" s="4">
        <v>12</v>
      </c>
      <c r="I28" s="4">
        <v>8</v>
      </c>
      <c r="J28" s="6">
        <v>13590</v>
      </c>
      <c r="K28" s="13">
        <f t="shared" si="1"/>
        <v>163080</v>
      </c>
      <c r="L28" s="14">
        <f t="shared" si="1"/>
        <v>1304640</v>
      </c>
    </row>
    <row r="29" spans="2:12" ht="24" x14ac:dyDescent="0.2">
      <c r="B29" s="11">
        <v>26</v>
      </c>
      <c r="C29" s="4" t="s">
        <v>15</v>
      </c>
      <c r="D29" s="4" t="s">
        <v>40</v>
      </c>
      <c r="E29" s="4" t="s">
        <v>40</v>
      </c>
      <c r="F29" s="4" t="s">
        <v>51</v>
      </c>
      <c r="G29" s="5">
        <v>6988</v>
      </c>
      <c r="H29" s="4">
        <v>6</v>
      </c>
      <c r="I29" s="4">
        <v>8</v>
      </c>
      <c r="J29" s="6">
        <v>5418</v>
      </c>
      <c r="K29" s="13">
        <f t="shared" si="1"/>
        <v>32508</v>
      </c>
      <c r="L29" s="14">
        <f t="shared" si="1"/>
        <v>260064</v>
      </c>
    </row>
    <row r="30" spans="2:12" ht="24" x14ac:dyDescent="0.2">
      <c r="B30" s="11">
        <v>27</v>
      </c>
      <c r="C30" s="4" t="s">
        <v>15</v>
      </c>
      <c r="D30" s="4" t="s">
        <v>41</v>
      </c>
      <c r="E30" s="4" t="s">
        <v>41</v>
      </c>
      <c r="F30" s="4" t="s">
        <v>51</v>
      </c>
      <c r="G30" s="5">
        <v>9067</v>
      </c>
      <c r="H30" s="4">
        <v>6</v>
      </c>
      <c r="I30" s="4">
        <v>8</v>
      </c>
      <c r="J30" s="6">
        <v>1717</v>
      </c>
      <c r="K30" s="13">
        <f t="shared" si="1"/>
        <v>10302</v>
      </c>
      <c r="L30" s="14">
        <f t="shared" si="1"/>
        <v>82416</v>
      </c>
    </row>
    <row r="31" spans="2:12" ht="36" x14ac:dyDescent="0.2">
      <c r="B31" s="11">
        <v>28</v>
      </c>
      <c r="C31" s="4" t="s">
        <v>15</v>
      </c>
      <c r="D31" s="4" t="s">
        <v>42</v>
      </c>
      <c r="E31" s="4" t="s">
        <v>42</v>
      </c>
      <c r="F31" s="4" t="s">
        <v>51</v>
      </c>
      <c r="G31" s="5">
        <v>37938</v>
      </c>
      <c r="H31" s="4">
        <v>2</v>
      </c>
      <c r="I31" s="4">
        <v>8</v>
      </c>
      <c r="J31" s="6">
        <v>20093</v>
      </c>
      <c r="K31" s="13">
        <f t="shared" si="1"/>
        <v>40186</v>
      </c>
      <c r="L31" s="14">
        <f t="shared" si="1"/>
        <v>321488</v>
      </c>
    </row>
    <row r="32" spans="2:12" ht="36" x14ac:dyDescent="0.2">
      <c r="B32" s="11">
        <v>29</v>
      </c>
      <c r="C32" s="4" t="s">
        <v>15</v>
      </c>
      <c r="D32" s="4" t="s">
        <v>43</v>
      </c>
      <c r="E32" s="4" t="s">
        <v>43</v>
      </c>
      <c r="F32" s="4" t="s">
        <v>51</v>
      </c>
      <c r="G32" s="5">
        <v>100773</v>
      </c>
      <c r="H32" s="4">
        <v>2</v>
      </c>
      <c r="I32" s="4">
        <v>8</v>
      </c>
      <c r="J32" s="6">
        <v>53652</v>
      </c>
      <c r="K32" s="13">
        <f t="shared" si="1"/>
        <v>107304</v>
      </c>
      <c r="L32" s="14">
        <f t="shared" si="1"/>
        <v>858432</v>
      </c>
    </row>
    <row r="33" spans="2:12" ht="24" x14ac:dyDescent="0.2">
      <c r="B33" s="11">
        <v>30</v>
      </c>
      <c r="C33" s="4" t="s">
        <v>15</v>
      </c>
      <c r="D33" s="4" t="s">
        <v>44</v>
      </c>
      <c r="E33" s="4" t="s">
        <v>44</v>
      </c>
      <c r="F33" s="4" t="s">
        <v>51</v>
      </c>
      <c r="G33" s="5">
        <v>5216</v>
      </c>
      <c r="H33" s="4">
        <v>1</v>
      </c>
      <c r="I33" s="4">
        <v>8</v>
      </c>
      <c r="J33" s="6">
        <v>0</v>
      </c>
      <c r="K33" s="13">
        <f t="shared" si="1"/>
        <v>0</v>
      </c>
      <c r="L33" s="15">
        <f t="shared" si="1"/>
        <v>0</v>
      </c>
    </row>
    <row r="34" spans="2:12" ht="48" x14ac:dyDescent="0.2">
      <c r="B34" s="11">
        <v>31</v>
      </c>
      <c r="C34" s="4" t="s">
        <v>15</v>
      </c>
      <c r="D34" s="4" t="s">
        <v>45</v>
      </c>
      <c r="E34" s="4" t="s">
        <v>45</v>
      </c>
      <c r="F34" s="4" t="s">
        <v>51</v>
      </c>
      <c r="G34" s="5">
        <v>2727</v>
      </c>
      <c r="H34" s="4">
        <v>6</v>
      </c>
      <c r="I34" s="4">
        <v>8</v>
      </c>
      <c r="J34" s="6">
        <v>2657</v>
      </c>
      <c r="K34" s="13">
        <f t="shared" si="1"/>
        <v>15942</v>
      </c>
      <c r="L34" s="14">
        <f t="shared" si="1"/>
        <v>127536</v>
      </c>
    </row>
    <row r="35" spans="2:12" ht="24" x14ac:dyDescent="0.2">
      <c r="B35" s="11">
        <v>32</v>
      </c>
      <c r="C35" s="4" t="s">
        <v>15</v>
      </c>
      <c r="D35" s="4" t="s">
        <v>46</v>
      </c>
      <c r="E35" s="4" t="s">
        <v>46</v>
      </c>
      <c r="F35" s="4" t="s">
        <v>51</v>
      </c>
      <c r="G35" s="5">
        <v>37938</v>
      </c>
      <c r="H35" s="4">
        <v>1</v>
      </c>
      <c r="I35" s="4">
        <v>8</v>
      </c>
      <c r="J35" s="6">
        <v>9678</v>
      </c>
      <c r="K35" s="13">
        <f t="shared" si="1"/>
        <v>9678</v>
      </c>
      <c r="L35" s="14">
        <f t="shared" si="1"/>
        <v>77424</v>
      </c>
    </row>
    <row r="36" spans="2:12" ht="36.75" thickBot="1" x14ac:dyDescent="0.25">
      <c r="B36" s="21">
        <v>33</v>
      </c>
      <c r="C36" s="22" t="s">
        <v>15</v>
      </c>
      <c r="D36" s="22" t="s">
        <v>47</v>
      </c>
      <c r="E36" s="22" t="s">
        <v>47</v>
      </c>
      <c r="F36" s="22" t="s">
        <v>51</v>
      </c>
      <c r="G36" s="23">
        <v>93660</v>
      </c>
      <c r="H36" s="22">
        <v>2</v>
      </c>
      <c r="I36" s="22">
        <v>8</v>
      </c>
      <c r="J36" s="24">
        <v>91316</v>
      </c>
      <c r="K36" s="25">
        <f t="shared" si="1"/>
        <v>182632</v>
      </c>
      <c r="L36" s="26">
        <f t="shared" si="1"/>
        <v>1461056</v>
      </c>
    </row>
    <row r="37" spans="2:12" ht="15.75" customHeight="1" thickBot="1" x14ac:dyDescent="0.25">
      <c r="B37" s="77" t="s">
        <v>61</v>
      </c>
      <c r="C37" s="78"/>
      <c r="D37" s="78"/>
      <c r="E37" s="78"/>
      <c r="F37" s="78"/>
      <c r="G37" s="78"/>
      <c r="H37" s="78"/>
      <c r="I37" s="78"/>
      <c r="J37" s="78"/>
      <c r="K37" s="79"/>
      <c r="L37" s="27">
        <f>SUM(L4:L36)</f>
        <v>165243104</v>
      </c>
    </row>
    <row r="39" spans="2:12" ht="12.75" thickBot="1" x14ac:dyDescent="0.25"/>
    <row r="40" spans="2:12" x14ac:dyDescent="0.2">
      <c r="I40" s="80" t="s">
        <v>56</v>
      </c>
      <c r="J40" s="81"/>
      <c r="K40" s="81"/>
      <c r="L40" s="16">
        <v>0</v>
      </c>
    </row>
    <row r="41" spans="2:12" x14ac:dyDescent="0.2">
      <c r="I41" s="82" t="s">
        <v>57</v>
      </c>
      <c r="J41" s="83"/>
      <c r="K41" s="83"/>
      <c r="L41" s="17">
        <f>L37</f>
        <v>165243104</v>
      </c>
    </row>
    <row r="42" spans="2:12" x14ac:dyDescent="0.2">
      <c r="I42" s="82" t="s">
        <v>58</v>
      </c>
      <c r="J42" s="83"/>
      <c r="K42" s="18">
        <v>0.1</v>
      </c>
      <c r="L42" s="19">
        <f>L41*K42</f>
        <v>16524310.4</v>
      </c>
    </row>
    <row r="43" spans="2:12" x14ac:dyDescent="0.2">
      <c r="I43" s="82" t="s">
        <v>59</v>
      </c>
      <c r="J43" s="83"/>
      <c r="K43" s="83"/>
      <c r="L43" s="19">
        <f>L42*19%</f>
        <v>3139618.9760000003</v>
      </c>
    </row>
    <row r="44" spans="2:12" ht="12.75" thickBot="1" x14ac:dyDescent="0.25">
      <c r="I44" s="75" t="s">
        <v>62</v>
      </c>
      <c r="J44" s="76"/>
      <c r="K44" s="76"/>
      <c r="L44" s="20">
        <f>SUM(L40:L43)</f>
        <v>184907033.37600002</v>
      </c>
    </row>
  </sheetData>
  <mergeCells count="6">
    <mergeCell ref="I44:K44"/>
    <mergeCell ref="B37:K37"/>
    <mergeCell ref="I40:K40"/>
    <mergeCell ref="I41:K41"/>
    <mergeCell ref="I42:J42"/>
    <mergeCell ref="I43:K43"/>
  </mergeCells>
  <conditionalFormatting sqref="L41">
    <cfRule type="expression" dxfId="69" priority="5">
      <formula>ISERROR($R41)</formula>
    </cfRule>
  </conditionalFormatting>
  <conditionalFormatting sqref="L41">
    <cfRule type="expression" dxfId="68" priority="4">
      <formula>ISERROR($K39)</formula>
    </cfRule>
  </conditionalFormatting>
  <conditionalFormatting sqref="L44">
    <cfRule type="expression" dxfId="67" priority="3">
      <formula>ISERROR($R44)</formula>
    </cfRule>
  </conditionalFormatting>
  <conditionalFormatting sqref="L44">
    <cfRule type="expression" dxfId="66" priority="2">
      <formula>ISERROR($R44)</formula>
    </cfRule>
  </conditionalFormatting>
  <conditionalFormatting sqref="L44">
    <cfRule type="expression" dxfId="65" priority="1">
      <formula>ISERROR($R44)</formula>
    </cfRule>
  </conditionalFormatting>
  <conditionalFormatting sqref="L44">
    <cfRule type="expression" dxfId="64" priority="6">
      <formula>ISERROR($K45)</formula>
    </cfRule>
  </conditionalFormatting>
  <conditionalFormatting sqref="L42:L43">
    <cfRule type="expression" dxfId="63" priority="7">
      <formula>ISERROR($R42)</formula>
    </cfRule>
  </conditionalFormatting>
  <dataValidations count="2">
    <dataValidation type="decimal" allowBlank="1" showInputMessage="1" showErrorMessage="1" errorTitle="Error" error="Mayor a 1" sqref="L40" xr:uid="{F3707AF9-2A7F-401F-BE82-F7F29765EBF3}">
      <formula1>0.011</formula1>
      <formula2>AB43</formula2>
    </dataValidation>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K42" xr:uid="{8CC7EA23-4549-4DED-A63B-58F7ADAB2D9A}">
      <formula1>0.01</formula1>
      <formula2>M42</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7E620-CCA1-4D8F-809C-5D7F239616A6}">
  <dimension ref="B2:L44"/>
  <sheetViews>
    <sheetView topLeftCell="E19" workbookViewId="0">
      <selection activeCell="L44" sqref="L44"/>
    </sheetView>
  </sheetViews>
  <sheetFormatPr baseColWidth="10" defaultRowHeight="12" x14ac:dyDescent="0.2"/>
  <cols>
    <col min="1" max="2" width="11.42578125" style="12"/>
    <col min="3" max="3" width="17.5703125" style="12" customWidth="1"/>
    <col min="4" max="4" width="18.5703125" style="12" customWidth="1"/>
    <col min="5" max="5" width="17.42578125" style="12" customWidth="1"/>
    <col min="6" max="6" width="11.42578125" style="12"/>
    <col min="7" max="7" width="14" style="12" customWidth="1"/>
    <col min="8" max="8" width="15.7109375" style="12" customWidth="1"/>
    <col min="9" max="9" width="13.28515625" style="12" customWidth="1"/>
    <col min="10" max="10" width="16.5703125" style="12" customWidth="1"/>
    <col min="11" max="11" width="17.85546875" style="12" customWidth="1"/>
    <col min="12" max="12" width="18.28515625" style="12" customWidth="1"/>
    <col min="13" max="16384" width="11.42578125" style="12"/>
  </cols>
  <sheetData>
    <row r="2" spans="2:12" ht="12.75" thickBot="1" x14ac:dyDescent="0.25"/>
    <row r="3" spans="2:12" ht="24" x14ac:dyDescent="0.2">
      <c r="B3" s="7" t="s">
        <v>9</v>
      </c>
      <c r="C3" s="8" t="s">
        <v>10</v>
      </c>
      <c r="D3" s="8" t="s">
        <v>11</v>
      </c>
      <c r="E3" s="8" t="s">
        <v>12</v>
      </c>
      <c r="F3" s="8" t="s">
        <v>48</v>
      </c>
      <c r="G3" s="9" t="s">
        <v>60</v>
      </c>
      <c r="H3" s="8" t="s">
        <v>54</v>
      </c>
      <c r="I3" s="8" t="s">
        <v>49</v>
      </c>
      <c r="J3" s="8" t="s">
        <v>52</v>
      </c>
      <c r="K3" s="8" t="s">
        <v>53</v>
      </c>
      <c r="L3" s="10" t="s">
        <v>55</v>
      </c>
    </row>
    <row r="4" spans="2:12" ht="24" x14ac:dyDescent="0.2">
      <c r="B4" s="11">
        <v>1</v>
      </c>
      <c r="C4" s="4" t="s">
        <v>13</v>
      </c>
      <c r="D4" s="4" t="s">
        <v>14</v>
      </c>
      <c r="E4" s="4" t="s">
        <v>14</v>
      </c>
      <c r="F4" s="4" t="s">
        <v>50</v>
      </c>
      <c r="G4" s="5">
        <v>2700125</v>
      </c>
      <c r="H4" s="4">
        <v>6</v>
      </c>
      <c r="I4" s="4">
        <v>8</v>
      </c>
      <c r="J4" s="6">
        <v>2700125</v>
      </c>
      <c r="K4" s="13">
        <f>J4*H4</f>
        <v>16200750</v>
      </c>
      <c r="L4" s="14">
        <f>K4*I4</f>
        <v>129606000</v>
      </c>
    </row>
    <row r="5" spans="2:12" ht="24" x14ac:dyDescent="0.2">
      <c r="B5" s="11">
        <v>2</v>
      </c>
      <c r="C5" s="4" t="s">
        <v>15</v>
      </c>
      <c r="D5" s="4" t="s">
        <v>16</v>
      </c>
      <c r="E5" s="4" t="s">
        <v>16</v>
      </c>
      <c r="F5" s="4" t="s">
        <v>51</v>
      </c>
      <c r="G5" s="5">
        <v>12256</v>
      </c>
      <c r="H5" s="4">
        <v>6</v>
      </c>
      <c r="I5" s="4">
        <v>8</v>
      </c>
      <c r="J5" s="6">
        <v>9264</v>
      </c>
      <c r="K5" s="13">
        <f t="shared" ref="K5:L20" si="0">J5*H5</f>
        <v>55584</v>
      </c>
      <c r="L5" s="14">
        <f t="shared" si="0"/>
        <v>444672</v>
      </c>
    </row>
    <row r="6" spans="2:12" ht="24" x14ac:dyDescent="0.2">
      <c r="B6" s="11">
        <v>3</v>
      </c>
      <c r="C6" s="4" t="s">
        <v>15</v>
      </c>
      <c r="D6" s="4" t="s">
        <v>17</v>
      </c>
      <c r="E6" s="4" t="s">
        <v>17</v>
      </c>
      <c r="F6" s="4" t="s">
        <v>51</v>
      </c>
      <c r="G6" s="5">
        <v>4208</v>
      </c>
      <c r="H6" s="4">
        <v>50</v>
      </c>
      <c r="I6" s="4">
        <v>8</v>
      </c>
      <c r="J6" s="6">
        <v>2991</v>
      </c>
      <c r="K6" s="13">
        <f t="shared" si="0"/>
        <v>149550</v>
      </c>
      <c r="L6" s="14">
        <f t="shared" si="0"/>
        <v>1196400</v>
      </c>
    </row>
    <row r="7" spans="2:12" ht="36" x14ac:dyDescent="0.2">
      <c r="B7" s="11">
        <v>4</v>
      </c>
      <c r="C7" s="4" t="s">
        <v>15</v>
      </c>
      <c r="D7" s="4" t="s">
        <v>18</v>
      </c>
      <c r="E7" s="4" t="s">
        <v>18</v>
      </c>
      <c r="F7" s="4" t="s">
        <v>51</v>
      </c>
      <c r="G7" s="5">
        <v>5260</v>
      </c>
      <c r="H7" s="4">
        <v>60</v>
      </c>
      <c r="I7" s="4">
        <v>8</v>
      </c>
      <c r="J7" s="6">
        <v>3472</v>
      </c>
      <c r="K7" s="13">
        <f t="shared" si="0"/>
        <v>208320</v>
      </c>
      <c r="L7" s="14">
        <f t="shared" si="0"/>
        <v>1666560</v>
      </c>
    </row>
    <row r="8" spans="2:12" ht="48" x14ac:dyDescent="0.2">
      <c r="B8" s="11">
        <v>5</v>
      </c>
      <c r="C8" s="4" t="s">
        <v>15</v>
      </c>
      <c r="D8" s="4" t="s">
        <v>19</v>
      </c>
      <c r="E8" s="4" t="s">
        <v>19</v>
      </c>
      <c r="F8" s="4" t="s">
        <v>51</v>
      </c>
      <c r="G8" s="5">
        <v>8469</v>
      </c>
      <c r="H8" s="4">
        <v>18</v>
      </c>
      <c r="I8" s="4">
        <v>8</v>
      </c>
      <c r="J8" s="6">
        <v>5260</v>
      </c>
      <c r="K8" s="13">
        <f t="shared" si="0"/>
        <v>94680</v>
      </c>
      <c r="L8" s="14">
        <f t="shared" si="0"/>
        <v>757440</v>
      </c>
    </row>
    <row r="9" spans="2:12" ht="36" x14ac:dyDescent="0.2">
      <c r="B9" s="11">
        <v>6</v>
      </c>
      <c r="C9" s="4" t="s">
        <v>15</v>
      </c>
      <c r="D9" s="4" t="s">
        <v>20</v>
      </c>
      <c r="E9" s="4" t="s">
        <v>20</v>
      </c>
      <c r="F9" s="4" t="s">
        <v>51</v>
      </c>
      <c r="G9" s="5">
        <v>6996</v>
      </c>
      <c r="H9" s="4">
        <v>80</v>
      </c>
      <c r="I9" s="4">
        <v>8</v>
      </c>
      <c r="J9" s="6">
        <v>4539</v>
      </c>
      <c r="K9" s="13">
        <f t="shared" si="0"/>
        <v>363120</v>
      </c>
      <c r="L9" s="14">
        <f t="shared" si="0"/>
        <v>2904960</v>
      </c>
    </row>
    <row r="10" spans="2:12" ht="24" x14ac:dyDescent="0.2">
      <c r="B10" s="11">
        <v>7</v>
      </c>
      <c r="C10" s="4" t="s">
        <v>15</v>
      </c>
      <c r="D10" s="4" t="s">
        <v>21</v>
      </c>
      <c r="E10" s="4" t="s">
        <v>21</v>
      </c>
      <c r="F10" s="4" t="s">
        <v>51</v>
      </c>
      <c r="G10" s="5">
        <v>11414</v>
      </c>
      <c r="H10" s="4">
        <v>6</v>
      </c>
      <c r="I10" s="4">
        <v>8</v>
      </c>
      <c r="J10" s="6">
        <v>7041</v>
      </c>
      <c r="K10" s="13">
        <f t="shared" si="0"/>
        <v>42246</v>
      </c>
      <c r="L10" s="14">
        <f t="shared" si="0"/>
        <v>337968</v>
      </c>
    </row>
    <row r="11" spans="2:12" ht="36" x14ac:dyDescent="0.2">
      <c r="B11" s="11">
        <v>8</v>
      </c>
      <c r="C11" s="4" t="s">
        <v>15</v>
      </c>
      <c r="D11" s="4" t="s">
        <v>22</v>
      </c>
      <c r="E11" s="4" t="s">
        <v>22</v>
      </c>
      <c r="F11" s="4" t="s">
        <v>51</v>
      </c>
      <c r="G11" s="5">
        <v>9521</v>
      </c>
      <c r="H11" s="4">
        <v>36</v>
      </c>
      <c r="I11" s="4">
        <v>8</v>
      </c>
      <c r="J11" s="6">
        <v>8297</v>
      </c>
      <c r="K11" s="13">
        <f t="shared" si="0"/>
        <v>298692</v>
      </c>
      <c r="L11" s="14">
        <f t="shared" si="0"/>
        <v>2389536</v>
      </c>
    </row>
    <row r="12" spans="2:12" ht="24" x14ac:dyDescent="0.2">
      <c r="B12" s="11">
        <v>9</v>
      </c>
      <c r="C12" s="4" t="s">
        <v>15</v>
      </c>
      <c r="D12" s="4" t="s">
        <v>23</v>
      </c>
      <c r="E12" s="4" t="s">
        <v>23</v>
      </c>
      <c r="F12" s="4" t="s">
        <v>51</v>
      </c>
      <c r="G12" s="5">
        <v>5628</v>
      </c>
      <c r="H12" s="4">
        <v>6</v>
      </c>
      <c r="I12" s="4">
        <v>8</v>
      </c>
      <c r="J12" s="6">
        <v>2801</v>
      </c>
      <c r="K12" s="13">
        <f t="shared" si="0"/>
        <v>16806</v>
      </c>
      <c r="L12" s="14">
        <f t="shared" si="0"/>
        <v>134448</v>
      </c>
    </row>
    <row r="13" spans="2:12" ht="24" x14ac:dyDescent="0.2">
      <c r="B13" s="11">
        <v>10</v>
      </c>
      <c r="C13" s="4" t="s">
        <v>15</v>
      </c>
      <c r="D13" s="4" t="s">
        <v>24</v>
      </c>
      <c r="E13" s="4" t="s">
        <v>24</v>
      </c>
      <c r="F13" s="4" t="s">
        <v>51</v>
      </c>
      <c r="G13" s="5">
        <v>35978</v>
      </c>
      <c r="H13" s="4">
        <v>6</v>
      </c>
      <c r="I13" s="4">
        <v>8</v>
      </c>
      <c r="J13" s="6">
        <v>28719</v>
      </c>
      <c r="K13" s="13">
        <f t="shared" si="0"/>
        <v>172314</v>
      </c>
      <c r="L13" s="14">
        <f t="shared" si="0"/>
        <v>1378512</v>
      </c>
    </row>
    <row r="14" spans="2:12" ht="24" x14ac:dyDescent="0.2">
      <c r="B14" s="11">
        <v>11</v>
      </c>
      <c r="C14" s="4" t="s">
        <v>15</v>
      </c>
      <c r="D14" s="4" t="s">
        <v>25</v>
      </c>
      <c r="E14" s="4" t="s">
        <v>25</v>
      </c>
      <c r="F14" s="4" t="s">
        <v>51</v>
      </c>
      <c r="G14" s="5">
        <v>12782</v>
      </c>
      <c r="H14" s="4">
        <v>24</v>
      </c>
      <c r="I14" s="4">
        <v>8</v>
      </c>
      <c r="J14" s="6">
        <v>10319</v>
      </c>
      <c r="K14" s="13">
        <f t="shared" si="0"/>
        <v>247656</v>
      </c>
      <c r="L14" s="14">
        <f t="shared" si="0"/>
        <v>1981248</v>
      </c>
    </row>
    <row r="15" spans="2:12" ht="24" x14ac:dyDescent="0.2">
      <c r="B15" s="11">
        <v>12</v>
      </c>
      <c r="C15" s="4" t="s">
        <v>15</v>
      </c>
      <c r="D15" s="4" t="s">
        <v>26</v>
      </c>
      <c r="E15" s="4" t="s">
        <v>26</v>
      </c>
      <c r="F15" s="4" t="s">
        <v>51</v>
      </c>
      <c r="G15" s="5">
        <v>23880</v>
      </c>
      <c r="H15" s="4">
        <v>12</v>
      </c>
      <c r="I15" s="4">
        <v>8</v>
      </c>
      <c r="J15" s="6">
        <v>19193</v>
      </c>
      <c r="K15" s="13">
        <f t="shared" si="0"/>
        <v>230316</v>
      </c>
      <c r="L15" s="14">
        <f t="shared" si="0"/>
        <v>1842528</v>
      </c>
    </row>
    <row r="16" spans="2:12" ht="24" x14ac:dyDescent="0.2">
      <c r="B16" s="11">
        <v>13</v>
      </c>
      <c r="C16" s="4" t="s">
        <v>15</v>
      </c>
      <c r="D16" s="4" t="s">
        <v>27</v>
      </c>
      <c r="E16" s="4" t="s">
        <v>27</v>
      </c>
      <c r="F16" s="4" t="s">
        <v>51</v>
      </c>
      <c r="G16" s="5">
        <v>6154</v>
      </c>
      <c r="H16" s="4">
        <v>24</v>
      </c>
      <c r="I16" s="4">
        <v>8</v>
      </c>
      <c r="J16" s="6">
        <v>4208</v>
      </c>
      <c r="K16" s="13">
        <f t="shared" si="0"/>
        <v>100992</v>
      </c>
      <c r="L16" s="14">
        <f t="shared" si="0"/>
        <v>807936</v>
      </c>
    </row>
    <row r="17" spans="2:12" ht="24" x14ac:dyDescent="0.2">
      <c r="B17" s="11">
        <v>14</v>
      </c>
      <c r="C17" s="4" t="s">
        <v>15</v>
      </c>
      <c r="D17" s="4" t="s">
        <v>28</v>
      </c>
      <c r="E17" s="4" t="s">
        <v>28</v>
      </c>
      <c r="F17" s="4" t="s">
        <v>51</v>
      </c>
      <c r="G17" s="5">
        <v>1631</v>
      </c>
      <c r="H17" s="4">
        <v>24</v>
      </c>
      <c r="I17" s="4">
        <v>8</v>
      </c>
      <c r="J17" s="6">
        <v>1038</v>
      </c>
      <c r="K17" s="13">
        <f t="shared" si="0"/>
        <v>24912</v>
      </c>
      <c r="L17" s="14">
        <f t="shared" si="0"/>
        <v>199296</v>
      </c>
    </row>
    <row r="18" spans="2:12" ht="24" x14ac:dyDescent="0.2">
      <c r="B18" s="11">
        <v>15</v>
      </c>
      <c r="C18" s="4" t="s">
        <v>15</v>
      </c>
      <c r="D18" s="4" t="s">
        <v>29</v>
      </c>
      <c r="E18" s="4" t="s">
        <v>29</v>
      </c>
      <c r="F18" s="4" t="s">
        <v>51</v>
      </c>
      <c r="G18" s="5">
        <v>15307</v>
      </c>
      <c r="H18" s="4">
        <v>6</v>
      </c>
      <c r="I18" s="4">
        <v>8</v>
      </c>
      <c r="J18" s="6">
        <v>8869</v>
      </c>
      <c r="K18" s="13">
        <f t="shared" si="0"/>
        <v>53214</v>
      </c>
      <c r="L18" s="14">
        <f t="shared" si="0"/>
        <v>425712</v>
      </c>
    </row>
    <row r="19" spans="2:12" ht="24" x14ac:dyDescent="0.2">
      <c r="B19" s="11">
        <v>16</v>
      </c>
      <c r="C19" s="4" t="s">
        <v>15</v>
      </c>
      <c r="D19" s="4" t="s">
        <v>30</v>
      </c>
      <c r="E19" s="4" t="s">
        <v>30</v>
      </c>
      <c r="F19" s="4" t="s">
        <v>51</v>
      </c>
      <c r="G19" s="5">
        <v>18568</v>
      </c>
      <c r="H19" s="4">
        <v>6</v>
      </c>
      <c r="I19" s="4">
        <v>8</v>
      </c>
      <c r="J19" s="6">
        <v>11730</v>
      </c>
      <c r="K19" s="13">
        <f t="shared" si="0"/>
        <v>70380</v>
      </c>
      <c r="L19" s="14">
        <f t="shared" si="0"/>
        <v>563040</v>
      </c>
    </row>
    <row r="20" spans="2:12" ht="36" x14ac:dyDescent="0.2">
      <c r="B20" s="11">
        <v>17</v>
      </c>
      <c r="C20" s="4" t="s">
        <v>15</v>
      </c>
      <c r="D20" s="4" t="s">
        <v>31</v>
      </c>
      <c r="E20" s="4" t="s">
        <v>31</v>
      </c>
      <c r="F20" s="4" t="s">
        <v>51</v>
      </c>
      <c r="G20" s="5">
        <v>8363</v>
      </c>
      <c r="H20" s="4">
        <v>6</v>
      </c>
      <c r="I20" s="4">
        <v>8</v>
      </c>
      <c r="J20" s="6">
        <v>5579</v>
      </c>
      <c r="K20" s="13">
        <f t="shared" si="0"/>
        <v>33474</v>
      </c>
      <c r="L20" s="14">
        <f t="shared" si="0"/>
        <v>267792</v>
      </c>
    </row>
    <row r="21" spans="2:12" ht="24" x14ac:dyDescent="0.2">
      <c r="B21" s="11">
        <v>18</v>
      </c>
      <c r="C21" s="4" t="s">
        <v>15</v>
      </c>
      <c r="D21" s="4" t="s">
        <v>32</v>
      </c>
      <c r="E21" s="4" t="s">
        <v>32</v>
      </c>
      <c r="F21" s="4" t="s">
        <v>51</v>
      </c>
      <c r="G21" s="5">
        <v>1420</v>
      </c>
      <c r="H21" s="4">
        <v>70</v>
      </c>
      <c r="I21" s="4">
        <v>8</v>
      </c>
      <c r="J21" s="6">
        <v>1122</v>
      </c>
      <c r="K21" s="13">
        <f t="shared" ref="K21:L36" si="1">J21*H21</f>
        <v>78540</v>
      </c>
      <c r="L21" s="14">
        <f t="shared" si="1"/>
        <v>628320</v>
      </c>
    </row>
    <row r="22" spans="2:12" ht="24" x14ac:dyDescent="0.2">
      <c r="B22" s="11">
        <v>19</v>
      </c>
      <c r="C22" s="4" t="s">
        <v>15</v>
      </c>
      <c r="D22" s="4" t="s">
        <v>33</v>
      </c>
      <c r="E22" s="4" t="s">
        <v>33</v>
      </c>
      <c r="F22" s="4" t="s">
        <v>51</v>
      </c>
      <c r="G22" s="5">
        <v>3629</v>
      </c>
      <c r="H22" s="4">
        <v>36</v>
      </c>
      <c r="I22" s="4">
        <v>8</v>
      </c>
      <c r="J22" s="6">
        <v>1774</v>
      </c>
      <c r="K22" s="13">
        <f t="shared" si="1"/>
        <v>63864</v>
      </c>
      <c r="L22" s="14">
        <f t="shared" si="1"/>
        <v>510912</v>
      </c>
    </row>
    <row r="23" spans="2:12" ht="24" x14ac:dyDescent="0.2">
      <c r="B23" s="11">
        <v>20</v>
      </c>
      <c r="C23" s="4" t="s">
        <v>15</v>
      </c>
      <c r="D23" s="4" t="s">
        <v>34</v>
      </c>
      <c r="E23" s="4" t="s">
        <v>34</v>
      </c>
      <c r="F23" s="4" t="s">
        <v>51</v>
      </c>
      <c r="G23" s="5">
        <v>9152</v>
      </c>
      <c r="H23" s="4">
        <v>40</v>
      </c>
      <c r="I23" s="4">
        <v>8</v>
      </c>
      <c r="J23" s="6">
        <v>3433</v>
      </c>
      <c r="K23" s="13">
        <f t="shared" si="1"/>
        <v>137320</v>
      </c>
      <c r="L23" s="14">
        <f t="shared" si="1"/>
        <v>1098560</v>
      </c>
    </row>
    <row r="24" spans="2:12" ht="24" x14ac:dyDescent="0.2">
      <c r="B24" s="11">
        <v>21</v>
      </c>
      <c r="C24" s="4" t="s">
        <v>15</v>
      </c>
      <c r="D24" s="4" t="s">
        <v>35</v>
      </c>
      <c r="E24" s="4" t="s">
        <v>35</v>
      </c>
      <c r="F24" s="4" t="s">
        <v>51</v>
      </c>
      <c r="G24" s="5">
        <v>2472</v>
      </c>
      <c r="H24" s="4">
        <v>384</v>
      </c>
      <c r="I24" s="4">
        <v>8</v>
      </c>
      <c r="J24" s="6">
        <v>2104</v>
      </c>
      <c r="K24" s="13">
        <f t="shared" si="1"/>
        <v>807936</v>
      </c>
      <c r="L24" s="14">
        <f t="shared" si="1"/>
        <v>6463488</v>
      </c>
    </row>
    <row r="25" spans="2:12" ht="24" x14ac:dyDescent="0.2">
      <c r="B25" s="11">
        <v>22</v>
      </c>
      <c r="C25" s="4" t="s">
        <v>15</v>
      </c>
      <c r="D25" s="4" t="s">
        <v>36</v>
      </c>
      <c r="E25" s="4" t="s">
        <v>36</v>
      </c>
      <c r="F25" s="4" t="s">
        <v>51</v>
      </c>
      <c r="G25" s="5">
        <v>49865</v>
      </c>
      <c r="H25" s="4">
        <v>10</v>
      </c>
      <c r="I25" s="4">
        <v>8</v>
      </c>
      <c r="J25" s="6">
        <v>13958</v>
      </c>
      <c r="K25" s="13">
        <f t="shared" si="1"/>
        <v>139580</v>
      </c>
      <c r="L25" s="14">
        <f t="shared" si="1"/>
        <v>1116640</v>
      </c>
    </row>
    <row r="26" spans="2:12" ht="24" x14ac:dyDescent="0.2">
      <c r="B26" s="11">
        <v>23</v>
      </c>
      <c r="C26" s="4" t="s">
        <v>15</v>
      </c>
      <c r="D26" s="4" t="s">
        <v>37</v>
      </c>
      <c r="E26" s="4" t="s">
        <v>37</v>
      </c>
      <c r="F26" s="4" t="s">
        <v>51</v>
      </c>
      <c r="G26" s="5">
        <v>8521</v>
      </c>
      <c r="H26" s="4">
        <v>50</v>
      </c>
      <c r="I26" s="4">
        <v>8</v>
      </c>
      <c r="J26" s="6">
        <v>7335</v>
      </c>
      <c r="K26" s="13">
        <f t="shared" si="1"/>
        <v>366750</v>
      </c>
      <c r="L26" s="14">
        <f t="shared" si="1"/>
        <v>2934000</v>
      </c>
    </row>
    <row r="27" spans="2:12" ht="24" x14ac:dyDescent="0.2">
      <c r="B27" s="11">
        <v>24</v>
      </c>
      <c r="C27" s="4" t="s">
        <v>15</v>
      </c>
      <c r="D27" s="4" t="s">
        <v>38</v>
      </c>
      <c r="E27" s="4" t="s">
        <v>38</v>
      </c>
      <c r="F27" s="4" t="s">
        <v>51</v>
      </c>
      <c r="G27" s="5">
        <v>91314</v>
      </c>
      <c r="H27" s="4">
        <v>2</v>
      </c>
      <c r="I27" s="4">
        <v>8</v>
      </c>
      <c r="J27" s="6">
        <v>68380</v>
      </c>
      <c r="K27" s="13">
        <f t="shared" si="1"/>
        <v>136760</v>
      </c>
      <c r="L27" s="14">
        <f t="shared" si="1"/>
        <v>1094080</v>
      </c>
    </row>
    <row r="28" spans="2:12" ht="24" x14ac:dyDescent="0.2">
      <c r="B28" s="11">
        <v>25</v>
      </c>
      <c r="C28" s="4" t="s">
        <v>15</v>
      </c>
      <c r="D28" s="4" t="s">
        <v>39</v>
      </c>
      <c r="E28" s="4" t="s">
        <v>39</v>
      </c>
      <c r="F28" s="4" t="s">
        <v>51</v>
      </c>
      <c r="G28" s="5">
        <v>18463</v>
      </c>
      <c r="H28" s="4">
        <v>12</v>
      </c>
      <c r="I28" s="4">
        <v>8</v>
      </c>
      <c r="J28" s="6">
        <v>13590</v>
      </c>
      <c r="K28" s="13">
        <f t="shared" si="1"/>
        <v>163080</v>
      </c>
      <c r="L28" s="14">
        <f t="shared" si="1"/>
        <v>1304640</v>
      </c>
    </row>
    <row r="29" spans="2:12" ht="24" x14ac:dyDescent="0.2">
      <c r="B29" s="11">
        <v>26</v>
      </c>
      <c r="C29" s="4" t="s">
        <v>15</v>
      </c>
      <c r="D29" s="4" t="s">
        <v>40</v>
      </c>
      <c r="E29" s="4" t="s">
        <v>40</v>
      </c>
      <c r="F29" s="4" t="s">
        <v>51</v>
      </c>
      <c r="G29" s="5">
        <v>5418</v>
      </c>
      <c r="H29" s="4">
        <v>6</v>
      </c>
      <c r="I29" s="4">
        <v>8</v>
      </c>
      <c r="J29" s="6">
        <v>5418</v>
      </c>
      <c r="K29" s="13">
        <f t="shared" si="1"/>
        <v>32508</v>
      </c>
      <c r="L29" s="14">
        <f t="shared" si="1"/>
        <v>260064</v>
      </c>
    </row>
    <row r="30" spans="2:12" ht="24" x14ac:dyDescent="0.2">
      <c r="B30" s="11">
        <v>27</v>
      </c>
      <c r="C30" s="4" t="s">
        <v>15</v>
      </c>
      <c r="D30" s="4" t="s">
        <v>41</v>
      </c>
      <c r="E30" s="4" t="s">
        <v>41</v>
      </c>
      <c r="F30" s="4" t="s">
        <v>51</v>
      </c>
      <c r="G30" s="5">
        <v>11572</v>
      </c>
      <c r="H30" s="4">
        <v>6</v>
      </c>
      <c r="I30" s="4">
        <v>8</v>
      </c>
      <c r="J30" s="6">
        <v>1717</v>
      </c>
      <c r="K30" s="13">
        <f t="shared" si="1"/>
        <v>10302</v>
      </c>
      <c r="L30" s="14">
        <f t="shared" si="1"/>
        <v>82416</v>
      </c>
    </row>
    <row r="31" spans="2:12" ht="36" x14ac:dyDescent="0.2">
      <c r="B31" s="11">
        <v>28</v>
      </c>
      <c r="C31" s="4" t="s">
        <v>15</v>
      </c>
      <c r="D31" s="4" t="s">
        <v>42</v>
      </c>
      <c r="E31" s="4" t="s">
        <v>42</v>
      </c>
      <c r="F31" s="4" t="s">
        <v>51</v>
      </c>
      <c r="G31" s="5">
        <v>41028</v>
      </c>
      <c r="H31" s="4">
        <v>2</v>
      </c>
      <c r="I31" s="4">
        <v>8</v>
      </c>
      <c r="J31" s="6">
        <v>20093</v>
      </c>
      <c r="K31" s="13">
        <f t="shared" si="1"/>
        <v>40186</v>
      </c>
      <c r="L31" s="14">
        <f t="shared" si="1"/>
        <v>321488</v>
      </c>
    </row>
    <row r="32" spans="2:12" ht="36" x14ac:dyDescent="0.2">
      <c r="B32" s="11">
        <v>29</v>
      </c>
      <c r="C32" s="4" t="s">
        <v>15</v>
      </c>
      <c r="D32" s="4" t="s">
        <v>43</v>
      </c>
      <c r="E32" s="4" t="s">
        <v>43</v>
      </c>
      <c r="F32" s="4" t="s">
        <v>51</v>
      </c>
      <c r="G32" s="5">
        <v>66276</v>
      </c>
      <c r="H32" s="4">
        <v>2</v>
      </c>
      <c r="I32" s="4">
        <v>8</v>
      </c>
      <c r="J32" s="6">
        <v>53652</v>
      </c>
      <c r="K32" s="13">
        <f t="shared" si="1"/>
        <v>107304</v>
      </c>
      <c r="L32" s="14">
        <f t="shared" si="1"/>
        <v>858432</v>
      </c>
    </row>
    <row r="33" spans="2:12" ht="24" x14ac:dyDescent="0.2">
      <c r="B33" s="11">
        <v>30</v>
      </c>
      <c r="C33" s="4" t="s">
        <v>15</v>
      </c>
      <c r="D33" s="4" t="s">
        <v>44</v>
      </c>
      <c r="E33" s="4" t="s">
        <v>44</v>
      </c>
      <c r="F33" s="4" t="s">
        <v>51</v>
      </c>
      <c r="G33" s="5">
        <v>19883</v>
      </c>
      <c r="H33" s="4">
        <v>1</v>
      </c>
      <c r="I33" s="4">
        <v>8</v>
      </c>
      <c r="J33" s="6">
        <v>0</v>
      </c>
      <c r="K33" s="13">
        <f t="shared" si="1"/>
        <v>0</v>
      </c>
      <c r="L33" s="15">
        <f t="shared" si="1"/>
        <v>0</v>
      </c>
    </row>
    <row r="34" spans="2:12" ht="48" x14ac:dyDescent="0.2">
      <c r="B34" s="11">
        <v>31</v>
      </c>
      <c r="C34" s="4" t="s">
        <v>15</v>
      </c>
      <c r="D34" s="4" t="s">
        <v>45</v>
      </c>
      <c r="E34" s="4" t="s">
        <v>45</v>
      </c>
      <c r="F34" s="4" t="s">
        <v>51</v>
      </c>
      <c r="G34" s="5">
        <v>4734</v>
      </c>
      <c r="H34" s="4">
        <v>6</v>
      </c>
      <c r="I34" s="4">
        <v>8</v>
      </c>
      <c r="J34" s="6">
        <v>2657</v>
      </c>
      <c r="K34" s="13">
        <f t="shared" si="1"/>
        <v>15942</v>
      </c>
      <c r="L34" s="14">
        <f t="shared" si="1"/>
        <v>127536</v>
      </c>
    </row>
    <row r="35" spans="2:12" ht="24" x14ac:dyDescent="0.2">
      <c r="B35" s="11">
        <v>32</v>
      </c>
      <c r="C35" s="4" t="s">
        <v>15</v>
      </c>
      <c r="D35" s="4" t="s">
        <v>46</v>
      </c>
      <c r="E35" s="4" t="s">
        <v>46</v>
      </c>
      <c r="F35" s="4" t="s">
        <v>51</v>
      </c>
      <c r="G35" s="5">
        <v>40134</v>
      </c>
      <c r="H35" s="4">
        <v>1</v>
      </c>
      <c r="I35" s="4">
        <v>8</v>
      </c>
      <c r="J35" s="6">
        <v>9678</v>
      </c>
      <c r="K35" s="13">
        <f t="shared" si="1"/>
        <v>9678</v>
      </c>
      <c r="L35" s="14">
        <f t="shared" si="1"/>
        <v>77424</v>
      </c>
    </row>
    <row r="36" spans="2:12" ht="36.75" thickBot="1" x14ac:dyDescent="0.25">
      <c r="B36" s="21">
        <v>33</v>
      </c>
      <c r="C36" s="22" t="s">
        <v>15</v>
      </c>
      <c r="D36" s="22" t="s">
        <v>47</v>
      </c>
      <c r="E36" s="22" t="s">
        <v>47</v>
      </c>
      <c r="F36" s="22" t="s">
        <v>51</v>
      </c>
      <c r="G36" s="23">
        <v>342636</v>
      </c>
      <c r="H36" s="22">
        <v>2</v>
      </c>
      <c r="I36" s="22">
        <v>8</v>
      </c>
      <c r="J36" s="24">
        <v>91316</v>
      </c>
      <c r="K36" s="25">
        <f t="shared" si="1"/>
        <v>182632</v>
      </c>
      <c r="L36" s="26">
        <f t="shared" si="1"/>
        <v>1461056</v>
      </c>
    </row>
    <row r="37" spans="2:12" ht="15.75" customHeight="1" thickBot="1" x14ac:dyDescent="0.25">
      <c r="B37" s="77" t="s">
        <v>61</v>
      </c>
      <c r="C37" s="78"/>
      <c r="D37" s="78"/>
      <c r="E37" s="78"/>
      <c r="F37" s="78"/>
      <c r="G37" s="78"/>
      <c r="H37" s="78"/>
      <c r="I37" s="78"/>
      <c r="J37" s="78"/>
      <c r="K37" s="79"/>
      <c r="L37" s="27">
        <f>SUM(L4:L36)</f>
        <v>165243104</v>
      </c>
    </row>
    <row r="39" spans="2:12" ht="12.75" thickBot="1" x14ac:dyDescent="0.25"/>
    <row r="40" spans="2:12" x14ac:dyDescent="0.2">
      <c r="I40" s="80" t="s">
        <v>56</v>
      </c>
      <c r="J40" s="81"/>
      <c r="K40" s="81"/>
      <c r="L40" s="16">
        <v>0</v>
      </c>
    </row>
    <row r="41" spans="2:12" x14ac:dyDescent="0.2">
      <c r="I41" s="82" t="s">
        <v>57</v>
      </c>
      <c r="J41" s="83"/>
      <c r="K41" s="83"/>
      <c r="L41" s="17">
        <f>L37</f>
        <v>165243104</v>
      </c>
    </row>
    <row r="42" spans="2:12" x14ac:dyDescent="0.2">
      <c r="I42" s="82" t="s">
        <v>58</v>
      </c>
      <c r="J42" s="83"/>
      <c r="K42" s="18">
        <v>0.1</v>
      </c>
      <c r="L42" s="19">
        <f>L41*K42</f>
        <v>16524310.4</v>
      </c>
    </row>
    <row r="43" spans="2:12" x14ac:dyDescent="0.2">
      <c r="I43" s="82" t="s">
        <v>59</v>
      </c>
      <c r="J43" s="83"/>
      <c r="K43" s="83"/>
      <c r="L43" s="19">
        <f>L42*19%</f>
        <v>3139618.9760000003</v>
      </c>
    </row>
    <row r="44" spans="2:12" ht="12.75" thickBot="1" x14ac:dyDescent="0.25">
      <c r="I44" s="75" t="s">
        <v>62</v>
      </c>
      <c r="J44" s="76"/>
      <c r="K44" s="76"/>
      <c r="L44" s="20">
        <f>SUM(L40:L43)</f>
        <v>184907033.37600002</v>
      </c>
    </row>
  </sheetData>
  <mergeCells count="6">
    <mergeCell ref="I44:K44"/>
    <mergeCell ref="B37:K37"/>
    <mergeCell ref="I40:K40"/>
    <mergeCell ref="I41:K41"/>
    <mergeCell ref="I42:J42"/>
    <mergeCell ref="I43:K43"/>
  </mergeCells>
  <conditionalFormatting sqref="L41">
    <cfRule type="expression" dxfId="62" priority="5">
      <formula>ISERROR($R41)</formula>
    </cfRule>
  </conditionalFormatting>
  <conditionalFormatting sqref="L41">
    <cfRule type="expression" dxfId="61" priority="4">
      <formula>ISERROR($K39)</formula>
    </cfRule>
  </conditionalFormatting>
  <conditionalFormatting sqref="L44">
    <cfRule type="expression" dxfId="60" priority="3">
      <formula>ISERROR($R44)</formula>
    </cfRule>
  </conditionalFormatting>
  <conditionalFormatting sqref="L44">
    <cfRule type="expression" dxfId="59" priority="2">
      <formula>ISERROR($R44)</formula>
    </cfRule>
  </conditionalFormatting>
  <conditionalFormatting sqref="L44">
    <cfRule type="expression" dxfId="58" priority="1">
      <formula>ISERROR($R44)</formula>
    </cfRule>
  </conditionalFormatting>
  <conditionalFormatting sqref="L44">
    <cfRule type="expression" dxfId="57" priority="6">
      <formula>ISERROR($K45)</formula>
    </cfRule>
  </conditionalFormatting>
  <conditionalFormatting sqref="L42:L43">
    <cfRule type="expression" dxfId="56" priority="7">
      <formula>ISERROR($R42)</formula>
    </cfRule>
  </conditionalFormatting>
  <dataValidations count="2">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K42" xr:uid="{57E7F630-0E70-49B2-B2D7-91BFA2EA199F}">
      <formula1>0.01</formula1>
      <formula2>M42</formula2>
    </dataValidation>
    <dataValidation type="decimal" allowBlank="1" showInputMessage="1" showErrorMessage="1" errorTitle="Error" error="Mayor a 1" sqref="L40" xr:uid="{7FC9BE3C-786F-41CA-96E0-B95AC2BD95D7}">
      <formula1>0.011</formula1>
      <formula2>AB43</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35E0F-CCD3-428D-9063-A576FA934809}">
  <dimension ref="B2:L44"/>
  <sheetViews>
    <sheetView topLeftCell="E1" workbookViewId="0">
      <selection activeCell="N21" sqref="N21"/>
    </sheetView>
  </sheetViews>
  <sheetFormatPr baseColWidth="10" defaultRowHeight="12" x14ac:dyDescent="0.2"/>
  <cols>
    <col min="1" max="2" width="11.42578125" style="12"/>
    <col min="3" max="3" width="17.5703125" style="12" customWidth="1"/>
    <col min="4" max="4" width="18.5703125" style="12" customWidth="1"/>
    <col min="5" max="5" width="17.42578125" style="12" customWidth="1"/>
    <col min="6" max="6" width="11.42578125" style="12"/>
    <col min="7" max="7" width="14" style="12" customWidth="1"/>
    <col min="8" max="8" width="15.7109375" style="12" customWidth="1"/>
    <col min="9" max="9" width="13.28515625" style="12" customWidth="1"/>
    <col min="10" max="10" width="16.5703125" style="12" customWidth="1"/>
    <col min="11" max="11" width="17.85546875" style="12" customWidth="1"/>
    <col min="12" max="12" width="18.28515625" style="12" customWidth="1"/>
    <col min="13" max="16384" width="11.42578125" style="12"/>
  </cols>
  <sheetData>
    <row r="2" spans="2:12" ht="12.75" thickBot="1" x14ac:dyDescent="0.25"/>
    <row r="3" spans="2:12" ht="24" x14ac:dyDescent="0.2">
      <c r="B3" s="7" t="s">
        <v>9</v>
      </c>
      <c r="C3" s="8" t="s">
        <v>10</v>
      </c>
      <c r="D3" s="8" t="s">
        <v>11</v>
      </c>
      <c r="E3" s="8" t="s">
        <v>12</v>
      </c>
      <c r="F3" s="8" t="s">
        <v>48</v>
      </c>
      <c r="G3" s="9" t="s">
        <v>60</v>
      </c>
      <c r="H3" s="8" t="s">
        <v>54</v>
      </c>
      <c r="I3" s="8" t="s">
        <v>49</v>
      </c>
      <c r="J3" s="8" t="s">
        <v>52</v>
      </c>
      <c r="K3" s="8" t="s">
        <v>53</v>
      </c>
      <c r="L3" s="10" t="s">
        <v>55</v>
      </c>
    </row>
    <row r="4" spans="2:12" ht="24" x14ac:dyDescent="0.2">
      <c r="B4" s="11">
        <v>1</v>
      </c>
      <c r="C4" s="4" t="s">
        <v>13</v>
      </c>
      <c r="D4" s="4" t="s">
        <v>14</v>
      </c>
      <c r="E4" s="4" t="s">
        <v>14</v>
      </c>
      <c r="F4" s="4" t="s">
        <v>50</v>
      </c>
      <c r="G4" s="28">
        <v>2700125</v>
      </c>
      <c r="H4" s="4">
        <v>6</v>
      </c>
      <c r="I4" s="4">
        <v>8</v>
      </c>
      <c r="J4" s="28">
        <v>2700125</v>
      </c>
      <c r="K4" s="13">
        <f>J4*H4</f>
        <v>16200750</v>
      </c>
      <c r="L4" s="14">
        <f>K4*I4</f>
        <v>129606000</v>
      </c>
    </row>
    <row r="5" spans="2:12" ht="24" x14ac:dyDescent="0.2">
      <c r="B5" s="11">
        <v>2</v>
      </c>
      <c r="C5" s="4" t="s">
        <v>15</v>
      </c>
      <c r="D5" s="4" t="s">
        <v>16</v>
      </c>
      <c r="E5" s="4" t="s">
        <v>16</v>
      </c>
      <c r="F5" s="4" t="s">
        <v>51</v>
      </c>
      <c r="G5" s="28">
        <v>14322</v>
      </c>
      <c r="H5" s="4">
        <v>6</v>
      </c>
      <c r="I5" s="4">
        <v>8</v>
      </c>
      <c r="J5" s="28">
        <v>9264</v>
      </c>
      <c r="K5" s="13">
        <f t="shared" ref="K5:L20" si="0">J5*H5</f>
        <v>55584</v>
      </c>
      <c r="L5" s="14">
        <f t="shared" si="0"/>
        <v>444672</v>
      </c>
    </row>
    <row r="6" spans="2:12" ht="24" x14ac:dyDescent="0.2">
      <c r="B6" s="11">
        <v>3</v>
      </c>
      <c r="C6" s="4" t="s">
        <v>15</v>
      </c>
      <c r="D6" s="4" t="s">
        <v>17</v>
      </c>
      <c r="E6" s="4" t="s">
        <v>17</v>
      </c>
      <c r="F6" s="4" t="s">
        <v>51</v>
      </c>
      <c r="G6" s="28">
        <v>4322</v>
      </c>
      <c r="H6" s="4">
        <v>50</v>
      </c>
      <c r="I6" s="4">
        <v>8</v>
      </c>
      <c r="J6" s="28">
        <v>2991</v>
      </c>
      <c r="K6" s="13">
        <f t="shared" si="0"/>
        <v>149550</v>
      </c>
      <c r="L6" s="14">
        <f t="shared" si="0"/>
        <v>1196400</v>
      </c>
    </row>
    <row r="7" spans="2:12" ht="36" x14ac:dyDescent="0.2">
      <c r="B7" s="11">
        <v>4</v>
      </c>
      <c r="C7" s="4" t="s">
        <v>15</v>
      </c>
      <c r="D7" s="4" t="s">
        <v>18</v>
      </c>
      <c r="E7" s="4" t="s">
        <v>18</v>
      </c>
      <c r="F7" s="4" t="s">
        <v>51</v>
      </c>
      <c r="G7" s="28">
        <v>7122</v>
      </c>
      <c r="H7" s="4">
        <v>60</v>
      </c>
      <c r="I7" s="4">
        <v>8</v>
      </c>
      <c r="J7" s="28">
        <v>3472</v>
      </c>
      <c r="K7" s="13">
        <f t="shared" si="0"/>
        <v>208320</v>
      </c>
      <c r="L7" s="14">
        <f t="shared" si="0"/>
        <v>1666560</v>
      </c>
    </row>
    <row r="8" spans="2:12" ht="48" x14ac:dyDescent="0.2">
      <c r="B8" s="11">
        <v>5</v>
      </c>
      <c r="C8" s="4" t="s">
        <v>15</v>
      </c>
      <c r="D8" s="4" t="s">
        <v>19</v>
      </c>
      <c r="E8" s="4" t="s">
        <v>19</v>
      </c>
      <c r="F8" s="4" t="s">
        <v>51</v>
      </c>
      <c r="G8" s="28">
        <v>12440</v>
      </c>
      <c r="H8" s="4">
        <v>18</v>
      </c>
      <c r="I8" s="4">
        <v>8</v>
      </c>
      <c r="J8" s="28">
        <v>5260</v>
      </c>
      <c r="K8" s="13">
        <f t="shared" si="0"/>
        <v>94680</v>
      </c>
      <c r="L8" s="14">
        <f t="shared" si="0"/>
        <v>757440</v>
      </c>
    </row>
    <row r="9" spans="2:12" ht="36" x14ac:dyDescent="0.2">
      <c r="B9" s="11">
        <v>6</v>
      </c>
      <c r="C9" s="4" t="s">
        <v>15</v>
      </c>
      <c r="D9" s="4" t="s">
        <v>20</v>
      </c>
      <c r="E9" s="4" t="s">
        <v>20</v>
      </c>
      <c r="F9" s="4" t="s">
        <v>51</v>
      </c>
      <c r="G9" s="28">
        <v>6637</v>
      </c>
      <c r="H9" s="4">
        <v>80</v>
      </c>
      <c r="I9" s="4">
        <v>8</v>
      </c>
      <c r="J9" s="28">
        <v>4539</v>
      </c>
      <c r="K9" s="13">
        <f t="shared" si="0"/>
        <v>363120</v>
      </c>
      <c r="L9" s="14">
        <f t="shared" si="0"/>
        <v>2904960</v>
      </c>
    </row>
    <row r="10" spans="2:12" ht="24" x14ac:dyDescent="0.2">
      <c r="B10" s="11">
        <v>7</v>
      </c>
      <c r="C10" s="4" t="s">
        <v>15</v>
      </c>
      <c r="D10" s="4" t="s">
        <v>21</v>
      </c>
      <c r="E10" s="4" t="s">
        <v>21</v>
      </c>
      <c r="F10" s="4" t="s">
        <v>51</v>
      </c>
      <c r="G10" s="28">
        <v>19082</v>
      </c>
      <c r="H10" s="4">
        <v>6</v>
      </c>
      <c r="I10" s="4">
        <v>8</v>
      </c>
      <c r="J10" s="28">
        <v>7041</v>
      </c>
      <c r="K10" s="13">
        <f t="shared" si="0"/>
        <v>42246</v>
      </c>
      <c r="L10" s="14">
        <f t="shared" si="0"/>
        <v>337968</v>
      </c>
    </row>
    <row r="11" spans="2:12" ht="36" x14ac:dyDescent="0.2">
      <c r="B11" s="11">
        <v>8</v>
      </c>
      <c r="C11" s="4" t="s">
        <v>15</v>
      </c>
      <c r="D11" s="4" t="s">
        <v>22</v>
      </c>
      <c r="E11" s="4" t="s">
        <v>22</v>
      </c>
      <c r="F11" s="4" t="s">
        <v>51</v>
      </c>
      <c r="G11" s="28">
        <v>12177</v>
      </c>
      <c r="H11" s="4">
        <v>36</v>
      </c>
      <c r="I11" s="4">
        <v>8</v>
      </c>
      <c r="J11" s="28">
        <v>8297</v>
      </c>
      <c r="K11" s="13">
        <f t="shared" si="0"/>
        <v>298692</v>
      </c>
      <c r="L11" s="14">
        <f t="shared" si="0"/>
        <v>2389536</v>
      </c>
    </row>
    <row r="12" spans="2:12" ht="24" x14ac:dyDescent="0.2">
      <c r="B12" s="11">
        <v>9</v>
      </c>
      <c r="C12" s="4" t="s">
        <v>15</v>
      </c>
      <c r="D12" s="4" t="s">
        <v>23</v>
      </c>
      <c r="E12" s="4" t="s">
        <v>23</v>
      </c>
      <c r="F12" s="4" t="s">
        <v>51</v>
      </c>
      <c r="G12" s="28">
        <v>14449</v>
      </c>
      <c r="H12" s="4">
        <v>6</v>
      </c>
      <c r="I12" s="4">
        <v>8</v>
      </c>
      <c r="J12" s="28">
        <v>2801</v>
      </c>
      <c r="K12" s="13">
        <f t="shared" si="0"/>
        <v>16806</v>
      </c>
      <c r="L12" s="14">
        <f t="shared" si="0"/>
        <v>134448</v>
      </c>
    </row>
    <row r="13" spans="2:12" ht="24" x14ac:dyDescent="0.2">
      <c r="B13" s="11">
        <v>10</v>
      </c>
      <c r="C13" s="4" t="s">
        <v>15</v>
      </c>
      <c r="D13" s="4" t="s">
        <v>24</v>
      </c>
      <c r="E13" s="4" t="s">
        <v>24</v>
      </c>
      <c r="F13" s="4" t="s">
        <v>51</v>
      </c>
      <c r="G13" s="28">
        <v>40774</v>
      </c>
      <c r="H13" s="4">
        <v>6</v>
      </c>
      <c r="I13" s="4">
        <v>8</v>
      </c>
      <c r="J13" s="28">
        <v>28719</v>
      </c>
      <c r="K13" s="13">
        <f t="shared" si="0"/>
        <v>172314</v>
      </c>
      <c r="L13" s="14">
        <f t="shared" si="0"/>
        <v>1378512</v>
      </c>
    </row>
    <row r="14" spans="2:12" ht="24" x14ac:dyDescent="0.2">
      <c r="B14" s="11">
        <v>11</v>
      </c>
      <c r="C14" s="4" t="s">
        <v>15</v>
      </c>
      <c r="D14" s="4" t="s">
        <v>25</v>
      </c>
      <c r="E14" s="4" t="s">
        <v>25</v>
      </c>
      <c r="F14" s="4" t="s">
        <v>51</v>
      </c>
      <c r="G14" s="28">
        <v>11240</v>
      </c>
      <c r="H14" s="4">
        <v>24</v>
      </c>
      <c r="I14" s="4">
        <v>8</v>
      </c>
      <c r="J14" s="28">
        <v>10319</v>
      </c>
      <c r="K14" s="13">
        <f t="shared" si="0"/>
        <v>247656</v>
      </c>
      <c r="L14" s="14">
        <f t="shared" si="0"/>
        <v>1981248</v>
      </c>
    </row>
    <row r="15" spans="2:12" ht="24" x14ac:dyDescent="0.2">
      <c r="B15" s="11">
        <v>12</v>
      </c>
      <c r="C15" s="4" t="s">
        <v>15</v>
      </c>
      <c r="D15" s="4" t="s">
        <v>26</v>
      </c>
      <c r="E15" s="4" t="s">
        <v>26</v>
      </c>
      <c r="F15" s="4" t="s">
        <v>51</v>
      </c>
      <c r="G15" s="28">
        <v>32562</v>
      </c>
      <c r="H15" s="4">
        <v>12</v>
      </c>
      <c r="I15" s="4">
        <v>8</v>
      </c>
      <c r="J15" s="28">
        <v>19193</v>
      </c>
      <c r="K15" s="13">
        <f t="shared" si="0"/>
        <v>230316</v>
      </c>
      <c r="L15" s="14">
        <f t="shared" si="0"/>
        <v>1842528</v>
      </c>
    </row>
    <row r="16" spans="2:12" ht="24" x14ac:dyDescent="0.2">
      <c r="B16" s="11">
        <v>13</v>
      </c>
      <c r="C16" s="4" t="s">
        <v>15</v>
      </c>
      <c r="D16" s="4" t="s">
        <v>27</v>
      </c>
      <c r="E16" s="4" t="s">
        <v>27</v>
      </c>
      <c r="F16" s="4" t="s">
        <v>51</v>
      </c>
      <c r="G16" s="28">
        <v>6253</v>
      </c>
      <c r="H16" s="4">
        <v>24</v>
      </c>
      <c r="I16" s="4">
        <v>8</v>
      </c>
      <c r="J16" s="28">
        <v>4208</v>
      </c>
      <c r="K16" s="13">
        <f t="shared" si="0"/>
        <v>100992</v>
      </c>
      <c r="L16" s="14">
        <f t="shared" si="0"/>
        <v>807936</v>
      </c>
    </row>
    <row r="17" spans="2:12" ht="24" x14ac:dyDescent="0.2">
      <c r="B17" s="11">
        <v>14</v>
      </c>
      <c r="C17" s="4" t="s">
        <v>15</v>
      </c>
      <c r="D17" s="4" t="s">
        <v>28</v>
      </c>
      <c r="E17" s="4" t="s">
        <v>28</v>
      </c>
      <c r="F17" s="4" t="s">
        <v>51</v>
      </c>
      <c r="G17" s="28">
        <v>1130</v>
      </c>
      <c r="H17" s="4">
        <v>24</v>
      </c>
      <c r="I17" s="4">
        <v>8</v>
      </c>
      <c r="J17" s="28">
        <v>1038</v>
      </c>
      <c r="K17" s="13">
        <f t="shared" si="0"/>
        <v>24912</v>
      </c>
      <c r="L17" s="14">
        <f t="shared" si="0"/>
        <v>199296</v>
      </c>
    </row>
    <row r="18" spans="2:12" ht="24" x14ac:dyDescent="0.2">
      <c r="B18" s="11">
        <v>15</v>
      </c>
      <c r="C18" s="4" t="s">
        <v>15</v>
      </c>
      <c r="D18" s="4" t="s">
        <v>29</v>
      </c>
      <c r="E18" s="4" t="s">
        <v>29</v>
      </c>
      <c r="F18" s="4" t="s">
        <v>51</v>
      </c>
      <c r="G18" s="28">
        <v>10750</v>
      </c>
      <c r="H18" s="4">
        <v>6</v>
      </c>
      <c r="I18" s="4">
        <v>8</v>
      </c>
      <c r="J18" s="28">
        <v>8869</v>
      </c>
      <c r="K18" s="13">
        <f t="shared" si="0"/>
        <v>53214</v>
      </c>
      <c r="L18" s="14">
        <f t="shared" si="0"/>
        <v>425712</v>
      </c>
    </row>
    <row r="19" spans="2:12" ht="24" x14ac:dyDescent="0.2">
      <c r="B19" s="11">
        <v>16</v>
      </c>
      <c r="C19" s="4" t="s">
        <v>15</v>
      </c>
      <c r="D19" s="4" t="s">
        <v>30</v>
      </c>
      <c r="E19" s="4" t="s">
        <v>30</v>
      </c>
      <c r="F19" s="4" t="s">
        <v>51</v>
      </c>
      <c r="G19" s="28">
        <v>20253</v>
      </c>
      <c r="H19" s="4">
        <v>6</v>
      </c>
      <c r="I19" s="4">
        <v>8</v>
      </c>
      <c r="J19" s="28">
        <v>11730</v>
      </c>
      <c r="K19" s="13">
        <f t="shared" si="0"/>
        <v>70380</v>
      </c>
      <c r="L19" s="14">
        <f t="shared" si="0"/>
        <v>563040</v>
      </c>
    </row>
    <row r="20" spans="2:12" ht="36" x14ac:dyDescent="0.2">
      <c r="B20" s="11">
        <v>17</v>
      </c>
      <c r="C20" s="4" t="s">
        <v>15</v>
      </c>
      <c r="D20" s="4" t="s">
        <v>31</v>
      </c>
      <c r="E20" s="4" t="s">
        <v>31</v>
      </c>
      <c r="F20" s="4" t="s">
        <v>51</v>
      </c>
      <c r="G20" s="28">
        <v>7100</v>
      </c>
      <c r="H20" s="4">
        <v>6</v>
      </c>
      <c r="I20" s="4">
        <v>8</v>
      </c>
      <c r="J20" s="28">
        <v>5579</v>
      </c>
      <c r="K20" s="13">
        <f t="shared" si="0"/>
        <v>33474</v>
      </c>
      <c r="L20" s="14">
        <f t="shared" si="0"/>
        <v>267792</v>
      </c>
    </row>
    <row r="21" spans="2:12" ht="24" x14ac:dyDescent="0.2">
      <c r="B21" s="11">
        <v>18</v>
      </c>
      <c r="C21" s="4" t="s">
        <v>15</v>
      </c>
      <c r="D21" s="4" t="s">
        <v>32</v>
      </c>
      <c r="E21" s="4" t="s">
        <v>32</v>
      </c>
      <c r="F21" s="4" t="s">
        <v>51</v>
      </c>
      <c r="G21" s="28">
        <v>1222</v>
      </c>
      <c r="H21" s="4">
        <v>70</v>
      </c>
      <c r="I21" s="4">
        <v>8</v>
      </c>
      <c r="J21" s="28">
        <v>1122</v>
      </c>
      <c r="K21" s="13">
        <f t="shared" ref="K21:L36" si="1">J21*H21</f>
        <v>78540</v>
      </c>
      <c r="L21" s="14">
        <f t="shared" si="1"/>
        <v>628320</v>
      </c>
    </row>
    <row r="22" spans="2:12" ht="24" x14ac:dyDescent="0.2">
      <c r="B22" s="11">
        <v>19</v>
      </c>
      <c r="C22" s="4" t="s">
        <v>15</v>
      </c>
      <c r="D22" s="4" t="s">
        <v>33</v>
      </c>
      <c r="E22" s="4" t="s">
        <v>33</v>
      </c>
      <c r="F22" s="4" t="s">
        <v>51</v>
      </c>
      <c r="G22" s="28">
        <v>2522</v>
      </c>
      <c r="H22" s="4">
        <v>36</v>
      </c>
      <c r="I22" s="4">
        <v>8</v>
      </c>
      <c r="J22" s="28">
        <v>1774</v>
      </c>
      <c r="K22" s="13">
        <f t="shared" si="1"/>
        <v>63864</v>
      </c>
      <c r="L22" s="14">
        <f t="shared" si="1"/>
        <v>510912</v>
      </c>
    </row>
    <row r="23" spans="2:12" ht="24" x14ac:dyDescent="0.2">
      <c r="B23" s="11">
        <v>20</v>
      </c>
      <c r="C23" s="4" t="s">
        <v>15</v>
      </c>
      <c r="D23" s="4" t="s">
        <v>34</v>
      </c>
      <c r="E23" s="4" t="s">
        <v>34</v>
      </c>
      <c r="F23" s="4" t="s">
        <v>51</v>
      </c>
      <c r="G23" s="28">
        <v>6404</v>
      </c>
      <c r="H23" s="4">
        <v>40</v>
      </c>
      <c r="I23" s="4">
        <v>8</v>
      </c>
      <c r="J23" s="28">
        <v>3433</v>
      </c>
      <c r="K23" s="13">
        <f t="shared" si="1"/>
        <v>137320</v>
      </c>
      <c r="L23" s="14">
        <f t="shared" si="1"/>
        <v>1098560</v>
      </c>
    </row>
    <row r="24" spans="2:12" ht="24" x14ac:dyDescent="0.2">
      <c r="B24" s="11">
        <v>21</v>
      </c>
      <c r="C24" s="4" t="s">
        <v>15</v>
      </c>
      <c r="D24" s="4" t="s">
        <v>35</v>
      </c>
      <c r="E24" s="4" t="s">
        <v>35</v>
      </c>
      <c r="F24" s="4" t="s">
        <v>51</v>
      </c>
      <c r="G24" s="28">
        <v>2649</v>
      </c>
      <c r="H24" s="4">
        <v>384</v>
      </c>
      <c r="I24" s="4">
        <v>8</v>
      </c>
      <c r="J24" s="28">
        <v>2104</v>
      </c>
      <c r="K24" s="13">
        <f t="shared" si="1"/>
        <v>807936</v>
      </c>
      <c r="L24" s="14">
        <f t="shared" si="1"/>
        <v>6463488</v>
      </c>
    </row>
    <row r="25" spans="2:12" ht="24" x14ac:dyDescent="0.2">
      <c r="B25" s="11">
        <v>22</v>
      </c>
      <c r="C25" s="4" t="s">
        <v>15</v>
      </c>
      <c r="D25" s="4" t="s">
        <v>36</v>
      </c>
      <c r="E25" s="4" t="s">
        <v>36</v>
      </c>
      <c r="F25" s="4" t="s">
        <v>51</v>
      </c>
      <c r="G25" s="28">
        <v>82463</v>
      </c>
      <c r="H25" s="4">
        <v>10</v>
      </c>
      <c r="I25" s="4">
        <v>8</v>
      </c>
      <c r="J25" s="28">
        <v>13958</v>
      </c>
      <c r="K25" s="13">
        <f t="shared" si="1"/>
        <v>139580</v>
      </c>
      <c r="L25" s="14">
        <f t="shared" si="1"/>
        <v>1116640</v>
      </c>
    </row>
    <row r="26" spans="2:12" ht="24" x14ac:dyDescent="0.2">
      <c r="B26" s="11">
        <v>23</v>
      </c>
      <c r="C26" s="4" t="s">
        <v>15</v>
      </c>
      <c r="D26" s="4" t="s">
        <v>37</v>
      </c>
      <c r="E26" s="4" t="s">
        <v>37</v>
      </c>
      <c r="F26" s="4" t="s">
        <v>51</v>
      </c>
      <c r="G26" s="28">
        <v>9466</v>
      </c>
      <c r="H26" s="4">
        <v>50</v>
      </c>
      <c r="I26" s="4">
        <v>8</v>
      </c>
      <c r="J26" s="28">
        <v>7335</v>
      </c>
      <c r="K26" s="13">
        <f t="shared" si="1"/>
        <v>366750</v>
      </c>
      <c r="L26" s="14">
        <f t="shared" si="1"/>
        <v>2934000</v>
      </c>
    </row>
    <row r="27" spans="2:12" ht="24" x14ac:dyDescent="0.2">
      <c r="B27" s="11">
        <v>24</v>
      </c>
      <c r="C27" s="4" t="s">
        <v>15</v>
      </c>
      <c r="D27" s="4" t="s">
        <v>38</v>
      </c>
      <c r="E27" s="4" t="s">
        <v>38</v>
      </c>
      <c r="F27" s="4" t="s">
        <v>51</v>
      </c>
      <c r="G27" s="28">
        <v>90724</v>
      </c>
      <c r="H27" s="4">
        <v>2</v>
      </c>
      <c r="I27" s="4">
        <v>8</v>
      </c>
      <c r="J27" s="28">
        <v>68380</v>
      </c>
      <c r="K27" s="13">
        <f t="shared" si="1"/>
        <v>136760</v>
      </c>
      <c r="L27" s="14">
        <f t="shared" si="1"/>
        <v>1094080</v>
      </c>
    </row>
    <row r="28" spans="2:12" ht="24" x14ac:dyDescent="0.2">
      <c r="B28" s="11">
        <v>25</v>
      </c>
      <c r="C28" s="4" t="s">
        <v>15</v>
      </c>
      <c r="D28" s="4" t="s">
        <v>39</v>
      </c>
      <c r="E28" s="4" t="s">
        <v>39</v>
      </c>
      <c r="F28" s="4" t="s">
        <v>51</v>
      </c>
      <c r="G28" s="28">
        <v>20402</v>
      </c>
      <c r="H28" s="4">
        <v>12</v>
      </c>
      <c r="I28" s="4">
        <v>8</v>
      </c>
      <c r="J28" s="28">
        <v>13590</v>
      </c>
      <c r="K28" s="13">
        <f t="shared" si="1"/>
        <v>163080</v>
      </c>
      <c r="L28" s="14">
        <f t="shared" si="1"/>
        <v>1304640</v>
      </c>
    </row>
    <row r="29" spans="2:12" ht="24" x14ac:dyDescent="0.2">
      <c r="B29" s="11">
        <v>26</v>
      </c>
      <c r="C29" s="4" t="s">
        <v>15</v>
      </c>
      <c r="D29" s="4" t="s">
        <v>40</v>
      </c>
      <c r="E29" s="4" t="s">
        <v>40</v>
      </c>
      <c r="F29" s="4" t="s">
        <v>51</v>
      </c>
      <c r="G29" s="28">
        <v>7421</v>
      </c>
      <c r="H29" s="4">
        <v>6</v>
      </c>
      <c r="I29" s="4">
        <v>8</v>
      </c>
      <c r="J29" s="28">
        <v>5418</v>
      </c>
      <c r="K29" s="13">
        <f t="shared" si="1"/>
        <v>32508</v>
      </c>
      <c r="L29" s="14">
        <f t="shared" si="1"/>
        <v>260064</v>
      </c>
    </row>
    <row r="30" spans="2:12" ht="24" x14ac:dyDescent="0.2">
      <c r="B30" s="11">
        <v>27</v>
      </c>
      <c r="C30" s="4" t="s">
        <v>15</v>
      </c>
      <c r="D30" s="4" t="s">
        <v>41</v>
      </c>
      <c r="E30" s="4" t="s">
        <v>41</v>
      </c>
      <c r="F30" s="4" t="s">
        <v>51</v>
      </c>
      <c r="G30" s="28">
        <v>9629</v>
      </c>
      <c r="H30" s="4">
        <v>6</v>
      </c>
      <c r="I30" s="4">
        <v>8</v>
      </c>
      <c r="J30" s="28">
        <v>1717</v>
      </c>
      <c r="K30" s="13">
        <f t="shared" si="1"/>
        <v>10302</v>
      </c>
      <c r="L30" s="14">
        <f t="shared" si="1"/>
        <v>82416</v>
      </c>
    </row>
    <row r="31" spans="2:12" ht="36" x14ac:dyDescent="0.2">
      <c r="B31" s="11">
        <v>28</v>
      </c>
      <c r="C31" s="4" t="s">
        <v>15</v>
      </c>
      <c r="D31" s="4" t="s">
        <v>42</v>
      </c>
      <c r="E31" s="4" t="s">
        <v>42</v>
      </c>
      <c r="F31" s="4" t="s">
        <v>51</v>
      </c>
      <c r="G31" s="28">
        <v>40284</v>
      </c>
      <c r="H31" s="4">
        <v>2</v>
      </c>
      <c r="I31" s="4">
        <v>8</v>
      </c>
      <c r="J31" s="28">
        <v>20093</v>
      </c>
      <c r="K31" s="13">
        <f t="shared" si="1"/>
        <v>40186</v>
      </c>
      <c r="L31" s="14">
        <f t="shared" si="1"/>
        <v>321488</v>
      </c>
    </row>
    <row r="32" spans="2:12" ht="36" x14ac:dyDescent="0.2">
      <c r="B32" s="11">
        <v>29</v>
      </c>
      <c r="C32" s="4" t="s">
        <v>15</v>
      </c>
      <c r="D32" s="4" t="s">
        <v>43</v>
      </c>
      <c r="E32" s="4" t="s">
        <v>43</v>
      </c>
      <c r="F32" s="4" t="s">
        <v>51</v>
      </c>
      <c r="G32" s="28">
        <v>107005</v>
      </c>
      <c r="H32" s="4">
        <v>2</v>
      </c>
      <c r="I32" s="4">
        <v>8</v>
      </c>
      <c r="J32" s="28">
        <v>53652</v>
      </c>
      <c r="K32" s="13">
        <f t="shared" si="1"/>
        <v>107304</v>
      </c>
      <c r="L32" s="14">
        <f t="shared" si="1"/>
        <v>858432</v>
      </c>
    </row>
    <row r="33" spans="2:12" ht="24" x14ac:dyDescent="0.2">
      <c r="B33" s="11">
        <v>30</v>
      </c>
      <c r="C33" s="4" t="s">
        <v>15</v>
      </c>
      <c r="D33" s="4" t="s">
        <v>44</v>
      </c>
      <c r="E33" s="4" t="s">
        <v>44</v>
      </c>
      <c r="F33" s="4" t="s">
        <v>51</v>
      </c>
      <c r="G33" s="28">
        <v>5539</v>
      </c>
      <c r="H33" s="4">
        <v>1</v>
      </c>
      <c r="I33" s="4">
        <v>8</v>
      </c>
      <c r="J33" s="28">
        <v>0</v>
      </c>
      <c r="K33" s="13">
        <f t="shared" si="1"/>
        <v>0</v>
      </c>
      <c r="L33" s="15">
        <f t="shared" si="1"/>
        <v>0</v>
      </c>
    </row>
    <row r="34" spans="2:12" ht="48" x14ac:dyDescent="0.2">
      <c r="B34" s="11">
        <v>31</v>
      </c>
      <c r="C34" s="4" t="s">
        <v>15</v>
      </c>
      <c r="D34" s="4" t="s">
        <v>45</v>
      </c>
      <c r="E34" s="4" t="s">
        <v>45</v>
      </c>
      <c r="F34" s="4" t="s">
        <v>51</v>
      </c>
      <c r="G34" s="28">
        <v>2896</v>
      </c>
      <c r="H34" s="4">
        <v>6</v>
      </c>
      <c r="I34" s="4">
        <v>8</v>
      </c>
      <c r="J34" s="28">
        <v>2657</v>
      </c>
      <c r="K34" s="13">
        <f t="shared" si="1"/>
        <v>15942</v>
      </c>
      <c r="L34" s="14">
        <f t="shared" si="1"/>
        <v>127536</v>
      </c>
    </row>
    <row r="35" spans="2:12" ht="24" x14ac:dyDescent="0.2">
      <c r="B35" s="11">
        <v>32</v>
      </c>
      <c r="C35" s="4" t="s">
        <v>15</v>
      </c>
      <c r="D35" s="4" t="s">
        <v>46</v>
      </c>
      <c r="E35" s="4" t="s">
        <v>46</v>
      </c>
      <c r="F35" s="4" t="s">
        <v>51</v>
      </c>
      <c r="G35" s="28">
        <v>40284</v>
      </c>
      <c r="H35" s="4">
        <v>1</v>
      </c>
      <c r="I35" s="4">
        <v>8</v>
      </c>
      <c r="J35" s="28">
        <v>9678</v>
      </c>
      <c r="K35" s="13">
        <f t="shared" si="1"/>
        <v>9678</v>
      </c>
      <c r="L35" s="14">
        <f t="shared" si="1"/>
        <v>77424</v>
      </c>
    </row>
    <row r="36" spans="2:12" ht="36.75" thickBot="1" x14ac:dyDescent="0.25">
      <c r="B36" s="21">
        <v>33</v>
      </c>
      <c r="C36" s="22" t="s">
        <v>15</v>
      </c>
      <c r="D36" s="22" t="s">
        <v>47</v>
      </c>
      <c r="E36" s="22" t="s">
        <v>47</v>
      </c>
      <c r="F36" s="22" t="s">
        <v>51</v>
      </c>
      <c r="G36" s="28">
        <v>99452</v>
      </c>
      <c r="H36" s="22">
        <v>2</v>
      </c>
      <c r="I36" s="22">
        <v>8</v>
      </c>
      <c r="J36" s="28">
        <v>91316</v>
      </c>
      <c r="K36" s="25">
        <f t="shared" si="1"/>
        <v>182632</v>
      </c>
      <c r="L36" s="26">
        <f t="shared" si="1"/>
        <v>1461056</v>
      </c>
    </row>
    <row r="37" spans="2:12" ht="15.75" customHeight="1" thickBot="1" x14ac:dyDescent="0.25">
      <c r="B37" s="77" t="s">
        <v>61</v>
      </c>
      <c r="C37" s="78"/>
      <c r="D37" s="78"/>
      <c r="E37" s="78"/>
      <c r="F37" s="78"/>
      <c r="G37" s="78"/>
      <c r="H37" s="78"/>
      <c r="I37" s="78"/>
      <c r="J37" s="78"/>
      <c r="K37" s="79"/>
      <c r="L37" s="27">
        <f>SUM(L4:L36)</f>
        <v>165243104</v>
      </c>
    </row>
    <row r="39" spans="2:12" ht="12.75" thickBot="1" x14ac:dyDescent="0.25"/>
    <row r="40" spans="2:12" x14ac:dyDescent="0.2">
      <c r="I40" s="80" t="s">
        <v>56</v>
      </c>
      <c r="J40" s="81"/>
      <c r="K40" s="81"/>
      <c r="L40" s="16">
        <v>0</v>
      </c>
    </row>
    <row r="41" spans="2:12" x14ac:dyDescent="0.2">
      <c r="I41" s="82" t="s">
        <v>57</v>
      </c>
      <c r="J41" s="83"/>
      <c r="K41" s="83"/>
      <c r="L41" s="17">
        <f>L37</f>
        <v>165243104</v>
      </c>
    </row>
    <row r="42" spans="2:12" x14ac:dyDescent="0.2">
      <c r="I42" s="82" t="s">
        <v>58</v>
      </c>
      <c r="J42" s="83"/>
      <c r="K42" s="18">
        <v>0.1</v>
      </c>
      <c r="L42" s="19">
        <f>L41*K42</f>
        <v>16524310.4</v>
      </c>
    </row>
    <row r="43" spans="2:12" x14ac:dyDescent="0.2">
      <c r="I43" s="82" t="s">
        <v>59</v>
      </c>
      <c r="J43" s="83"/>
      <c r="K43" s="83"/>
      <c r="L43" s="19">
        <f>L42*19%</f>
        <v>3139618.9760000003</v>
      </c>
    </row>
    <row r="44" spans="2:12" ht="12.75" thickBot="1" x14ac:dyDescent="0.25">
      <c r="I44" s="75" t="s">
        <v>62</v>
      </c>
      <c r="J44" s="76"/>
      <c r="K44" s="76"/>
      <c r="L44" s="20">
        <f>SUM(L40:L43)</f>
        <v>184907033.37600002</v>
      </c>
    </row>
  </sheetData>
  <mergeCells count="6">
    <mergeCell ref="I44:K44"/>
    <mergeCell ref="B37:K37"/>
    <mergeCell ref="I40:K40"/>
    <mergeCell ref="I41:K41"/>
    <mergeCell ref="I42:J42"/>
    <mergeCell ref="I43:K43"/>
  </mergeCells>
  <conditionalFormatting sqref="L41">
    <cfRule type="expression" dxfId="55" priority="5">
      <formula>ISERROR($R41)</formula>
    </cfRule>
  </conditionalFormatting>
  <conditionalFormatting sqref="L41">
    <cfRule type="expression" dxfId="54" priority="4">
      <formula>ISERROR($K39)</formula>
    </cfRule>
  </conditionalFormatting>
  <conditionalFormatting sqref="L44">
    <cfRule type="expression" dxfId="53" priority="3">
      <formula>ISERROR($R44)</formula>
    </cfRule>
  </conditionalFormatting>
  <conditionalFormatting sqref="L44">
    <cfRule type="expression" dxfId="52" priority="2">
      <formula>ISERROR($R44)</formula>
    </cfRule>
  </conditionalFormatting>
  <conditionalFormatting sqref="L44">
    <cfRule type="expression" dxfId="51" priority="1">
      <formula>ISERROR($R44)</formula>
    </cfRule>
  </conditionalFormatting>
  <conditionalFormatting sqref="L44">
    <cfRule type="expression" dxfId="50" priority="6">
      <formula>ISERROR($K45)</formula>
    </cfRule>
  </conditionalFormatting>
  <conditionalFormatting sqref="L42:L43">
    <cfRule type="expression" dxfId="49" priority="7">
      <formula>ISERROR($R42)</formula>
    </cfRule>
  </conditionalFormatting>
  <dataValidations count="2">
    <dataValidation type="decimal" allowBlank="1" showInputMessage="1" showErrorMessage="1" errorTitle="Error" error="Mayor a 1" sqref="L40" xr:uid="{C653D73F-BCD3-4661-A64B-2B859DEA4A10}">
      <formula1>0.011</formula1>
      <formula2>AB43</formula2>
    </dataValidation>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K42" xr:uid="{994553E7-E8A6-431E-90ED-FFD440CAD3C7}">
      <formula1>0.01</formula1>
      <formula2>M42</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68E6C-4A4C-45AC-A3D5-DBB075E344E9}">
  <dimension ref="B2:L44"/>
  <sheetViews>
    <sheetView topLeftCell="E25" workbookViewId="0">
      <selection activeCell="L44" sqref="L44"/>
    </sheetView>
  </sheetViews>
  <sheetFormatPr baseColWidth="10" defaultRowHeight="12" x14ac:dyDescent="0.2"/>
  <cols>
    <col min="1" max="2" width="11.42578125" style="12"/>
    <col min="3" max="3" width="17.5703125" style="12" customWidth="1"/>
    <col min="4" max="4" width="18.5703125" style="12" customWidth="1"/>
    <col min="5" max="5" width="17.42578125" style="12" customWidth="1"/>
    <col min="6" max="6" width="11.42578125" style="12"/>
    <col min="7" max="7" width="14" style="12" customWidth="1"/>
    <col min="8" max="8" width="15.7109375" style="12" customWidth="1"/>
    <col min="9" max="9" width="13.28515625" style="12" customWidth="1"/>
    <col min="10" max="10" width="16.5703125" style="12" customWidth="1"/>
    <col min="11" max="11" width="17.85546875" style="12" customWidth="1"/>
    <col min="12" max="12" width="18.28515625" style="12" customWidth="1"/>
    <col min="13" max="16384" width="11.42578125" style="12"/>
  </cols>
  <sheetData>
    <row r="2" spans="2:12" ht="12.75" thickBot="1" x14ac:dyDescent="0.25"/>
    <row r="3" spans="2:12" ht="24" x14ac:dyDescent="0.2">
      <c r="B3" s="7" t="s">
        <v>9</v>
      </c>
      <c r="C3" s="8" t="s">
        <v>10</v>
      </c>
      <c r="D3" s="8" t="s">
        <v>11</v>
      </c>
      <c r="E3" s="8" t="s">
        <v>12</v>
      </c>
      <c r="F3" s="8" t="s">
        <v>48</v>
      </c>
      <c r="G3" s="33" t="s">
        <v>60</v>
      </c>
      <c r="H3" s="34" t="s">
        <v>54</v>
      </c>
      <c r="I3" s="34" t="s">
        <v>49</v>
      </c>
      <c r="J3" s="34" t="s">
        <v>52</v>
      </c>
      <c r="K3" s="8" t="s">
        <v>53</v>
      </c>
      <c r="L3" s="10" t="s">
        <v>55</v>
      </c>
    </row>
    <row r="4" spans="2:12" ht="24" x14ac:dyDescent="0.2">
      <c r="B4" s="11">
        <v>1</v>
      </c>
      <c r="C4" s="4" t="s">
        <v>13</v>
      </c>
      <c r="D4" s="4" t="s">
        <v>14</v>
      </c>
      <c r="E4" s="4" t="s">
        <v>14</v>
      </c>
      <c r="F4" s="29" t="s">
        <v>50</v>
      </c>
      <c r="G4" s="28">
        <v>2700125</v>
      </c>
      <c r="H4" s="4">
        <v>6</v>
      </c>
      <c r="I4" s="4">
        <v>8</v>
      </c>
      <c r="J4" s="28">
        <v>2700125</v>
      </c>
      <c r="K4" s="31">
        <f>J4*H4</f>
        <v>16200750</v>
      </c>
      <c r="L4" s="14">
        <f>K4*I4</f>
        <v>129606000</v>
      </c>
    </row>
    <row r="5" spans="2:12" ht="24" x14ac:dyDescent="0.2">
      <c r="B5" s="11">
        <v>2</v>
      </c>
      <c r="C5" s="4" t="s">
        <v>15</v>
      </c>
      <c r="D5" s="4" t="s">
        <v>16</v>
      </c>
      <c r="E5" s="4" t="s">
        <v>16</v>
      </c>
      <c r="F5" s="29" t="s">
        <v>51</v>
      </c>
      <c r="G5" s="28">
        <v>9893</v>
      </c>
      <c r="H5" s="4">
        <v>6</v>
      </c>
      <c r="I5" s="4">
        <v>8</v>
      </c>
      <c r="J5" s="28">
        <v>9264</v>
      </c>
      <c r="K5" s="31">
        <f t="shared" ref="K5:L20" si="0">J5*H5</f>
        <v>55584</v>
      </c>
      <c r="L5" s="14">
        <f t="shared" si="0"/>
        <v>444672</v>
      </c>
    </row>
    <row r="6" spans="2:12" ht="24" x14ac:dyDescent="0.2">
      <c r="B6" s="11">
        <v>3</v>
      </c>
      <c r="C6" s="4" t="s">
        <v>15</v>
      </c>
      <c r="D6" s="4" t="s">
        <v>17</v>
      </c>
      <c r="E6" s="4" t="s">
        <v>17</v>
      </c>
      <c r="F6" s="29" t="s">
        <v>51</v>
      </c>
      <c r="G6" s="28">
        <v>5196</v>
      </c>
      <c r="H6" s="4">
        <v>50</v>
      </c>
      <c r="I6" s="4">
        <v>8</v>
      </c>
      <c r="J6" s="28">
        <v>2991</v>
      </c>
      <c r="K6" s="31">
        <f t="shared" si="0"/>
        <v>149550</v>
      </c>
      <c r="L6" s="14">
        <f t="shared" si="0"/>
        <v>1196400</v>
      </c>
    </row>
    <row r="7" spans="2:12" ht="36" x14ac:dyDescent="0.2">
      <c r="B7" s="11">
        <v>4</v>
      </c>
      <c r="C7" s="4" t="s">
        <v>15</v>
      </c>
      <c r="D7" s="4" t="s">
        <v>18</v>
      </c>
      <c r="E7" s="4" t="s">
        <v>18</v>
      </c>
      <c r="F7" s="29" t="s">
        <v>51</v>
      </c>
      <c r="G7" s="28">
        <v>4564</v>
      </c>
      <c r="H7" s="4">
        <v>60</v>
      </c>
      <c r="I7" s="4">
        <v>8</v>
      </c>
      <c r="J7" s="28">
        <v>3472</v>
      </c>
      <c r="K7" s="31">
        <f t="shared" si="0"/>
        <v>208320</v>
      </c>
      <c r="L7" s="14">
        <f t="shared" si="0"/>
        <v>1666560</v>
      </c>
    </row>
    <row r="8" spans="2:12" ht="48" x14ac:dyDescent="0.2">
      <c r="B8" s="11">
        <v>5</v>
      </c>
      <c r="C8" s="4" t="s">
        <v>15</v>
      </c>
      <c r="D8" s="4" t="s">
        <v>19</v>
      </c>
      <c r="E8" s="4" t="s">
        <v>19</v>
      </c>
      <c r="F8" s="29" t="s">
        <v>51</v>
      </c>
      <c r="G8" s="28">
        <v>7222</v>
      </c>
      <c r="H8" s="4">
        <v>18</v>
      </c>
      <c r="I8" s="4">
        <v>8</v>
      </c>
      <c r="J8" s="28">
        <v>5260</v>
      </c>
      <c r="K8" s="31">
        <f t="shared" si="0"/>
        <v>94680</v>
      </c>
      <c r="L8" s="14">
        <f t="shared" si="0"/>
        <v>757440</v>
      </c>
    </row>
    <row r="9" spans="2:12" ht="36" x14ac:dyDescent="0.2">
      <c r="B9" s="11">
        <v>6</v>
      </c>
      <c r="C9" s="4" t="s">
        <v>15</v>
      </c>
      <c r="D9" s="4" t="s">
        <v>20</v>
      </c>
      <c r="E9" s="4" t="s">
        <v>20</v>
      </c>
      <c r="F9" s="29" t="s">
        <v>51</v>
      </c>
      <c r="G9" s="28">
        <v>5754</v>
      </c>
      <c r="H9" s="4">
        <v>80</v>
      </c>
      <c r="I9" s="4">
        <v>8</v>
      </c>
      <c r="J9" s="28">
        <v>4539</v>
      </c>
      <c r="K9" s="31">
        <f t="shared" si="0"/>
        <v>363120</v>
      </c>
      <c r="L9" s="14">
        <f t="shared" si="0"/>
        <v>2904960</v>
      </c>
    </row>
    <row r="10" spans="2:12" ht="24" x14ac:dyDescent="0.2">
      <c r="B10" s="11">
        <v>7</v>
      </c>
      <c r="C10" s="4" t="s">
        <v>15</v>
      </c>
      <c r="D10" s="4" t="s">
        <v>21</v>
      </c>
      <c r="E10" s="4" t="s">
        <v>21</v>
      </c>
      <c r="F10" s="29" t="s">
        <v>51</v>
      </c>
      <c r="G10" s="28">
        <v>9330</v>
      </c>
      <c r="H10" s="4">
        <v>6</v>
      </c>
      <c r="I10" s="4">
        <v>8</v>
      </c>
      <c r="J10" s="28">
        <v>7041</v>
      </c>
      <c r="K10" s="31">
        <f t="shared" si="0"/>
        <v>42246</v>
      </c>
      <c r="L10" s="14">
        <f t="shared" si="0"/>
        <v>337968</v>
      </c>
    </row>
    <row r="11" spans="2:12" ht="36" x14ac:dyDescent="0.2">
      <c r="B11" s="11">
        <v>8</v>
      </c>
      <c r="C11" s="4" t="s">
        <v>15</v>
      </c>
      <c r="D11" s="4" t="s">
        <v>22</v>
      </c>
      <c r="E11" s="4" t="s">
        <v>22</v>
      </c>
      <c r="F11" s="29" t="s">
        <v>51</v>
      </c>
      <c r="G11" s="28">
        <v>10792</v>
      </c>
      <c r="H11" s="4">
        <v>36</v>
      </c>
      <c r="I11" s="4">
        <v>8</v>
      </c>
      <c r="J11" s="28">
        <v>8297</v>
      </c>
      <c r="K11" s="31">
        <f t="shared" si="0"/>
        <v>298692</v>
      </c>
      <c r="L11" s="14">
        <f t="shared" si="0"/>
        <v>2389536</v>
      </c>
    </row>
    <row r="12" spans="2:12" ht="24" x14ac:dyDescent="0.2">
      <c r="B12" s="11">
        <v>9</v>
      </c>
      <c r="C12" s="4" t="s">
        <v>15</v>
      </c>
      <c r="D12" s="4" t="s">
        <v>23</v>
      </c>
      <c r="E12" s="4" t="s">
        <v>23</v>
      </c>
      <c r="F12" s="29" t="s">
        <v>51</v>
      </c>
      <c r="G12" s="28">
        <v>4851</v>
      </c>
      <c r="H12" s="4">
        <v>6</v>
      </c>
      <c r="I12" s="4">
        <v>8</v>
      </c>
      <c r="J12" s="28">
        <v>2801</v>
      </c>
      <c r="K12" s="31">
        <f t="shared" si="0"/>
        <v>16806</v>
      </c>
      <c r="L12" s="14">
        <f t="shared" si="0"/>
        <v>134448</v>
      </c>
    </row>
    <row r="13" spans="2:12" ht="24" x14ac:dyDescent="0.2">
      <c r="B13" s="11">
        <v>10</v>
      </c>
      <c r="C13" s="4" t="s">
        <v>15</v>
      </c>
      <c r="D13" s="4" t="s">
        <v>24</v>
      </c>
      <c r="E13" s="4" t="s">
        <v>24</v>
      </c>
      <c r="F13" s="29" t="s">
        <v>51</v>
      </c>
      <c r="G13" s="28">
        <v>30944</v>
      </c>
      <c r="H13" s="4">
        <v>6</v>
      </c>
      <c r="I13" s="4">
        <v>8</v>
      </c>
      <c r="J13" s="28">
        <v>28719</v>
      </c>
      <c r="K13" s="31">
        <f t="shared" si="0"/>
        <v>172314</v>
      </c>
      <c r="L13" s="14">
        <f t="shared" si="0"/>
        <v>1378512</v>
      </c>
    </row>
    <row r="14" spans="2:12" ht="24" x14ac:dyDescent="0.2">
      <c r="B14" s="11">
        <v>11</v>
      </c>
      <c r="C14" s="4" t="s">
        <v>15</v>
      </c>
      <c r="D14" s="4" t="s">
        <v>25</v>
      </c>
      <c r="E14" s="4" t="s">
        <v>25</v>
      </c>
      <c r="F14" s="29" t="s">
        <v>51</v>
      </c>
      <c r="G14" s="28">
        <v>11345</v>
      </c>
      <c r="H14" s="4">
        <v>24</v>
      </c>
      <c r="I14" s="4">
        <v>8</v>
      </c>
      <c r="J14" s="28">
        <v>10319</v>
      </c>
      <c r="K14" s="31">
        <f t="shared" si="0"/>
        <v>247656</v>
      </c>
      <c r="L14" s="14">
        <f t="shared" si="0"/>
        <v>1981248</v>
      </c>
    </row>
    <row r="15" spans="2:12" ht="24" x14ac:dyDescent="0.2">
      <c r="B15" s="11">
        <v>12</v>
      </c>
      <c r="C15" s="4" t="s">
        <v>15</v>
      </c>
      <c r="D15" s="4" t="s">
        <v>26</v>
      </c>
      <c r="E15" s="4" t="s">
        <v>26</v>
      </c>
      <c r="F15" s="29" t="s">
        <v>51</v>
      </c>
      <c r="G15" s="28">
        <v>19193</v>
      </c>
      <c r="H15" s="4">
        <v>12</v>
      </c>
      <c r="I15" s="4">
        <v>8</v>
      </c>
      <c r="J15" s="28">
        <v>19193</v>
      </c>
      <c r="K15" s="31">
        <f t="shared" si="0"/>
        <v>230316</v>
      </c>
      <c r="L15" s="14">
        <f t="shared" si="0"/>
        <v>1842528</v>
      </c>
    </row>
    <row r="16" spans="2:12" ht="24" x14ac:dyDescent="0.2">
      <c r="B16" s="11">
        <v>13</v>
      </c>
      <c r="C16" s="4" t="s">
        <v>15</v>
      </c>
      <c r="D16" s="4" t="s">
        <v>27</v>
      </c>
      <c r="E16" s="4" t="s">
        <v>27</v>
      </c>
      <c r="F16" s="29" t="s">
        <v>51</v>
      </c>
      <c r="G16" s="28">
        <v>5139</v>
      </c>
      <c r="H16" s="4">
        <v>24</v>
      </c>
      <c r="I16" s="4">
        <v>8</v>
      </c>
      <c r="J16" s="28">
        <v>4208</v>
      </c>
      <c r="K16" s="31">
        <f t="shared" si="0"/>
        <v>100992</v>
      </c>
      <c r="L16" s="14">
        <f t="shared" si="0"/>
        <v>807936</v>
      </c>
    </row>
    <row r="17" spans="2:12" ht="24" x14ac:dyDescent="0.2">
      <c r="B17" s="11">
        <v>14</v>
      </c>
      <c r="C17" s="4" t="s">
        <v>15</v>
      </c>
      <c r="D17" s="4" t="s">
        <v>28</v>
      </c>
      <c r="E17" s="4" t="s">
        <v>28</v>
      </c>
      <c r="F17" s="29" t="s">
        <v>51</v>
      </c>
      <c r="G17" s="28">
        <v>1418</v>
      </c>
      <c r="H17" s="4">
        <v>24</v>
      </c>
      <c r="I17" s="4">
        <v>8</v>
      </c>
      <c r="J17" s="28">
        <v>1038</v>
      </c>
      <c r="K17" s="31">
        <f t="shared" si="0"/>
        <v>24912</v>
      </c>
      <c r="L17" s="14">
        <f t="shared" si="0"/>
        <v>199296</v>
      </c>
    </row>
    <row r="18" spans="2:12" ht="24" x14ac:dyDescent="0.2">
      <c r="B18" s="11">
        <v>15</v>
      </c>
      <c r="C18" s="4" t="s">
        <v>15</v>
      </c>
      <c r="D18" s="4" t="s">
        <v>29</v>
      </c>
      <c r="E18" s="4" t="s">
        <v>29</v>
      </c>
      <c r="F18" s="29" t="s">
        <v>51</v>
      </c>
      <c r="G18" s="28">
        <v>9473</v>
      </c>
      <c r="H18" s="4">
        <v>6</v>
      </c>
      <c r="I18" s="4">
        <v>8</v>
      </c>
      <c r="J18" s="28">
        <v>8869</v>
      </c>
      <c r="K18" s="31">
        <f t="shared" si="0"/>
        <v>53214</v>
      </c>
      <c r="L18" s="14">
        <f t="shared" si="0"/>
        <v>425712</v>
      </c>
    </row>
    <row r="19" spans="2:12" ht="24" x14ac:dyDescent="0.2">
      <c r="B19" s="11">
        <v>16</v>
      </c>
      <c r="C19" s="4" t="s">
        <v>15</v>
      </c>
      <c r="D19" s="4" t="s">
        <v>30</v>
      </c>
      <c r="E19" s="4" t="s">
        <v>30</v>
      </c>
      <c r="F19" s="29" t="s">
        <v>51</v>
      </c>
      <c r="G19" s="28">
        <v>17984</v>
      </c>
      <c r="H19" s="4">
        <v>6</v>
      </c>
      <c r="I19" s="4">
        <v>8</v>
      </c>
      <c r="J19" s="28">
        <v>11730</v>
      </c>
      <c r="K19" s="31">
        <f t="shared" si="0"/>
        <v>70380</v>
      </c>
      <c r="L19" s="14">
        <f t="shared" si="0"/>
        <v>563040</v>
      </c>
    </row>
    <row r="20" spans="2:12" ht="36" x14ac:dyDescent="0.2">
      <c r="B20" s="11">
        <v>17</v>
      </c>
      <c r="C20" s="4" t="s">
        <v>15</v>
      </c>
      <c r="D20" s="4" t="s">
        <v>31</v>
      </c>
      <c r="E20" s="4" t="s">
        <v>31</v>
      </c>
      <c r="F20" s="29" t="s">
        <v>51</v>
      </c>
      <c r="G20" s="28">
        <v>7144</v>
      </c>
      <c r="H20" s="4">
        <v>6</v>
      </c>
      <c r="I20" s="4">
        <v>8</v>
      </c>
      <c r="J20" s="28">
        <v>5579</v>
      </c>
      <c r="K20" s="31">
        <f t="shared" si="0"/>
        <v>33474</v>
      </c>
      <c r="L20" s="14">
        <f t="shared" si="0"/>
        <v>267792</v>
      </c>
    </row>
    <row r="21" spans="2:12" ht="24" x14ac:dyDescent="0.2">
      <c r="B21" s="11">
        <v>18</v>
      </c>
      <c r="C21" s="4" t="s">
        <v>15</v>
      </c>
      <c r="D21" s="4" t="s">
        <v>32</v>
      </c>
      <c r="E21" s="4" t="s">
        <v>32</v>
      </c>
      <c r="F21" s="29" t="s">
        <v>51</v>
      </c>
      <c r="G21" s="28">
        <v>1253</v>
      </c>
      <c r="H21" s="4">
        <v>70</v>
      </c>
      <c r="I21" s="4">
        <v>8</v>
      </c>
      <c r="J21" s="28">
        <v>1122</v>
      </c>
      <c r="K21" s="31">
        <f t="shared" ref="K21:L36" si="1">J21*H21</f>
        <v>78540</v>
      </c>
      <c r="L21" s="14">
        <f t="shared" si="1"/>
        <v>628320</v>
      </c>
    </row>
    <row r="22" spans="2:12" ht="24" x14ac:dyDescent="0.2">
      <c r="B22" s="11">
        <v>19</v>
      </c>
      <c r="C22" s="4" t="s">
        <v>15</v>
      </c>
      <c r="D22" s="4" t="s">
        <v>33</v>
      </c>
      <c r="E22" s="4" t="s">
        <v>33</v>
      </c>
      <c r="F22" s="29" t="s">
        <v>51</v>
      </c>
      <c r="G22" s="28">
        <v>3240</v>
      </c>
      <c r="H22" s="4">
        <v>36</v>
      </c>
      <c r="I22" s="4">
        <v>8</v>
      </c>
      <c r="J22" s="28">
        <v>1774</v>
      </c>
      <c r="K22" s="31">
        <f t="shared" si="1"/>
        <v>63864</v>
      </c>
      <c r="L22" s="14">
        <f t="shared" si="1"/>
        <v>510912</v>
      </c>
    </row>
    <row r="23" spans="2:12" ht="24" x14ac:dyDescent="0.2">
      <c r="B23" s="11">
        <v>20</v>
      </c>
      <c r="C23" s="4" t="s">
        <v>15</v>
      </c>
      <c r="D23" s="4" t="s">
        <v>34</v>
      </c>
      <c r="E23" s="4" t="s">
        <v>34</v>
      </c>
      <c r="F23" s="29" t="s">
        <v>51</v>
      </c>
      <c r="G23" s="28">
        <v>6496</v>
      </c>
      <c r="H23" s="4">
        <v>40</v>
      </c>
      <c r="I23" s="4">
        <v>8</v>
      </c>
      <c r="J23" s="28">
        <v>3433</v>
      </c>
      <c r="K23" s="31">
        <f t="shared" si="1"/>
        <v>137320</v>
      </c>
      <c r="L23" s="14">
        <f t="shared" si="1"/>
        <v>1098560</v>
      </c>
    </row>
    <row r="24" spans="2:12" ht="24" x14ac:dyDescent="0.2">
      <c r="B24" s="11">
        <v>21</v>
      </c>
      <c r="C24" s="4" t="s">
        <v>15</v>
      </c>
      <c r="D24" s="4" t="s">
        <v>35</v>
      </c>
      <c r="E24" s="4" t="s">
        <v>35</v>
      </c>
      <c r="F24" s="29" t="s">
        <v>51</v>
      </c>
      <c r="G24" s="28">
        <v>3320</v>
      </c>
      <c r="H24" s="4">
        <v>384</v>
      </c>
      <c r="I24" s="4">
        <v>8</v>
      </c>
      <c r="J24" s="28">
        <v>2104</v>
      </c>
      <c r="K24" s="31">
        <f t="shared" si="1"/>
        <v>807936</v>
      </c>
      <c r="L24" s="14">
        <f t="shared" si="1"/>
        <v>6463488</v>
      </c>
    </row>
    <row r="25" spans="2:12" ht="24" x14ac:dyDescent="0.2">
      <c r="B25" s="11">
        <v>22</v>
      </c>
      <c r="C25" s="4" t="s">
        <v>15</v>
      </c>
      <c r="D25" s="4" t="s">
        <v>36</v>
      </c>
      <c r="E25" s="4" t="s">
        <v>36</v>
      </c>
      <c r="F25" s="29" t="s">
        <v>51</v>
      </c>
      <c r="G25" s="28">
        <v>42212</v>
      </c>
      <c r="H25" s="4">
        <v>10</v>
      </c>
      <c r="I25" s="4">
        <v>8</v>
      </c>
      <c r="J25" s="28">
        <v>13958</v>
      </c>
      <c r="K25" s="31">
        <f t="shared" si="1"/>
        <v>139580</v>
      </c>
      <c r="L25" s="14">
        <f t="shared" si="1"/>
        <v>1116640</v>
      </c>
    </row>
    <row r="26" spans="2:12" ht="24" x14ac:dyDescent="0.2">
      <c r="B26" s="11">
        <v>23</v>
      </c>
      <c r="C26" s="4" t="s">
        <v>15</v>
      </c>
      <c r="D26" s="4" t="s">
        <v>37</v>
      </c>
      <c r="E26" s="4" t="s">
        <v>37</v>
      </c>
      <c r="F26" s="29" t="s">
        <v>51</v>
      </c>
      <c r="G26" s="28">
        <v>10133</v>
      </c>
      <c r="H26" s="4">
        <v>50</v>
      </c>
      <c r="I26" s="4">
        <v>8</v>
      </c>
      <c r="J26" s="28">
        <v>7335</v>
      </c>
      <c r="K26" s="31">
        <f t="shared" si="1"/>
        <v>366750</v>
      </c>
      <c r="L26" s="14">
        <f t="shared" si="1"/>
        <v>2934000</v>
      </c>
    </row>
    <row r="27" spans="2:12" ht="24" x14ac:dyDescent="0.2">
      <c r="B27" s="11">
        <v>24</v>
      </c>
      <c r="C27" s="4" t="s">
        <v>15</v>
      </c>
      <c r="D27" s="4" t="s">
        <v>38</v>
      </c>
      <c r="E27" s="4" t="s">
        <v>38</v>
      </c>
      <c r="F27" s="29" t="s">
        <v>51</v>
      </c>
      <c r="G27" s="28">
        <v>86079</v>
      </c>
      <c r="H27" s="4">
        <v>2</v>
      </c>
      <c r="I27" s="4">
        <v>8</v>
      </c>
      <c r="J27" s="28">
        <v>68380</v>
      </c>
      <c r="K27" s="31">
        <f t="shared" si="1"/>
        <v>136760</v>
      </c>
      <c r="L27" s="14">
        <f t="shared" si="1"/>
        <v>1094080</v>
      </c>
    </row>
    <row r="28" spans="2:12" ht="24" x14ac:dyDescent="0.2">
      <c r="B28" s="11">
        <v>25</v>
      </c>
      <c r="C28" s="4" t="s">
        <v>15</v>
      </c>
      <c r="D28" s="4" t="s">
        <v>39</v>
      </c>
      <c r="E28" s="4" t="s">
        <v>39</v>
      </c>
      <c r="F28" s="29" t="s">
        <v>51</v>
      </c>
      <c r="G28" s="28">
        <v>16573</v>
      </c>
      <c r="H28" s="4">
        <v>12</v>
      </c>
      <c r="I28" s="4">
        <v>8</v>
      </c>
      <c r="J28" s="28">
        <v>13590</v>
      </c>
      <c r="K28" s="31">
        <f t="shared" si="1"/>
        <v>163080</v>
      </c>
      <c r="L28" s="14">
        <f t="shared" si="1"/>
        <v>1304640</v>
      </c>
    </row>
    <row r="29" spans="2:12" ht="24" x14ac:dyDescent="0.2">
      <c r="B29" s="11">
        <v>26</v>
      </c>
      <c r="C29" s="4" t="s">
        <v>15</v>
      </c>
      <c r="D29" s="4" t="s">
        <v>40</v>
      </c>
      <c r="E29" s="4" t="s">
        <v>40</v>
      </c>
      <c r="F29" s="29" t="s">
        <v>51</v>
      </c>
      <c r="G29" s="28">
        <v>5524</v>
      </c>
      <c r="H29" s="4">
        <v>6</v>
      </c>
      <c r="I29" s="4">
        <v>8</v>
      </c>
      <c r="J29" s="28">
        <v>5418</v>
      </c>
      <c r="K29" s="31">
        <f t="shared" si="1"/>
        <v>32508</v>
      </c>
      <c r="L29" s="14">
        <f t="shared" si="1"/>
        <v>260064</v>
      </c>
    </row>
    <row r="30" spans="2:12" ht="24" x14ac:dyDescent="0.2">
      <c r="B30" s="11">
        <v>27</v>
      </c>
      <c r="C30" s="4" t="s">
        <v>15</v>
      </c>
      <c r="D30" s="4" t="s">
        <v>41</v>
      </c>
      <c r="E30" s="4" t="s">
        <v>41</v>
      </c>
      <c r="F30" s="29" t="s">
        <v>51</v>
      </c>
      <c r="G30" s="28">
        <v>10253</v>
      </c>
      <c r="H30" s="4">
        <v>6</v>
      </c>
      <c r="I30" s="4">
        <v>8</v>
      </c>
      <c r="J30" s="28">
        <v>1717</v>
      </c>
      <c r="K30" s="31">
        <f t="shared" si="1"/>
        <v>10302</v>
      </c>
      <c r="L30" s="14">
        <f t="shared" si="1"/>
        <v>82416</v>
      </c>
    </row>
    <row r="31" spans="2:12" ht="36" x14ac:dyDescent="0.2">
      <c r="B31" s="11">
        <v>28</v>
      </c>
      <c r="C31" s="4" t="s">
        <v>15</v>
      </c>
      <c r="D31" s="4" t="s">
        <v>42</v>
      </c>
      <c r="E31" s="4" t="s">
        <v>42</v>
      </c>
      <c r="F31" s="29" t="s">
        <v>51</v>
      </c>
      <c r="G31" s="28">
        <v>26489</v>
      </c>
      <c r="H31" s="4">
        <v>2</v>
      </c>
      <c r="I31" s="4">
        <v>8</v>
      </c>
      <c r="J31" s="28">
        <v>20093</v>
      </c>
      <c r="K31" s="31">
        <f t="shared" si="1"/>
        <v>40186</v>
      </c>
      <c r="L31" s="14">
        <f t="shared" si="1"/>
        <v>321488</v>
      </c>
    </row>
    <row r="32" spans="2:12" ht="36" x14ac:dyDescent="0.2">
      <c r="B32" s="11">
        <v>29</v>
      </c>
      <c r="C32" s="4" t="s">
        <v>15</v>
      </c>
      <c r="D32" s="4" t="s">
        <v>43</v>
      </c>
      <c r="E32" s="4" t="s">
        <v>43</v>
      </c>
      <c r="F32" s="29" t="s">
        <v>51</v>
      </c>
      <c r="G32" s="28">
        <v>62048</v>
      </c>
      <c r="H32" s="4">
        <v>2</v>
      </c>
      <c r="I32" s="4">
        <v>8</v>
      </c>
      <c r="J32" s="28">
        <v>53652</v>
      </c>
      <c r="K32" s="31">
        <f t="shared" si="1"/>
        <v>107304</v>
      </c>
      <c r="L32" s="14">
        <f t="shared" si="1"/>
        <v>858432</v>
      </c>
    </row>
    <row r="33" spans="2:12" ht="24" x14ac:dyDescent="0.2">
      <c r="B33" s="11">
        <v>30</v>
      </c>
      <c r="C33" s="4" t="s">
        <v>15</v>
      </c>
      <c r="D33" s="4" t="s">
        <v>44</v>
      </c>
      <c r="E33" s="4" t="s">
        <v>44</v>
      </c>
      <c r="F33" s="29" t="s">
        <v>51</v>
      </c>
      <c r="G33" s="28">
        <v>18856</v>
      </c>
      <c r="H33" s="4">
        <v>1</v>
      </c>
      <c r="I33" s="4">
        <v>8</v>
      </c>
      <c r="J33" s="28">
        <v>0</v>
      </c>
      <c r="K33" s="31">
        <f t="shared" si="1"/>
        <v>0</v>
      </c>
      <c r="L33" s="15">
        <f t="shared" si="1"/>
        <v>0</v>
      </c>
    </row>
    <row r="34" spans="2:12" ht="48" x14ac:dyDescent="0.2">
      <c r="B34" s="11">
        <v>31</v>
      </c>
      <c r="C34" s="4" t="s">
        <v>15</v>
      </c>
      <c r="D34" s="4" t="s">
        <v>45</v>
      </c>
      <c r="E34" s="4" t="s">
        <v>45</v>
      </c>
      <c r="F34" s="29" t="s">
        <v>51</v>
      </c>
      <c r="G34" s="28">
        <v>3997</v>
      </c>
      <c r="H34" s="4">
        <v>6</v>
      </c>
      <c r="I34" s="4">
        <v>8</v>
      </c>
      <c r="J34" s="28">
        <v>2657</v>
      </c>
      <c r="K34" s="31">
        <f t="shared" si="1"/>
        <v>15942</v>
      </c>
      <c r="L34" s="14">
        <f t="shared" si="1"/>
        <v>127536</v>
      </c>
    </row>
    <row r="35" spans="2:12" ht="24" x14ac:dyDescent="0.2">
      <c r="B35" s="11">
        <v>32</v>
      </c>
      <c r="C35" s="4" t="s">
        <v>15</v>
      </c>
      <c r="D35" s="4" t="s">
        <v>46</v>
      </c>
      <c r="E35" s="4" t="s">
        <v>46</v>
      </c>
      <c r="F35" s="29" t="s">
        <v>51</v>
      </c>
      <c r="G35" s="28">
        <v>16548</v>
      </c>
      <c r="H35" s="4">
        <v>1</v>
      </c>
      <c r="I35" s="4">
        <v>8</v>
      </c>
      <c r="J35" s="28">
        <v>9678</v>
      </c>
      <c r="K35" s="31">
        <f t="shared" si="1"/>
        <v>9678</v>
      </c>
      <c r="L35" s="14">
        <f t="shared" si="1"/>
        <v>77424</v>
      </c>
    </row>
    <row r="36" spans="2:12" ht="36.75" thickBot="1" x14ac:dyDescent="0.25">
      <c r="B36" s="21">
        <v>33</v>
      </c>
      <c r="C36" s="22" t="s">
        <v>15</v>
      </c>
      <c r="D36" s="22" t="s">
        <v>47</v>
      </c>
      <c r="E36" s="22" t="s">
        <v>47</v>
      </c>
      <c r="F36" s="30" t="s">
        <v>51</v>
      </c>
      <c r="G36" s="28">
        <v>209093</v>
      </c>
      <c r="H36" s="4">
        <v>2</v>
      </c>
      <c r="I36" s="4">
        <v>8</v>
      </c>
      <c r="J36" s="28">
        <v>91316</v>
      </c>
      <c r="K36" s="32">
        <f t="shared" si="1"/>
        <v>182632</v>
      </c>
      <c r="L36" s="26">
        <f t="shared" si="1"/>
        <v>1461056</v>
      </c>
    </row>
    <row r="37" spans="2:12" ht="15.75" customHeight="1" thickBot="1" x14ac:dyDescent="0.25">
      <c r="B37" s="77" t="s">
        <v>61</v>
      </c>
      <c r="C37" s="78"/>
      <c r="D37" s="78"/>
      <c r="E37" s="78"/>
      <c r="F37" s="78"/>
      <c r="G37" s="84"/>
      <c r="H37" s="84"/>
      <c r="I37" s="84"/>
      <c r="J37" s="84"/>
      <c r="K37" s="79"/>
      <c r="L37" s="27">
        <f>SUM(L4:L36)</f>
        <v>165243104</v>
      </c>
    </row>
    <row r="39" spans="2:12" ht="12.75" thickBot="1" x14ac:dyDescent="0.25"/>
    <row r="40" spans="2:12" x14ac:dyDescent="0.2">
      <c r="I40" s="80" t="s">
        <v>56</v>
      </c>
      <c r="J40" s="81"/>
      <c r="K40" s="81"/>
      <c r="L40" s="16">
        <v>0</v>
      </c>
    </row>
    <row r="41" spans="2:12" x14ac:dyDescent="0.2">
      <c r="I41" s="82" t="s">
        <v>57</v>
      </c>
      <c r="J41" s="83"/>
      <c r="K41" s="83"/>
      <c r="L41" s="17">
        <f>L37</f>
        <v>165243104</v>
      </c>
    </row>
    <row r="42" spans="2:12" x14ac:dyDescent="0.2">
      <c r="I42" s="82" t="s">
        <v>58</v>
      </c>
      <c r="J42" s="83"/>
      <c r="K42" s="18">
        <v>0.1</v>
      </c>
      <c r="L42" s="19">
        <f>L41*K42</f>
        <v>16524310.4</v>
      </c>
    </row>
    <row r="43" spans="2:12" x14ac:dyDescent="0.2">
      <c r="I43" s="82" t="s">
        <v>59</v>
      </c>
      <c r="J43" s="83"/>
      <c r="K43" s="83"/>
      <c r="L43" s="19">
        <f>L42*19%</f>
        <v>3139618.9760000003</v>
      </c>
    </row>
    <row r="44" spans="2:12" ht="12.75" thickBot="1" x14ac:dyDescent="0.25">
      <c r="I44" s="75" t="s">
        <v>62</v>
      </c>
      <c r="J44" s="76"/>
      <c r="K44" s="76"/>
      <c r="L44" s="20">
        <f>SUM(L40:L43)</f>
        <v>184907033.37600002</v>
      </c>
    </row>
  </sheetData>
  <mergeCells count="6">
    <mergeCell ref="I44:K44"/>
    <mergeCell ref="B37:K37"/>
    <mergeCell ref="I40:K40"/>
    <mergeCell ref="I41:K41"/>
    <mergeCell ref="I42:J42"/>
    <mergeCell ref="I43:K43"/>
  </mergeCells>
  <conditionalFormatting sqref="L41">
    <cfRule type="expression" dxfId="48" priority="5">
      <formula>ISERROR($R41)</formula>
    </cfRule>
  </conditionalFormatting>
  <conditionalFormatting sqref="L41">
    <cfRule type="expression" dxfId="47" priority="4">
      <formula>ISERROR($K39)</formula>
    </cfRule>
  </conditionalFormatting>
  <conditionalFormatting sqref="L44">
    <cfRule type="expression" dxfId="46" priority="3">
      <formula>ISERROR($R44)</formula>
    </cfRule>
  </conditionalFormatting>
  <conditionalFormatting sqref="L44">
    <cfRule type="expression" dxfId="45" priority="2">
      <formula>ISERROR($R44)</formula>
    </cfRule>
  </conditionalFormatting>
  <conditionalFormatting sqref="L44">
    <cfRule type="expression" dxfId="44" priority="1">
      <formula>ISERROR($R44)</formula>
    </cfRule>
  </conditionalFormatting>
  <conditionalFormatting sqref="L44">
    <cfRule type="expression" dxfId="43" priority="6">
      <formula>ISERROR($K45)</formula>
    </cfRule>
  </conditionalFormatting>
  <conditionalFormatting sqref="L42:L43">
    <cfRule type="expression" dxfId="42" priority="7">
      <formula>ISERROR($R42)</formula>
    </cfRule>
  </conditionalFormatting>
  <dataValidations count="2">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K42" xr:uid="{A36E0884-FA78-40C9-B3EF-3303ADEC0819}">
      <formula1>0.01</formula1>
      <formula2>M42</formula2>
    </dataValidation>
    <dataValidation type="decimal" allowBlank="1" showInputMessage="1" showErrorMessage="1" errorTitle="Error" error="Mayor a 1" sqref="L40" xr:uid="{4E744F17-692D-42F5-81BE-9358F6C6D6BB}">
      <formula1>0.011</formula1>
      <formula2>AB43</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4B870-4768-4846-AEB3-D4CBD62A5599}">
  <dimension ref="B2:L44"/>
  <sheetViews>
    <sheetView topLeftCell="E28" workbookViewId="0">
      <selection activeCell="L44" sqref="L44"/>
    </sheetView>
  </sheetViews>
  <sheetFormatPr baseColWidth="10" defaultRowHeight="12" x14ac:dyDescent="0.2"/>
  <cols>
    <col min="1" max="2" width="11.42578125" style="12"/>
    <col min="3" max="3" width="17.5703125" style="12" customWidth="1"/>
    <col min="4" max="4" width="18.5703125" style="12" customWidth="1"/>
    <col min="5" max="5" width="17.42578125" style="12" customWidth="1"/>
    <col min="6" max="6" width="11.42578125" style="12"/>
    <col min="7" max="7" width="14" style="12" customWidth="1"/>
    <col min="8" max="8" width="15.7109375" style="12" customWidth="1"/>
    <col min="9" max="9" width="13.28515625" style="12" customWidth="1"/>
    <col min="10" max="10" width="16.5703125" style="12" customWidth="1"/>
    <col min="11" max="11" width="17.85546875" style="12" customWidth="1"/>
    <col min="12" max="12" width="18.28515625" style="12" customWidth="1"/>
    <col min="13" max="16384" width="11.42578125" style="12"/>
  </cols>
  <sheetData>
    <row r="2" spans="2:12" ht="12.75" thickBot="1" x14ac:dyDescent="0.25"/>
    <row r="3" spans="2:12" ht="24" x14ac:dyDescent="0.2">
      <c r="B3" s="7" t="s">
        <v>9</v>
      </c>
      <c r="C3" s="8" t="s">
        <v>10</v>
      </c>
      <c r="D3" s="8" t="s">
        <v>11</v>
      </c>
      <c r="E3" s="8" t="s">
        <v>12</v>
      </c>
      <c r="F3" s="8" t="s">
        <v>48</v>
      </c>
      <c r="G3" s="33" t="s">
        <v>60</v>
      </c>
      <c r="H3" s="34" t="s">
        <v>54</v>
      </c>
      <c r="I3" s="34" t="s">
        <v>49</v>
      </c>
      <c r="J3" s="34" t="s">
        <v>52</v>
      </c>
      <c r="K3" s="8" t="s">
        <v>53</v>
      </c>
      <c r="L3" s="10" t="s">
        <v>55</v>
      </c>
    </row>
    <row r="4" spans="2:12" ht="24" x14ac:dyDescent="0.2">
      <c r="B4" s="11">
        <v>1</v>
      </c>
      <c r="C4" s="4" t="s">
        <v>13</v>
      </c>
      <c r="D4" s="4" t="s">
        <v>14</v>
      </c>
      <c r="E4" s="4" t="s">
        <v>14</v>
      </c>
      <c r="F4" s="29" t="s">
        <v>50</v>
      </c>
      <c r="G4" s="28">
        <v>2700125</v>
      </c>
      <c r="H4" s="4">
        <v>6</v>
      </c>
      <c r="I4" s="4">
        <v>8</v>
      </c>
      <c r="J4" s="28">
        <v>2700125</v>
      </c>
      <c r="K4" s="31">
        <f>J4*H4</f>
        <v>16200750</v>
      </c>
      <c r="L4" s="14">
        <f>K4*I4</f>
        <v>129606000</v>
      </c>
    </row>
    <row r="5" spans="2:12" ht="24" x14ac:dyDescent="0.2">
      <c r="B5" s="11">
        <v>2</v>
      </c>
      <c r="C5" s="4" t="s">
        <v>15</v>
      </c>
      <c r="D5" s="4" t="s">
        <v>16</v>
      </c>
      <c r="E5" s="4" t="s">
        <v>16</v>
      </c>
      <c r="F5" s="29" t="s">
        <v>51</v>
      </c>
      <c r="G5" s="28">
        <v>18462</v>
      </c>
      <c r="H5" s="4">
        <v>6</v>
      </c>
      <c r="I5" s="4">
        <v>8</v>
      </c>
      <c r="J5" s="28">
        <v>18462</v>
      </c>
      <c r="K5" s="31">
        <f t="shared" ref="K5:L20" si="0">J5*H5</f>
        <v>110772</v>
      </c>
      <c r="L5" s="14">
        <f t="shared" si="0"/>
        <v>886176</v>
      </c>
    </row>
    <row r="6" spans="2:12" ht="24" x14ac:dyDescent="0.2">
      <c r="B6" s="11">
        <v>3</v>
      </c>
      <c r="C6" s="4" t="s">
        <v>15</v>
      </c>
      <c r="D6" s="4" t="s">
        <v>17</v>
      </c>
      <c r="E6" s="4" t="s">
        <v>17</v>
      </c>
      <c r="F6" s="29" t="s">
        <v>51</v>
      </c>
      <c r="G6" s="28">
        <v>7284</v>
      </c>
      <c r="H6" s="4">
        <v>50</v>
      </c>
      <c r="I6" s="4">
        <v>8</v>
      </c>
      <c r="J6" s="28">
        <v>7284</v>
      </c>
      <c r="K6" s="31">
        <f t="shared" si="0"/>
        <v>364200</v>
      </c>
      <c r="L6" s="14">
        <f t="shared" si="0"/>
        <v>2913600</v>
      </c>
    </row>
    <row r="7" spans="2:12" ht="36" x14ac:dyDescent="0.2">
      <c r="B7" s="11">
        <v>4</v>
      </c>
      <c r="C7" s="4" t="s">
        <v>15</v>
      </c>
      <c r="D7" s="4" t="s">
        <v>18</v>
      </c>
      <c r="E7" s="4" t="s">
        <v>18</v>
      </c>
      <c r="F7" s="29" t="s">
        <v>51</v>
      </c>
      <c r="G7" s="28">
        <v>11503</v>
      </c>
      <c r="H7" s="4">
        <v>60</v>
      </c>
      <c r="I7" s="4">
        <v>8</v>
      </c>
      <c r="J7" s="28">
        <v>11503</v>
      </c>
      <c r="K7" s="31">
        <f t="shared" si="0"/>
        <v>690180</v>
      </c>
      <c r="L7" s="14">
        <f t="shared" si="0"/>
        <v>5521440</v>
      </c>
    </row>
    <row r="8" spans="2:12" ht="48" x14ac:dyDescent="0.2">
      <c r="B8" s="11">
        <v>5</v>
      </c>
      <c r="C8" s="4" t="s">
        <v>15</v>
      </c>
      <c r="D8" s="4" t="s">
        <v>19</v>
      </c>
      <c r="E8" s="4" t="s">
        <v>19</v>
      </c>
      <c r="F8" s="29" t="s">
        <v>51</v>
      </c>
      <c r="G8" s="28">
        <v>12781</v>
      </c>
      <c r="H8" s="4">
        <v>18</v>
      </c>
      <c r="I8" s="4">
        <v>8</v>
      </c>
      <c r="J8" s="28">
        <v>12781</v>
      </c>
      <c r="K8" s="31">
        <f t="shared" si="0"/>
        <v>230058</v>
      </c>
      <c r="L8" s="14">
        <f t="shared" si="0"/>
        <v>1840464</v>
      </c>
    </row>
    <row r="9" spans="2:12" ht="36" x14ac:dyDescent="0.2">
      <c r="B9" s="11">
        <v>6</v>
      </c>
      <c r="C9" s="4" t="s">
        <v>15</v>
      </c>
      <c r="D9" s="4" t="s">
        <v>20</v>
      </c>
      <c r="E9" s="4" t="s">
        <v>20</v>
      </c>
      <c r="F9" s="29" t="s">
        <v>51</v>
      </c>
      <c r="G9" s="28">
        <v>11120</v>
      </c>
      <c r="H9" s="4">
        <v>80</v>
      </c>
      <c r="I9" s="4">
        <v>8</v>
      </c>
      <c r="J9" s="28">
        <v>11120</v>
      </c>
      <c r="K9" s="31">
        <f t="shared" si="0"/>
        <v>889600</v>
      </c>
      <c r="L9" s="14">
        <f t="shared" si="0"/>
        <v>7116800</v>
      </c>
    </row>
    <row r="10" spans="2:12" ht="24" x14ac:dyDescent="0.2">
      <c r="B10" s="11">
        <v>7</v>
      </c>
      <c r="C10" s="4" t="s">
        <v>15</v>
      </c>
      <c r="D10" s="4" t="s">
        <v>21</v>
      </c>
      <c r="E10" s="4" t="s">
        <v>21</v>
      </c>
      <c r="F10" s="29" t="s">
        <v>51</v>
      </c>
      <c r="G10" s="28">
        <v>33931</v>
      </c>
      <c r="H10" s="4">
        <v>6</v>
      </c>
      <c r="I10" s="4">
        <v>8</v>
      </c>
      <c r="J10" s="28">
        <v>33931</v>
      </c>
      <c r="K10" s="31">
        <f t="shared" si="0"/>
        <v>203586</v>
      </c>
      <c r="L10" s="14">
        <f t="shared" si="0"/>
        <v>1628688</v>
      </c>
    </row>
    <row r="11" spans="2:12" ht="36" x14ac:dyDescent="0.2">
      <c r="B11" s="11">
        <v>8</v>
      </c>
      <c r="C11" s="4" t="s">
        <v>15</v>
      </c>
      <c r="D11" s="4" t="s">
        <v>22</v>
      </c>
      <c r="E11" s="4" t="s">
        <v>22</v>
      </c>
      <c r="F11" s="29" t="s">
        <v>51</v>
      </c>
      <c r="G11" s="28">
        <v>22277</v>
      </c>
      <c r="H11" s="4">
        <v>36</v>
      </c>
      <c r="I11" s="4">
        <v>8</v>
      </c>
      <c r="J11" s="28">
        <v>22277</v>
      </c>
      <c r="K11" s="31">
        <f t="shared" si="0"/>
        <v>801972</v>
      </c>
      <c r="L11" s="14">
        <f t="shared" si="0"/>
        <v>6415776</v>
      </c>
    </row>
    <row r="12" spans="2:12" ht="24" x14ac:dyDescent="0.2">
      <c r="B12" s="11">
        <v>9</v>
      </c>
      <c r="C12" s="4" t="s">
        <v>15</v>
      </c>
      <c r="D12" s="4" t="s">
        <v>23</v>
      </c>
      <c r="E12" s="4" t="s">
        <v>23</v>
      </c>
      <c r="F12" s="29" t="s">
        <v>51</v>
      </c>
      <c r="G12" s="28">
        <v>11717</v>
      </c>
      <c r="H12" s="4">
        <v>6</v>
      </c>
      <c r="I12" s="4">
        <v>8</v>
      </c>
      <c r="J12" s="28">
        <v>11717</v>
      </c>
      <c r="K12" s="31">
        <f t="shared" si="0"/>
        <v>70302</v>
      </c>
      <c r="L12" s="14">
        <f t="shared" si="0"/>
        <v>562416</v>
      </c>
    </row>
    <row r="13" spans="2:12" ht="24" x14ac:dyDescent="0.2">
      <c r="B13" s="11">
        <v>10</v>
      </c>
      <c r="C13" s="4" t="s">
        <v>15</v>
      </c>
      <c r="D13" s="4" t="s">
        <v>24</v>
      </c>
      <c r="E13" s="4" t="s">
        <v>24</v>
      </c>
      <c r="F13" s="29" t="s">
        <v>51</v>
      </c>
      <c r="G13" s="28">
        <v>58588</v>
      </c>
      <c r="H13" s="4">
        <v>6</v>
      </c>
      <c r="I13" s="4">
        <v>8</v>
      </c>
      <c r="J13" s="28">
        <v>58588</v>
      </c>
      <c r="K13" s="31">
        <f t="shared" si="0"/>
        <v>351528</v>
      </c>
      <c r="L13" s="14">
        <f t="shared" si="0"/>
        <v>2812224</v>
      </c>
    </row>
    <row r="14" spans="2:12" ht="24" x14ac:dyDescent="0.2">
      <c r="B14" s="11">
        <v>11</v>
      </c>
      <c r="C14" s="4" t="s">
        <v>15</v>
      </c>
      <c r="D14" s="4" t="s">
        <v>25</v>
      </c>
      <c r="E14" s="4" t="s">
        <v>25</v>
      </c>
      <c r="F14" s="29" t="s">
        <v>51</v>
      </c>
      <c r="G14" s="28">
        <v>48334</v>
      </c>
      <c r="H14" s="4">
        <v>24</v>
      </c>
      <c r="I14" s="4">
        <v>8</v>
      </c>
      <c r="J14" s="28">
        <v>48334</v>
      </c>
      <c r="K14" s="31">
        <f t="shared" si="0"/>
        <v>1160016</v>
      </c>
      <c r="L14" s="14">
        <f t="shared" si="0"/>
        <v>9280128</v>
      </c>
    </row>
    <row r="15" spans="2:12" ht="24" x14ac:dyDescent="0.2">
      <c r="B15" s="11">
        <v>12</v>
      </c>
      <c r="C15" s="4" t="s">
        <v>15</v>
      </c>
      <c r="D15" s="4" t="s">
        <v>26</v>
      </c>
      <c r="E15" s="4" t="s">
        <v>26</v>
      </c>
      <c r="F15" s="29" t="s">
        <v>51</v>
      </c>
      <c r="G15" s="28">
        <v>29132</v>
      </c>
      <c r="H15" s="4">
        <v>12</v>
      </c>
      <c r="I15" s="4">
        <v>8</v>
      </c>
      <c r="J15" s="28">
        <v>29132</v>
      </c>
      <c r="K15" s="31">
        <f t="shared" si="0"/>
        <v>349584</v>
      </c>
      <c r="L15" s="14">
        <f t="shared" si="0"/>
        <v>2796672</v>
      </c>
    </row>
    <row r="16" spans="2:12" ht="24" x14ac:dyDescent="0.2">
      <c r="B16" s="11">
        <v>13</v>
      </c>
      <c r="C16" s="4" t="s">
        <v>15</v>
      </c>
      <c r="D16" s="4" t="s">
        <v>27</v>
      </c>
      <c r="E16" s="4" t="s">
        <v>27</v>
      </c>
      <c r="F16" s="29" t="s">
        <v>51</v>
      </c>
      <c r="G16" s="28">
        <v>10253</v>
      </c>
      <c r="H16" s="4">
        <v>24</v>
      </c>
      <c r="I16" s="4">
        <v>8</v>
      </c>
      <c r="J16" s="28">
        <v>10253</v>
      </c>
      <c r="K16" s="31">
        <f t="shared" si="0"/>
        <v>246072</v>
      </c>
      <c r="L16" s="14">
        <f t="shared" si="0"/>
        <v>1968576</v>
      </c>
    </row>
    <row r="17" spans="2:12" ht="24" x14ac:dyDescent="0.2">
      <c r="B17" s="11">
        <v>14</v>
      </c>
      <c r="C17" s="4" t="s">
        <v>15</v>
      </c>
      <c r="D17" s="4" t="s">
        <v>28</v>
      </c>
      <c r="E17" s="4" t="s">
        <v>28</v>
      </c>
      <c r="F17" s="29" t="s">
        <v>51</v>
      </c>
      <c r="G17" s="28">
        <v>4793</v>
      </c>
      <c r="H17" s="4">
        <v>24</v>
      </c>
      <c r="I17" s="4">
        <v>8</v>
      </c>
      <c r="J17" s="28">
        <v>4793</v>
      </c>
      <c r="K17" s="31">
        <f t="shared" si="0"/>
        <v>115032</v>
      </c>
      <c r="L17" s="14">
        <f t="shared" si="0"/>
        <v>920256</v>
      </c>
    </row>
    <row r="18" spans="2:12" ht="24" x14ac:dyDescent="0.2">
      <c r="B18" s="11">
        <v>15</v>
      </c>
      <c r="C18" s="4" t="s">
        <v>15</v>
      </c>
      <c r="D18" s="4" t="s">
        <v>29</v>
      </c>
      <c r="E18" s="4" t="s">
        <v>29</v>
      </c>
      <c r="F18" s="29" t="s">
        <v>51</v>
      </c>
      <c r="G18" s="28">
        <v>41011</v>
      </c>
      <c r="H18" s="4">
        <v>6</v>
      </c>
      <c r="I18" s="4">
        <v>8</v>
      </c>
      <c r="J18" s="28">
        <v>41011</v>
      </c>
      <c r="K18" s="31">
        <f t="shared" si="0"/>
        <v>246066</v>
      </c>
      <c r="L18" s="14">
        <f t="shared" si="0"/>
        <v>1968528</v>
      </c>
    </row>
    <row r="19" spans="2:12" ht="24" x14ac:dyDescent="0.2">
      <c r="B19" s="11">
        <v>16</v>
      </c>
      <c r="C19" s="4" t="s">
        <v>15</v>
      </c>
      <c r="D19" s="4" t="s">
        <v>30</v>
      </c>
      <c r="E19" s="4" t="s">
        <v>30</v>
      </c>
      <c r="F19" s="29" t="s">
        <v>51</v>
      </c>
      <c r="G19" s="28">
        <v>49525</v>
      </c>
      <c r="H19" s="4">
        <v>6</v>
      </c>
      <c r="I19" s="4">
        <v>8</v>
      </c>
      <c r="J19" s="28">
        <v>49525</v>
      </c>
      <c r="K19" s="31">
        <f t="shared" si="0"/>
        <v>297150</v>
      </c>
      <c r="L19" s="14">
        <f t="shared" si="0"/>
        <v>2377200</v>
      </c>
    </row>
    <row r="20" spans="2:12" ht="36" x14ac:dyDescent="0.2">
      <c r="B20" s="11">
        <v>17</v>
      </c>
      <c r="C20" s="4" t="s">
        <v>15</v>
      </c>
      <c r="D20" s="4" t="s">
        <v>31</v>
      </c>
      <c r="E20" s="4" t="s">
        <v>31</v>
      </c>
      <c r="F20" s="29" t="s">
        <v>51</v>
      </c>
      <c r="G20" s="28">
        <v>15818</v>
      </c>
      <c r="H20" s="4">
        <v>6</v>
      </c>
      <c r="I20" s="4">
        <v>8</v>
      </c>
      <c r="J20" s="28">
        <v>15818</v>
      </c>
      <c r="K20" s="31">
        <f t="shared" si="0"/>
        <v>94908</v>
      </c>
      <c r="L20" s="14">
        <f t="shared" si="0"/>
        <v>759264</v>
      </c>
    </row>
    <row r="21" spans="2:12" ht="24" x14ac:dyDescent="0.2">
      <c r="B21" s="11">
        <v>18</v>
      </c>
      <c r="C21" s="4" t="s">
        <v>15</v>
      </c>
      <c r="D21" s="4" t="s">
        <v>32</v>
      </c>
      <c r="E21" s="4" t="s">
        <v>32</v>
      </c>
      <c r="F21" s="29" t="s">
        <v>51</v>
      </c>
      <c r="G21" s="28">
        <v>8910</v>
      </c>
      <c r="H21" s="4">
        <v>70</v>
      </c>
      <c r="I21" s="4">
        <v>8</v>
      </c>
      <c r="J21" s="28">
        <v>8910</v>
      </c>
      <c r="K21" s="31">
        <f t="shared" ref="K21:L36" si="1">J21*H21</f>
        <v>623700</v>
      </c>
      <c r="L21" s="14">
        <f t="shared" si="1"/>
        <v>4989600</v>
      </c>
    </row>
    <row r="22" spans="2:12" ht="24" x14ac:dyDescent="0.2">
      <c r="B22" s="11">
        <v>19</v>
      </c>
      <c r="C22" s="4" t="s">
        <v>15</v>
      </c>
      <c r="D22" s="4" t="s">
        <v>33</v>
      </c>
      <c r="E22" s="4" t="s">
        <v>33</v>
      </c>
      <c r="F22" s="29" t="s">
        <v>51</v>
      </c>
      <c r="G22" s="28">
        <v>11717</v>
      </c>
      <c r="H22" s="4">
        <v>36</v>
      </c>
      <c r="I22" s="4">
        <v>8</v>
      </c>
      <c r="J22" s="28">
        <v>11717</v>
      </c>
      <c r="K22" s="31">
        <f t="shared" si="1"/>
        <v>421812</v>
      </c>
      <c r="L22" s="14">
        <f t="shared" si="1"/>
        <v>3374496</v>
      </c>
    </row>
    <row r="23" spans="2:12" ht="24" x14ac:dyDescent="0.2">
      <c r="B23" s="11">
        <v>20</v>
      </c>
      <c r="C23" s="4" t="s">
        <v>15</v>
      </c>
      <c r="D23" s="4" t="s">
        <v>34</v>
      </c>
      <c r="E23" s="4" t="s">
        <v>34</v>
      </c>
      <c r="F23" s="29" t="s">
        <v>51</v>
      </c>
      <c r="G23" s="28">
        <v>35153</v>
      </c>
      <c r="H23" s="4">
        <v>40</v>
      </c>
      <c r="I23" s="4">
        <v>8</v>
      </c>
      <c r="J23" s="28">
        <v>35153</v>
      </c>
      <c r="K23" s="31">
        <f t="shared" si="1"/>
        <v>1406120</v>
      </c>
      <c r="L23" s="14">
        <f t="shared" si="1"/>
        <v>11248960</v>
      </c>
    </row>
    <row r="24" spans="2:12" ht="24" x14ac:dyDescent="0.2">
      <c r="B24" s="11">
        <v>21</v>
      </c>
      <c r="C24" s="4" t="s">
        <v>15</v>
      </c>
      <c r="D24" s="4" t="s">
        <v>35</v>
      </c>
      <c r="E24" s="4" t="s">
        <v>35</v>
      </c>
      <c r="F24" s="29" t="s">
        <v>51</v>
      </c>
      <c r="G24" s="28">
        <v>3661</v>
      </c>
      <c r="H24" s="4">
        <v>384</v>
      </c>
      <c r="I24" s="4">
        <v>8</v>
      </c>
      <c r="J24" s="28">
        <v>3661</v>
      </c>
      <c r="K24" s="31">
        <f t="shared" si="1"/>
        <v>1405824</v>
      </c>
      <c r="L24" s="14">
        <f t="shared" si="1"/>
        <v>11246592</v>
      </c>
    </row>
    <row r="25" spans="2:12" ht="24" x14ac:dyDescent="0.2">
      <c r="B25" s="11">
        <v>22</v>
      </c>
      <c r="C25" s="4" t="s">
        <v>15</v>
      </c>
      <c r="D25" s="4" t="s">
        <v>36</v>
      </c>
      <c r="E25" s="4" t="s">
        <v>36</v>
      </c>
      <c r="F25" s="29" t="s">
        <v>51</v>
      </c>
      <c r="G25" s="28">
        <v>188507</v>
      </c>
      <c r="H25" s="4">
        <v>10</v>
      </c>
      <c r="I25" s="4">
        <v>8</v>
      </c>
      <c r="J25" s="28">
        <v>188507</v>
      </c>
      <c r="K25" s="31">
        <f t="shared" si="1"/>
        <v>1885070</v>
      </c>
      <c r="L25" s="14">
        <f t="shared" si="1"/>
        <v>15080560</v>
      </c>
    </row>
    <row r="26" spans="2:12" ht="24" x14ac:dyDescent="0.2">
      <c r="B26" s="11">
        <v>23</v>
      </c>
      <c r="C26" s="4" t="s">
        <v>15</v>
      </c>
      <c r="D26" s="4" t="s">
        <v>37</v>
      </c>
      <c r="E26" s="4" t="s">
        <v>37</v>
      </c>
      <c r="F26" s="29" t="s">
        <v>51</v>
      </c>
      <c r="G26" s="28">
        <v>30846</v>
      </c>
      <c r="H26" s="4">
        <v>50</v>
      </c>
      <c r="I26" s="4">
        <v>8</v>
      </c>
      <c r="J26" s="28">
        <v>30846</v>
      </c>
      <c r="K26" s="31">
        <f t="shared" si="1"/>
        <v>1542300</v>
      </c>
      <c r="L26" s="14">
        <f t="shared" si="1"/>
        <v>12338400</v>
      </c>
    </row>
    <row r="27" spans="2:12" ht="24" x14ac:dyDescent="0.2">
      <c r="B27" s="11">
        <v>24</v>
      </c>
      <c r="C27" s="4" t="s">
        <v>15</v>
      </c>
      <c r="D27" s="4" t="s">
        <v>38</v>
      </c>
      <c r="E27" s="4" t="s">
        <v>38</v>
      </c>
      <c r="F27" s="29" t="s">
        <v>51</v>
      </c>
      <c r="G27" s="28">
        <v>263646</v>
      </c>
      <c r="H27" s="4">
        <v>2</v>
      </c>
      <c r="I27" s="4">
        <v>8</v>
      </c>
      <c r="J27" s="28">
        <v>263646</v>
      </c>
      <c r="K27" s="31">
        <f t="shared" si="1"/>
        <v>527292</v>
      </c>
      <c r="L27" s="14">
        <f t="shared" si="1"/>
        <v>4218336</v>
      </c>
    </row>
    <row r="28" spans="2:12" ht="24" x14ac:dyDescent="0.2">
      <c r="B28" s="11">
        <v>25</v>
      </c>
      <c r="C28" s="4" t="s">
        <v>15</v>
      </c>
      <c r="D28" s="4" t="s">
        <v>39</v>
      </c>
      <c r="E28" s="4" t="s">
        <v>39</v>
      </c>
      <c r="F28" s="29" t="s">
        <v>51</v>
      </c>
      <c r="G28" s="28">
        <v>131823</v>
      </c>
      <c r="H28" s="4">
        <v>12</v>
      </c>
      <c r="I28" s="4">
        <v>8</v>
      </c>
      <c r="J28" s="28">
        <v>131823</v>
      </c>
      <c r="K28" s="31">
        <f t="shared" si="1"/>
        <v>1581876</v>
      </c>
      <c r="L28" s="14">
        <f t="shared" si="1"/>
        <v>12655008</v>
      </c>
    </row>
    <row r="29" spans="2:12" ht="24" x14ac:dyDescent="0.2">
      <c r="B29" s="11">
        <v>26</v>
      </c>
      <c r="C29" s="4" t="s">
        <v>15</v>
      </c>
      <c r="D29" s="4" t="s">
        <v>40</v>
      </c>
      <c r="E29" s="4" t="s">
        <v>40</v>
      </c>
      <c r="F29" s="29" t="s">
        <v>51</v>
      </c>
      <c r="G29" s="28">
        <v>76164</v>
      </c>
      <c r="H29" s="4">
        <v>6</v>
      </c>
      <c r="I29" s="4">
        <v>8</v>
      </c>
      <c r="J29" s="28">
        <v>76164</v>
      </c>
      <c r="K29" s="31">
        <f t="shared" si="1"/>
        <v>456984</v>
      </c>
      <c r="L29" s="14">
        <f t="shared" si="1"/>
        <v>3655872</v>
      </c>
    </row>
    <row r="30" spans="2:12" ht="24" x14ac:dyDescent="0.2">
      <c r="B30" s="11">
        <v>27</v>
      </c>
      <c r="C30" s="4" t="s">
        <v>15</v>
      </c>
      <c r="D30" s="4" t="s">
        <v>41</v>
      </c>
      <c r="E30" s="4" t="s">
        <v>41</v>
      </c>
      <c r="F30" s="29" t="s">
        <v>51</v>
      </c>
      <c r="G30" s="28">
        <v>59979</v>
      </c>
      <c r="H30" s="4">
        <v>6</v>
      </c>
      <c r="I30" s="4">
        <v>8</v>
      </c>
      <c r="J30" s="28">
        <v>59979</v>
      </c>
      <c r="K30" s="31">
        <f t="shared" si="1"/>
        <v>359874</v>
      </c>
      <c r="L30" s="14">
        <f t="shared" si="1"/>
        <v>2878992</v>
      </c>
    </row>
    <row r="31" spans="2:12" ht="36" x14ac:dyDescent="0.2">
      <c r="B31" s="11">
        <v>28</v>
      </c>
      <c r="C31" s="4" t="s">
        <v>15</v>
      </c>
      <c r="D31" s="4" t="s">
        <v>42</v>
      </c>
      <c r="E31" s="4" t="s">
        <v>42</v>
      </c>
      <c r="F31" s="29" t="s">
        <v>51</v>
      </c>
      <c r="G31" s="28">
        <v>57094</v>
      </c>
      <c r="H31" s="4">
        <v>2</v>
      </c>
      <c r="I31" s="4">
        <v>8</v>
      </c>
      <c r="J31" s="28">
        <v>57094</v>
      </c>
      <c r="K31" s="31">
        <f t="shared" si="1"/>
        <v>114188</v>
      </c>
      <c r="L31" s="14">
        <f t="shared" si="1"/>
        <v>913504</v>
      </c>
    </row>
    <row r="32" spans="2:12" ht="36" x14ac:dyDescent="0.2">
      <c r="B32" s="11">
        <v>29</v>
      </c>
      <c r="C32" s="4" t="s">
        <v>15</v>
      </c>
      <c r="D32" s="4" t="s">
        <v>43</v>
      </c>
      <c r="E32" s="4" t="s">
        <v>43</v>
      </c>
      <c r="F32" s="29" t="s">
        <v>51</v>
      </c>
      <c r="G32" s="28">
        <v>774600</v>
      </c>
      <c r="H32" s="4">
        <v>2</v>
      </c>
      <c r="I32" s="4">
        <v>8</v>
      </c>
      <c r="J32" s="28">
        <v>774600</v>
      </c>
      <c r="K32" s="31">
        <f t="shared" si="1"/>
        <v>1549200</v>
      </c>
      <c r="L32" s="14">
        <f t="shared" si="1"/>
        <v>12393600</v>
      </c>
    </row>
    <row r="33" spans="2:12" ht="24" x14ac:dyDescent="0.2">
      <c r="B33" s="11">
        <v>30</v>
      </c>
      <c r="C33" s="4" t="s">
        <v>15</v>
      </c>
      <c r="D33" s="4" t="s">
        <v>44</v>
      </c>
      <c r="E33" s="4" t="s">
        <v>44</v>
      </c>
      <c r="F33" s="29" t="s">
        <v>51</v>
      </c>
      <c r="G33" s="28">
        <v>56837</v>
      </c>
      <c r="H33" s="4">
        <v>1</v>
      </c>
      <c r="I33" s="4">
        <v>8</v>
      </c>
      <c r="J33" s="28">
        <v>56837</v>
      </c>
      <c r="K33" s="31">
        <f t="shared" si="1"/>
        <v>56837</v>
      </c>
      <c r="L33" s="35">
        <f t="shared" si="1"/>
        <v>454696</v>
      </c>
    </row>
    <row r="34" spans="2:12" ht="48" x14ac:dyDescent="0.2">
      <c r="B34" s="11">
        <v>31</v>
      </c>
      <c r="C34" s="4" t="s">
        <v>15</v>
      </c>
      <c r="D34" s="4" t="s">
        <v>45</v>
      </c>
      <c r="E34" s="4" t="s">
        <v>45</v>
      </c>
      <c r="F34" s="29" t="s">
        <v>51</v>
      </c>
      <c r="G34" s="28">
        <v>8543</v>
      </c>
      <c r="H34" s="4">
        <v>6</v>
      </c>
      <c r="I34" s="4">
        <v>8</v>
      </c>
      <c r="J34" s="28">
        <v>8543</v>
      </c>
      <c r="K34" s="31">
        <f t="shared" si="1"/>
        <v>51258</v>
      </c>
      <c r="L34" s="14">
        <f t="shared" si="1"/>
        <v>410064</v>
      </c>
    </row>
    <row r="35" spans="2:12" ht="24" x14ac:dyDescent="0.2">
      <c r="B35" s="11">
        <v>32</v>
      </c>
      <c r="C35" s="4" t="s">
        <v>15</v>
      </c>
      <c r="D35" s="4" t="s">
        <v>46</v>
      </c>
      <c r="E35" s="4" t="s">
        <v>46</v>
      </c>
      <c r="F35" s="29" t="s">
        <v>51</v>
      </c>
      <c r="G35" s="28">
        <v>47516</v>
      </c>
      <c r="H35" s="4">
        <v>1</v>
      </c>
      <c r="I35" s="4">
        <v>8</v>
      </c>
      <c r="J35" s="28">
        <v>47516</v>
      </c>
      <c r="K35" s="31">
        <f t="shared" si="1"/>
        <v>47516</v>
      </c>
      <c r="L35" s="14">
        <f t="shared" si="1"/>
        <v>380128</v>
      </c>
    </row>
    <row r="36" spans="2:12" ht="36.75" thickBot="1" x14ac:dyDescent="0.25">
      <c r="B36" s="21">
        <v>33</v>
      </c>
      <c r="C36" s="22" t="s">
        <v>15</v>
      </c>
      <c r="D36" s="22" t="s">
        <v>47</v>
      </c>
      <c r="E36" s="22" t="s">
        <v>47</v>
      </c>
      <c r="F36" s="30" t="s">
        <v>51</v>
      </c>
      <c r="G36" s="28">
        <v>227439</v>
      </c>
      <c r="H36" s="4">
        <v>2</v>
      </c>
      <c r="I36" s="4">
        <v>8</v>
      </c>
      <c r="J36" s="28">
        <v>227439</v>
      </c>
      <c r="K36" s="32">
        <f t="shared" si="1"/>
        <v>454878</v>
      </c>
      <c r="L36" s="26">
        <f t="shared" si="1"/>
        <v>3639024</v>
      </c>
    </row>
    <row r="37" spans="2:12" ht="15.75" customHeight="1" thickBot="1" x14ac:dyDescent="0.25">
      <c r="B37" s="77" t="s">
        <v>61</v>
      </c>
      <c r="C37" s="78"/>
      <c r="D37" s="78"/>
      <c r="E37" s="78"/>
      <c r="F37" s="78"/>
      <c r="G37" s="84"/>
      <c r="H37" s="84"/>
      <c r="I37" s="84"/>
      <c r="J37" s="84"/>
      <c r="K37" s="79"/>
      <c r="L37" s="27">
        <f>SUM(L4:L36)</f>
        <v>279252040</v>
      </c>
    </row>
    <row r="39" spans="2:12" ht="12.75" thickBot="1" x14ac:dyDescent="0.25"/>
    <row r="40" spans="2:12" x14ac:dyDescent="0.2">
      <c r="I40" s="80" t="s">
        <v>56</v>
      </c>
      <c r="J40" s="81"/>
      <c r="K40" s="81"/>
      <c r="L40" s="16">
        <v>0</v>
      </c>
    </row>
    <row r="41" spans="2:12" x14ac:dyDescent="0.2">
      <c r="I41" s="82" t="s">
        <v>57</v>
      </c>
      <c r="J41" s="83"/>
      <c r="K41" s="83"/>
      <c r="L41" s="17">
        <f>L37</f>
        <v>279252040</v>
      </c>
    </row>
    <row r="42" spans="2:12" x14ac:dyDescent="0.2">
      <c r="I42" s="82" t="s">
        <v>58</v>
      </c>
      <c r="J42" s="83"/>
      <c r="K42" s="18">
        <v>0.1</v>
      </c>
      <c r="L42" s="19">
        <f>L41*K42</f>
        <v>27925204</v>
      </c>
    </row>
    <row r="43" spans="2:12" x14ac:dyDescent="0.2">
      <c r="I43" s="82" t="s">
        <v>59</v>
      </c>
      <c r="J43" s="83"/>
      <c r="K43" s="83"/>
      <c r="L43" s="19">
        <f>L42*19%</f>
        <v>5305788.76</v>
      </c>
    </row>
    <row r="44" spans="2:12" ht="12.75" thickBot="1" x14ac:dyDescent="0.25">
      <c r="I44" s="75" t="s">
        <v>62</v>
      </c>
      <c r="J44" s="76"/>
      <c r="K44" s="76"/>
      <c r="L44" s="20">
        <f>SUM(L40:L43)</f>
        <v>312483032.75999999</v>
      </c>
    </row>
  </sheetData>
  <mergeCells count="6">
    <mergeCell ref="I44:K44"/>
    <mergeCell ref="B37:K37"/>
    <mergeCell ref="I40:K40"/>
    <mergeCell ref="I41:K41"/>
    <mergeCell ref="I42:J42"/>
    <mergeCell ref="I43:K43"/>
  </mergeCells>
  <conditionalFormatting sqref="L41">
    <cfRule type="expression" dxfId="41" priority="5">
      <formula>ISERROR($R41)</formula>
    </cfRule>
  </conditionalFormatting>
  <conditionalFormatting sqref="L41">
    <cfRule type="expression" dxfId="40" priority="4">
      <formula>ISERROR($K39)</formula>
    </cfRule>
  </conditionalFormatting>
  <conditionalFormatting sqref="L44">
    <cfRule type="expression" dxfId="39" priority="3">
      <formula>ISERROR($R44)</formula>
    </cfRule>
  </conditionalFormatting>
  <conditionalFormatting sqref="L44">
    <cfRule type="expression" dxfId="38" priority="2">
      <formula>ISERROR($R44)</formula>
    </cfRule>
  </conditionalFormatting>
  <conditionalFormatting sqref="L44">
    <cfRule type="expression" dxfId="37" priority="1">
      <formula>ISERROR($R44)</formula>
    </cfRule>
  </conditionalFormatting>
  <conditionalFormatting sqref="L44">
    <cfRule type="expression" dxfId="36" priority="6">
      <formula>ISERROR($K45)</formula>
    </cfRule>
  </conditionalFormatting>
  <conditionalFormatting sqref="L42:L43">
    <cfRule type="expression" dxfId="35" priority="7">
      <formula>ISERROR($R42)</formula>
    </cfRule>
  </conditionalFormatting>
  <dataValidations count="2">
    <dataValidation type="decimal" allowBlank="1" showInputMessage="1" showErrorMessage="1" errorTitle="Error" error="Mayor a 1" sqref="L40" xr:uid="{C8B57F94-463D-4A79-BA03-91EF96A70E98}">
      <formula1>0.011</formula1>
      <formula2>AB43</formula2>
    </dataValidation>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K42" xr:uid="{21B5D343-FC10-4152-9CBF-64D3B4F1F967}">
      <formula1>0.01</formula1>
      <formula2>M42</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D8E9-008B-4F66-A248-CB3D82714F37}">
  <dimension ref="B2:L44"/>
  <sheetViews>
    <sheetView topLeftCell="E28" workbookViewId="0">
      <selection activeCell="L44" sqref="L44"/>
    </sheetView>
  </sheetViews>
  <sheetFormatPr baseColWidth="10" defaultRowHeight="12" x14ac:dyDescent="0.2"/>
  <cols>
    <col min="1" max="2" width="11.42578125" style="12"/>
    <col min="3" max="3" width="17.5703125" style="12" customWidth="1"/>
    <col min="4" max="4" width="18.5703125" style="12" customWidth="1"/>
    <col min="5" max="5" width="17.42578125" style="12" customWidth="1"/>
    <col min="6" max="6" width="11.42578125" style="12"/>
    <col min="7" max="7" width="14" style="12" customWidth="1"/>
    <col min="8" max="8" width="15.7109375" style="12" customWidth="1"/>
    <col min="9" max="9" width="13.28515625" style="12" customWidth="1"/>
    <col min="10" max="10" width="16.5703125" style="12" customWidth="1"/>
    <col min="11" max="11" width="17.85546875" style="12" customWidth="1"/>
    <col min="12" max="12" width="18.28515625" style="12" customWidth="1"/>
    <col min="13" max="16384" width="11.42578125" style="12"/>
  </cols>
  <sheetData>
    <row r="2" spans="2:12" ht="12.75" thickBot="1" x14ac:dyDescent="0.25"/>
    <row r="3" spans="2:12" ht="24" x14ac:dyDescent="0.2">
      <c r="B3" s="7" t="s">
        <v>9</v>
      </c>
      <c r="C3" s="8" t="s">
        <v>10</v>
      </c>
      <c r="D3" s="8" t="s">
        <v>11</v>
      </c>
      <c r="E3" s="8" t="s">
        <v>12</v>
      </c>
      <c r="F3" s="8" t="s">
        <v>48</v>
      </c>
      <c r="G3" s="33" t="s">
        <v>60</v>
      </c>
      <c r="H3" s="34" t="s">
        <v>54</v>
      </c>
      <c r="I3" s="34" t="s">
        <v>49</v>
      </c>
      <c r="J3" s="34" t="s">
        <v>52</v>
      </c>
      <c r="K3" s="8" t="s">
        <v>53</v>
      </c>
      <c r="L3" s="10" t="s">
        <v>55</v>
      </c>
    </row>
    <row r="4" spans="2:12" ht="24" x14ac:dyDescent="0.2">
      <c r="B4" s="11">
        <v>1</v>
      </c>
      <c r="C4" s="4" t="s">
        <v>13</v>
      </c>
      <c r="D4" s="4" t="s">
        <v>14</v>
      </c>
      <c r="E4" s="4" t="s">
        <v>14</v>
      </c>
      <c r="F4" s="29" t="s">
        <v>50</v>
      </c>
      <c r="G4" s="28">
        <v>2700125</v>
      </c>
      <c r="H4" s="4">
        <v>6</v>
      </c>
      <c r="I4" s="4">
        <v>8</v>
      </c>
      <c r="J4" s="28">
        <v>2700125</v>
      </c>
      <c r="K4" s="31">
        <f>J4*H4</f>
        <v>16200750</v>
      </c>
      <c r="L4" s="14">
        <f>K4*I4</f>
        <v>129606000</v>
      </c>
    </row>
    <row r="5" spans="2:12" ht="24" x14ac:dyDescent="0.2">
      <c r="B5" s="11">
        <v>2</v>
      </c>
      <c r="C5" s="4" t="s">
        <v>15</v>
      </c>
      <c r="D5" s="4" t="s">
        <v>16</v>
      </c>
      <c r="E5" s="4" t="s">
        <v>16</v>
      </c>
      <c r="F5" s="29" t="s">
        <v>51</v>
      </c>
      <c r="G5" s="28">
        <v>11614</v>
      </c>
      <c r="H5" s="4">
        <v>6</v>
      </c>
      <c r="I5" s="4">
        <v>8</v>
      </c>
      <c r="J5" s="28">
        <v>11614</v>
      </c>
      <c r="K5" s="31">
        <f t="shared" ref="K5:L20" si="0">J5*H5</f>
        <v>69684</v>
      </c>
      <c r="L5" s="14">
        <f t="shared" si="0"/>
        <v>557472</v>
      </c>
    </row>
    <row r="6" spans="2:12" ht="24" x14ac:dyDescent="0.2">
      <c r="B6" s="11">
        <v>3</v>
      </c>
      <c r="C6" s="4" t="s">
        <v>15</v>
      </c>
      <c r="D6" s="4" t="s">
        <v>17</v>
      </c>
      <c r="E6" s="4" t="s">
        <v>17</v>
      </c>
      <c r="F6" s="29" t="s">
        <v>51</v>
      </c>
      <c r="G6" s="28">
        <v>3030</v>
      </c>
      <c r="H6" s="4">
        <v>50</v>
      </c>
      <c r="I6" s="4">
        <v>8</v>
      </c>
      <c r="J6" s="28">
        <v>3030</v>
      </c>
      <c r="K6" s="31">
        <f t="shared" si="0"/>
        <v>151500</v>
      </c>
      <c r="L6" s="14">
        <f t="shared" si="0"/>
        <v>1212000</v>
      </c>
    </row>
    <row r="7" spans="2:12" ht="36" x14ac:dyDescent="0.2">
      <c r="B7" s="11">
        <v>4</v>
      </c>
      <c r="C7" s="4" t="s">
        <v>15</v>
      </c>
      <c r="D7" s="4" t="s">
        <v>18</v>
      </c>
      <c r="E7" s="4" t="s">
        <v>18</v>
      </c>
      <c r="F7" s="29" t="s">
        <v>51</v>
      </c>
      <c r="G7" s="28">
        <v>6312</v>
      </c>
      <c r="H7" s="4">
        <v>60</v>
      </c>
      <c r="I7" s="4">
        <v>8</v>
      </c>
      <c r="J7" s="28">
        <v>6312</v>
      </c>
      <c r="K7" s="31">
        <f t="shared" si="0"/>
        <v>378720</v>
      </c>
      <c r="L7" s="14">
        <f t="shared" si="0"/>
        <v>3029760</v>
      </c>
    </row>
    <row r="8" spans="2:12" ht="48" x14ac:dyDescent="0.2">
      <c r="B8" s="11">
        <v>5</v>
      </c>
      <c r="C8" s="4" t="s">
        <v>15</v>
      </c>
      <c r="D8" s="4" t="s">
        <v>19</v>
      </c>
      <c r="E8" s="4" t="s">
        <v>19</v>
      </c>
      <c r="F8" s="29" t="s">
        <v>51</v>
      </c>
      <c r="G8" s="28">
        <v>6838</v>
      </c>
      <c r="H8" s="4">
        <v>18</v>
      </c>
      <c r="I8" s="4">
        <v>8</v>
      </c>
      <c r="J8" s="28">
        <v>6838</v>
      </c>
      <c r="K8" s="31">
        <f t="shared" si="0"/>
        <v>123084</v>
      </c>
      <c r="L8" s="14">
        <f t="shared" si="0"/>
        <v>984672</v>
      </c>
    </row>
    <row r="9" spans="2:12" ht="36" x14ac:dyDescent="0.2">
      <c r="B9" s="11">
        <v>6</v>
      </c>
      <c r="C9" s="4" t="s">
        <v>15</v>
      </c>
      <c r="D9" s="4" t="s">
        <v>20</v>
      </c>
      <c r="E9" s="4" t="s">
        <v>20</v>
      </c>
      <c r="F9" s="29" t="s">
        <v>51</v>
      </c>
      <c r="G9" s="28">
        <v>6943</v>
      </c>
      <c r="H9" s="4">
        <v>80</v>
      </c>
      <c r="I9" s="4">
        <v>8</v>
      </c>
      <c r="J9" s="28">
        <v>6943</v>
      </c>
      <c r="K9" s="31">
        <f t="shared" si="0"/>
        <v>555440</v>
      </c>
      <c r="L9" s="14">
        <f t="shared" si="0"/>
        <v>4443520</v>
      </c>
    </row>
    <row r="10" spans="2:12" ht="24" x14ac:dyDescent="0.2">
      <c r="B10" s="11">
        <v>7</v>
      </c>
      <c r="C10" s="4" t="s">
        <v>15</v>
      </c>
      <c r="D10" s="4" t="s">
        <v>21</v>
      </c>
      <c r="E10" s="4" t="s">
        <v>21</v>
      </c>
      <c r="F10" s="29" t="s">
        <v>51</v>
      </c>
      <c r="G10" s="28">
        <v>15023</v>
      </c>
      <c r="H10" s="4">
        <v>6</v>
      </c>
      <c r="I10" s="4">
        <v>8</v>
      </c>
      <c r="J10" s="28">
        <v>15023</v>
      </c>
      <c r="K10" s="31">
        <f t="shared" si="0"/>
        <v>90138</v>
      </c>
      <c r="L10" s="14">
        <f t="shared" si="0"/>
        <v>721104</v>
      </c>
    </row>
    <row r="11" spans="2:12" ht="36" x14ac:dyDescent="0.2">
      <c r="B11" s="11">
        <v>8</v>
      </c>
      <c r="C11" s="4" t="s">
        <v>15</v>
      </c>
      <c r="D11" s="4" t="s">
        <v>22</v>
      </c>
      <c r="E11" s="4" t="s">
        <v>22</v>
      </c>
      <c r="F11" s="29" t="s">
        <v>51</v>
      </c>
      <c r="G11" s="28">
        <v>10730</v>
      </c>
      <c r="H11" s="4">
        <v>36</v>
      </c>
      <c r="I11" s="4">
        <v>8</v>
      </c>
      <c r="J11" s="28">
        <v>10730</v>
      </c>
      <c r="K11" s="31">
        <f t="shared" si="0"/>
        <v>386280</v>
      </c>
      <c r="L11" s="14">
        <f t="shared" si="0"/>
        <v>3090240</v>
      </c>
    </row>
    <row r="12" spans="2:12" ht="24" x14ac:dyDescent="0.2">
      <c r="B12" s="11">
        <v>9</v>
      </c>
      <c r="C12" s="4" t="s">
        <v>15</v>
      </c>
      <c r="D12" s="4" t="s">
        <v>23</v>
      </c>
      <c r="E12" s="4" t="s">
        <v>23</v>
      </c>
      <c r="F12" s="29" t="s">
        <v>51</v>
      </c>
      <c r="G12" s="28">
        <v>9689</v>
      </c>
      <c r="H12" s="4">
        <v>6</v>
      </c>
      <c r="I12" s="4">
        <v>8</v>
      </c>
      <c r="J12" s="28">
        <v>9689</v>
      </c>
      <c r="K12" s="31">
        <f t="shared" si="0"/>
        <v>58134</v>
      </c>
      <c r="L12" s="14">
        <f t="shared" si="0"/>
        <v>465072</v>
      </c>
    </row>
    <row r="13" spans="2:12" ht="24" x14ac:dyDescent="0.2">
      <c r="B13" s="11">
        <v>10</v>
      </c>
      <c r="C13" s="4" t="s">
        <v>15</v>
      </c>
      <c r="D13" s="4" t="s">
        <v>24</v>
      </c>
      <c r="E13" s="4" t="s">
        <v>24</v>
      </c>
      <c r="F13" s="29" t="s">
        <v>51</v>
      </c>
      <c r="G13" s="28">
        <v>39387</v>
      </c>
      <c r="H13" s="4">
        <v>6</v>
      </c>
      <c r="I13" s="4">
        <v>8</v>
      </c>
      <c r="J13" s="28">
        <v>39387</v>
      </c>
      <c r="K13" s="31">
        <f t="shared" si="0"/>
        <v>236322</v>
      </c>
      <c r="L13" s="14">
        <f t="shared" si="0"/>
        <v>1890576</v>
      </c>
    </row>
    <row r="14" spans="2:12" ht="24" x14ac:dyDescent="0.2">
      <c r="B14" s="11">
        <v>11</v>
      </c>
      <c r="C14" s="4" t="s">
        <v>15</v>
      </c>
      <c r="D14" s="4" t="s">
        <v>25</v>
      </c>
      <c r="E14" s="4" t="s">
        <v>25</v>
      </c>
      <c r="F14" s="29" t="s">
        <v>51</v>
      </c>
      <c r="G14" s="28">
        <v>30929</v>
      </c>
      <c r="H14" s="4">
        <v>24</v>
      </c>
      <c r="I14" s="4">
        <v>8</v>
      </c>
      <c r="J14" s="28">
        <v>30929</v>
      </c>
      <c r="K14" s="31">
        <f t="shared" si="0"/>
        <v>742296</v>
      </c>
      <c r="L14" s="14">
        <f t="shared" si="0"/>
        <v>5938368</v>
      </c>
    </row>
    <row r="15" spans="2:12" ht="24" x14ac:dyDescent="0.2">
      <c r="B15" s="11">
        <v>12</v>
      </c>
      <c r="C15" s="4" t="s">
        <v>15</v>
      </c>
      <c r="D15" s="4" t="s">
        <v>26</v>
      </c>
      <c r="E15" s="4" t="s">
        <v>26</v>
      </c>
      <c r="F15" s="29" t="s">
        <v>51</v>
      </c>
      <c r="G15" s="28">
        <v>23354</v>
      </c>
      <c r="H15" s="4">
        <v>12</v>
      </c>
      <c r="I15" s="4">
        <v>8</v>
      </c>
      <c r="J15" s="28">
        <v>23354</v>
      </c>
      <c r="K15" s="31">
        <f t="shared" si="0"/>
        <v>280248</v>
      </c>
      <c r="L15" s="14">
        <f t="shared" si="0"/>
        <v>2241984</v>
      </c>
    </row>
    <row r="16" spans="2:12" ht="24" x14ac:dyDescent="0.2">
      <c r="B16" s="11">
        <v>13</v>
      </c>
      <c r="C16" s="4" t="s">
        <v>15</v>
      </c>
      <c r="D16" s="4" t="s">
        <v>27</v>
      </c>
      <c r="E16" s="4" t="s">
        <v>27</v>
      </c>
      <c r="F16" s="29" t="s">
        <v>51</v>
      </c>
      <c r="G16" s="28">
        <v>5681</v>
      </c>
      <c r="H16" s="4">
        <v>24</v>
      </c>
      <c r="I16" s="4">
        <v>8</v>
      </c>
      <c r="J16" s="28">
        <v>5681</v>
      </c>
      <c r="K16" s="31">
        <f t="shared" si="0"/>
        <v>136344</v>
      </c>
      <c r="L16" s="14">
        <f t="shared" si="0"/>
        <v>1090752</v>
      </c>
    </row>
    <row r="17" spans="2:12" ht="24" x14ac:dyDescent="0.2">
      <c r="B17" s="11">
        <v>14</v>
      </c>
      <c r="C17" s="4" t="s">
        <v>15</v>
      </c>
      <c r="D17" s="4" t="s">
        <v>28</v>
      </c>
      <c r="E17" s="4" t="s">
        <v>28</v>
      </c>
      <c r="F17" s="29" t="s">
        <v>51</v>
      </c>
      <c r="G17" s="28">
        <v>1515</v>
      </c>
      <c r="H17" s="4">
        <v>24</v>
      </c>
      <c r="I17" s="4">
        <v>8</v>
      </c>
      <c r="J17" s="28">
        <v>1515</v>
      </c>
      <c r="K17" s="31">
        <f t="shared" si="0"/>
        <v>36360</v>
      </c>
      <c r="L17" s="14">
        <f t="shared" si="0"/>
        <v>290880</v>
      </c>
    </row>
    <row r="18" spans="2:12" ht="24" x14ac:dyDescent="0.2">
      <c r="B18" s="11">
        <v>15</v>
      </c>
      <c r="C18" s="4" t="s">
        <v>15</v>
      </c>
      <c r="D18" s="4" t="s">
        <v>29</v>
      </c>
      <c r="E18" s="4" t="s">
        <v>29</v>
      </c>
      <c r="F18" s="29" t="s">
        <v>51</v>
      </c>
      <c r="G18" s="28">
        <v>11235</v>
      </c>
      <c r="H18" s="4">
        <v>6</v>
      </c>
      <c r="I18" s="4">
        <v>8</v>
      </c>
      <c r="J18" s="28">
        <v>11235</v>
      </c>
      <c r="K18" s="31">
        <f t="shared" si="0"/>
        <v>67410</v>
      </c>
      <c r="L18" s="14">
        <f t="shared" si="0"/>
        <v>539280</v>
      </c>
    </row>
    <row r="19" spans="2:12" ht="24" x14ac:dyDescent="0.2">
      <c r="B19" s="11">
        <v>16</v>
      </c>
      <c r="C19" s="4" t="s">
        <v>15</v>
      </c>
      <c r="D19" s="4" t="s">
        <v>30</v>
      </c>
      <c r="E19" s="4" t="s">
        <v>30</v>
      </c>
      <c r="F19" s="29" t="s">
        <v>51</v>
      </c>
      <c r="G19" s="28">
        <v>18810</v>
      </c>
      <c r="H19" s="4">
        <v>6</v>
      </c>
      <c r="I19" s="4">
        <v>8</v>
      </c>
      <c r="J19" s="28">
        <v>18810</v>
      </c>
      <c r="K19" s="31">
        <f t="shared" si="0"/>
        <v>112860</v>
      </c>
      <c r="L19" s="14">
        <f t="shared" si="0"/>
        <v>902880</v>
      </c>
    </row>
    <row r="20" spans="2:12" ht="36" x14ac:dyDescent="0.2">
      <c r="B20" s="11">
        <v>17</v>
      </c>
      <c r="C20" s="4" t="s">
        <v>15</v>
      </c>
      <c r="D20" s="4" t="s">
        <v>31</v>
      </c>
      <c r="E20" s="4" t="s">
        <v>31</v>
      </c>
      <c r="F20" s="29" t="s">
        <v>51</v>
      </c>
      <c r="G20" s="28">
        <v>8711</v>
      </c>
      <c r="H20" s="4">
        <v>6</v>
      </c>
      <c r="I20" s="4">
        <v>8</v>
      </c>
      <c r="J20" s="28">
        <v>8711</v>
      </c>
      <c r="K20" s="31">
        <f t="shared" si="0"/>
        <v>52266</v>
      </c>
      <c r="L20" s="14">
        <f t="shared" si="0"/>
        <v>418128</v>
      </c>
    </row>
    <row r="21" spans="2:12" ht="24" x14ac:dyDescent="0.2">
      <c r="B21" s="11">
        <v>18</v>
      </c>
      <c r="C21" s="4" t="s">
        <v>15</v>
      </c>
      <c r="D21" s="4" t="s">
        <v>32</v>
      </c>
      <c r="E21" s="4" t="s">
        <v>32</v>
      </c>
      <c r="F21" s="29" t="s">
        <v>51</v>
      </c>
      <c r="G21" s="28">
        <v>3156</v>
      </c>
      <c r="H21" s="4">
        <v>70</v>
      </c>
      <c r="I21" s="4">
        <v>8</v>
      </c>
      <c r="J21" s="28">
        <v>3156</v>
      </c>
      <c r="K21" s="31">
        <f t="shared" ref="K21:L36" si="1">J21*H21</f>
        <v>220920</v>
      </c>
      <c r="L21" s="14">
        <f t="shared" si="1"/>
        <v>1767360</v>
      </c>
    </row>
    <row r="22" spans="2:12" ht="24" x14ac:dyDescent="0.2">
      <c r="B22" s="11">
        <v>19</v>
      </c>
      <c r="C22" s="4" t="s">
        <v>15</v>
      </c>
      <c r="D22" s="4" t="s">
        <v>33</v>
      </c>
      <c r="E22" s="4" t="s">
        <v>33</v>
      </c>
      <c r="F22" s="29" t="s">
        <v>51</v>
      </c>
      <c r="G22" s="28">
        <v>3787</v>
      </c>
      <c r="H22" s="4">
        <v>36</v>
      </c>
      <c r="I22" s="4">
        <v>8</v>
      </c>
      <c r="J22" s="28">
        <v>3787</v>
      </c>
      <c r="K22" s="31">
        <f t="shared" si="1"/>
        <v>136332</v>
      </c>
      <c r="L22" s="14">
        <f t="shared" si="1"/>
        <v>1090656</v>
      </c>
    </row>
    <row r="23" spans="2:12" ht="24" x14ac:dyDescent="0.2">
      <c r="B23" s="11">
        <v>20</v>
      </c>
      <c r="C23" s="4" t="s">
        <v>15</v>
      </c>
      <c r="D23" s="4" t="s">
        <v>34</v>
      </c>
      <c r="E23" s="4" t="s">
        <v>34</v>
      </c>
      <c r="F23" s="29" t="s">
        <v>51</v>
      </c>
      <c r="G23" s="28">
        <v>12498</v>
      </c>
      <c r="H23" s="4">
        <v>40</v>
      </c>
      <c r="I23" s="4">
        <v>8</v>
      </c>
      <c r="J23" s="28">
        <v>12498</v>
      </c>
      <c r="K23" s="31">
        <f t="shared" si="1"/>
        <v>499920</v>
      </c>
      <c r="L23" s="14">
        <f t="shared" si="1"/>
        <v>3999360</v>
      </c>
    </row>
    <row r="24" spans="2:12" ht="24" x14ac:dyDescent="0.2">
      <c r="B24" s="11">
        <v>21</v>
      </c>
      <c r="C24" s="4" t="s">
        <v>15</v>
      </c>
      <c r="D24" s="4" t="s">
        <v>35</v>
      </c>
      <c r="E24" s="4" t="s">
        <v>35</v>
      </c>
      <c r="F24" s="29" t="s">
        <v>51</v>
      </c>
      <c r="G24" s="28">
        <v>2630</v>
      </c>
      <c r="H24" s="4">
        <v>384</v>
      </c>
      <c r="I24" s="4">
        <v>8</v>
      </c>
      <c r="J24" s="28">
        <v>2630</v>
      </c>
      <c r="K24" s="31">
        <f t="shared" si="1"/>
        <v>1009920</v>
      </c>
      <c r="L24" s="14">
        <f t="shared" si="1"/>
        <v>8079360</v>
      </c>
    </row>
    <row r="25" spans="2:12" ht="24" x14ac:dyDescent="0.2">
      <c r="B25" s="11">
        <v>22</v>
      </c>
      <c r="C25" s="4" t="s">
        <v>15</v>
      </c>
      <c r="D25" s="4" t="s">
        <v>36</v>
      </c>
      <c r="E25" s="4" t="s">
        <v>36</v>
      </c>
      <c r="F25" s="29" t="s">
        <v>51</v>
      </c>
      <c r="G25" s="28">
        <v>56093</v>
      </c>
      <c r="H25" s="4">
        <v>10</v>
      </c>
      <c r="I25" s="4">
        <v>8</v>
      </c>
      <c r="J25" s="28">
        <v>56093</v>
      </c>
      <c r="K25" s="31">
        <f t="shared" si="1"/>
        <v>560930</v>
      </c>
      <c r="L25" s="14">
        <f t="shared" si="1"/>
        <v>4487440</v>
      </c>
    </row>
    <row r="26" spans="2:12" ht="24" x14ac:dyDescent="0.2">
      <c r="B26" s="11">
        <v>23</v>
      </c>
      <c r="C26" s="4" t="s">
        <v>15</v>
      </c>
      <c r="D26" s="4" t="s">
        <v>37</v>
      </c>
      <c r="E26" s="4" t="s">
        <v>37</v>
      </c>
      <c r="F26" s="29" t="s">
        <v>51</v>
      </c>
      <c r="G26" s="28">
        <v>7574</v>
      </c>
      <c r="H26" s="4">
        <v>50</v>
      </c>
      <c r="I26" s="4">
        <v>8</v>
      </c>
      <c r="J26" s="28">
        <v>7574</v>
      </c>
      <c r="K26" s="31">
        <f t="shared" si="1"/>
        <v>378700</v>
      </c>
      <c r="L26" s="14">
        <f t="shared" si="1"/>
        <v>3029600</v>
      </c>
    </row>
    <row r="27" spans="2:12" ht="24" x14ac:dyDescent="0.2">
      <c r="B27" s="11">
        <v>24</v>
      </c>
      <c r="C27" s="4" t="s">
        <v>15</v>
      </c>
      <c r="D27" s="4" t="s">
        <v>38</v>
      </c>
      <c r="E27" s="4" t="s">
        <v>38</v>
      </c>
      <c r="F27" s="29" t="s">
        <v>51</v>
      </c>
      <c r="G27" s="28">
        <v>68380</v>
      </c>
      <c r="H27" s="4">
        <v>2</v>
      </c>
      <c r="I27" s="4">
        <v>8</v>
      </c>
      <c r="J27" s="28">
        <v>68380</v>
      </c>
      <c r="K27" s="31">
        <f t="shared" si="1"/>
        <v>136760</v>
      </c>
      <c r="L27" s="14">
        <f t="shared" si="1"/>
        <v>1094080</v>
      </c>
    </row>
    <row r="28" spans="2:12" ht="24" x14ac:dyDescent="0.2">
      <c r="B28" s="11">
        <v>25</v>
      </c>
      <c r="C28" s="4" t="s">
        <v>15</v>
      </c>
      <c r="D28" s="4" t="s">
        <v>39</v>
      </c>
      <c r="E28" s="4" t="s">
        <v>39</v>
      </c>
      <c r="F28" s="29" t="s">
        <v>51</v>
      </c>
      <c r="G28" s="28">
        <v>20830</v>
      </c>
      <c r="H28" s="4">
        <v>12</v>
      </c>
      <c r="I28" s="4">
        <v>8</v>
      </c>
      <c r="J28" s="28">
        <v>20830</v>
      </c>
      <c r="K28" s="31">
        <f t="shared" si="1"/>
        <v>249960</v>
      </c>
      <c r="L28" s="14">
        <f t="shared" si="1"/>
        <v>1999680</v>
      </c>
    </row>
    <row r="29" spans="2:12" ht="24" x14ac:dyDescent="0.2">
      <c r="B29" s="11">
        <v>26</v>
      </c>
      <c r="C29" s="4" t="s">
        <v>15</v>
      </c>
      <c r="D29" s="4" t="s">
        <v>40</v>
      </c>
      <c r="E29" s="4" t="s">
        <v>40</v>
      </c>
      <c r="F29" s="29" t="s">
        <v>51</v>
      </c>
      <c r="G29" s="28">
        <v>5933</v>
      </c>
      <c r="H29" s="4">
        <v>6</v>
      </c>
      <c r="I29" s="4">
        <v>8</v>
      </c>
      <c r="J29" s="28">
        <v>5933</v>
      </c>
      <c r="K29" s="31">
        <f t="shared" si="1"/>
        <v>35598</v>
      </c>
      <c r="L29" s="14">
        <f t="shared" si="1"/>
        <v>284784</v>
      </c>
    </row>
    <row r="30" spans="2:12" ht="24" x14ac:dyDescent="0.2">
      <c r="B30" s="11">
        <v>27</v>
      </c>
      <c r="C30" s="4" t="s">
        <v>15</v>
      </c>
      <c r="D30" s="4" t="s">
        <v>41</v>
      </c>
      <c r="E30" s="4" t="s">
        <v>41</v>
      </c>
      <c r="F30" s="29" t="s">
        <v>51</v>
      </c>
      <c r="G30" s="28">
        <v>14412</v>
      </c>
      <c r="H30" s="4">
        <v>6</v>
      </c>
      <c r="I30" s="4">
        <v>8</v>
      </c>
      <c r="J30" s="28">
        <v>14412</v>
      </c>
      <c r="K30" s="31">
        <f t="shared" si="1"/>
        <v>86472</v>
      </c>
      <c r="L30" s="14">
        <f t="shared" si="1"/>
        <v>691776</v>
      </c>
    </row>
    <row r="31" spans="2:12" ht="36" x14ac:dyDescent="0.2">
      <c r="B31" s="11">
        <v>28</v>
      </c>
      <c r="C31" s="4" t="s">
        <v>15</v>
      </c>
      <c r="D31" s="4" t="s">
        <v>42</v>
      </c>
      <c r="E31" s="4" t="s">
        <v>42</v>
      </c>
      <c r="F31" s="29" t="s">
        <v>51</v>
      </c>
      <c r="G31" s="28">
        <v>35768</v>
      </c>
      <c r="H31" s="4">
        <v>2</v>
      </c>
      <c r="I31" s="4">
        <v>8</v>
      </c>
      <c r="J31" s="28">
        <v>35768</v>
      </c>
      <c r="K31" s="31">
        <f t="shared" si="1"/>
        <v>71536</v>
      </c>
      <c r="L31" s="14">
        <f t="shared" si="1"/>
        <v>572288</v>
      </c>
    </row>
    <row r="32" spans="2:12" ht="36" x14ac:dyDescent="0.2">
      <c r="B32" s="11">
        <v>29</v>
      </c>
      <c r="C32" s="4" t="s">
        <v>15</v>
      </c>
      <c r="D32" s="4" t="s">
        <v>43</v>
      </c>
      <c r="E32" s="4" t="s">
        <v>43</v>
      </c>
      <c r="F32" s="29" t="s">
        <v>51</v>
      </c>
      <c r="G32" s="28">
        <v>53652</v>
      </c>
      <c r="H32" s="4">
        <v>2</v>
      </c>
      <c r="I32" s="4">
        <v>8</v>
      </c>
      <c r="J32" s="28">
        <v>53652</v>
      </c>
      <c r="K32" s="31">
        <f t="shared" si="1"/>
        <v>107304</v>
      </c>
      <c r="L32" s="14">
        <f t="shared" si="1"/>
        <v>858432</v>
      </c>
    </row>
    <row r="33" spans="2:12" ht="24" x14ac:dyDescent="0.2">
      <c r="B33" s="11">
        <v>30</v>
      </c>
      <c r="C33" s="4" t="s">
        <v>15</v>
      </c>
      <c r="D33" s="4" t="s">
        <v>44</v>
      </c>
      <c r="E33" s="4" t="s">
        <v>44</v>
      </c>
      <c r="F33" s="29" t="s">
        <v>51</v>
      </c>
      <c r="G33" s="28">
        <v>12624</v>
      </c>
      <c r="H33" s="4">
        <v>1</v>
      </c>
      <c r="I33" s="4">
        <v>8</v>
      </c>
      <c r="J33" s="28">
        <v>12624</v>
      </c>
      <c r="K33" s="31">
        <f t="shared" si="1"/>
        <v>12624</v>
      </c>
      <c r="L33" s="35">
        <f t="shared" si="1"/>
        <v>100992</v>
      </c>
    </row>
    <row r="34" spans="2:12" ht="48" x14ac:dyDescent="0.2">
      <c r="B34" s="11">
        <v>31</v>
      </c>
      <c r="C34" s="4" t="s">
        <v>15</v>
      </c>
      <c r="D34" s="4" t="s">
        <v>45</v>
      </c>
      <c r="E34" s="4" t="s">
        <v>45</v>
      </c>
      <c r="F34" s="29" t="s">
        <v>51</v>
      </c>
      <c r="G34" s="28">
        <v>3366</v>
      </c>
      <c r="H34" s="4">
        <v>6</v>
      </c>
      <c r="I34" s="4">
        <v>8</v>
      </c>
      <c r="J34" s="28">
        <v>3366</v>
      </c>
      <c r="K34" s="31">
        <f t="shared" si="1"/>
        <v>20196</v>
      </c>
      <c r="L34" s="14">
        <f t="shared" si="1"/>
        <v>161568</v>
      </c>
    </row>
    <row r="35" spans="2:12" ht="24" x14ac:dyDescent="0.2">
      <c r="B35" s="11">
        <v>32</v>
      </c>
      <c r="C35" s="4" t="s">
        <v>15</v>
      </c>
      <c r="D35" s="4" t="s">
        <v>46</v>
      </c>
      <c r="E35" s="4" t="s">
        <v>46</v>
      </c>
      <c r="F35" s="29" t="s">
        <v>51</v>
      </c>
      <c r="G35" s="28">
        <v>9678</v>
      </c>
      <c r="H35" s="4">
        <v>1</v>
      </c>
      <c r="I35" s="4">
        <v>8</v>
      </c>
      <c r="J35" s="28">
        <v>9678</v>
      </c>
      <c r="K35" s="31">
        <f t="shared" si="1"/>
        <v>9678</v>
      </c>
      <c r="L35" s="14">
        <f t="shared" si="1"/>
        <v>77424</v>
      </c>
    </row>
    <row r="36" spans="2:12" ht="36.75" thickBot="1" x14ac:dyDescent="0.25">
      <c r="B36" s="21">
        <v>33</v>
      </c>
      <c r="C36" s="22" t="s">
        <v>15</v>
      </c>
      <c r="D36" s="22" t="s">
        <v>47</v>
      </c>
      <c r="E36" s="22" t="s">
        <v>47</v>
      </c>
      <c r="F36" s="30" t="s">
        <v>51</v>
      </c>
      <c r="G36" s="28">
        <v>536520</v>
      </c>
      <c r="H36" s="4">
        <v>2</v>
      </c>
      <c r="I36" s="4">
        <v>8</v>
      </c>
      <c r="J36" s="28">
        <v>536520</v>
      </c>
      <c r="K36" s="32">
        <f t="shared" si="1"/>
        <v>1073040</v>
      </c>
      <c r="L36" s="26">
        <f t="shared" si="1"/>
        <v>8584320</v>
      </c>
    </row>
    <row r="37" spans="2:12" ht="15.75" customHeight="1" thickBot="1" x14ac:dyDescent="0.25">
      <c r="B37" s="77" t="s">
        <v>61</v>
      </c>
      <c r="C37" s="78"/>
      <c r="D37" s="78"/>
      <c r="E37" s="78"/>
      <c r="F37" s="78"/>
      <c r="G37" s="84"/>
      <c r="H37" s="84"/>
      <c r="I37" s="84"/>
      <c r="J37" s="84"/>
      <c r="K37" s="79"/>
      <c r="L37" s="27">
        <f>SUM(L4:L36)</f>
        <v>194301808</v>
      </c>
    </row>
    <row r="39" spans="2:12" ht="12.75" thickBot="1" x14ac:dyDescent="0.25"/>
    <row r="40" spans="2:12" x14ac:dyDescent="0.2">
      <c r="I40" s="80" t="s">
        <v>56</v>
      </c>
      <c r="J40" s="81"/>
      <c r="K40" s="81"/>
      <c r="L40" s="16">
        <v>0</v>
      </c>
    </row>
    <row r="41" spans="2:12" x14ac:dyDescent="0.2">
      <c r="I41" s="82" t="s">
        <v>57</v>
      </c>
      <c r="J41" s="83"/>
      <c r="K41" s="83"/>
      <c r="L41" s="17">
        <f>L37</f>
        <v>194301808</v>
      </c>
    </row>
    <row r="42" spans="2:12" x14ac:dyDescent="0.2">
      <c r="I42" s="82" t="s">
        <v>58</v>
      </c>
      <c r="J42" s="83"/>
      <c r="K42" s="18">
        <v>0.1</v>
      </c>
      <c r="L42" s="19">
        <f>L41*K42</f>
        <v>19430180.800000001</v>
      </c>
    </row>
    <row r="43" spans="2:12" x14ac:dyDescent="0.2">
      <c r="I43" s="82" t="s">
        <v>59</v>
      </c>
      <c r="J43" s="83"/>
      <c r="K43" s="83"/>
      <c r="L43" s="19">
        <f>L42*19%</f>
        <v>3691734.352</v>
      </c>
    </row>
    <row r="44" spans="2:12" ht="12.75" thickBot="1" x14ac:dyDescent="0.25">
      <c r="I44" s="75" t="s">
        <v>62</v>
      </c>
      <c r="J44" s="76"/>
      <c r="K44" s="76"/>
      <c r="L44" s="20">
        <f>SUM(L40:L43)</f>
        <v>217423723.15200001</v>
      </c>
    </row>
  </sheetData>
  <mergeCells count="6">
    <mergeCell ref="I44:K44"/>
    <mergeCell ref="B37:K37"/>
    <mergeCell ref="I40:K40"/>
    <mergeCell ref="I41:K41"/>
    <mergeCell ref="I42:J42"/>
    <mergeCell ref="I43:K43"/>
  </mergeCells>
  <conditionalFormatting sqref="L41">
    <cfRule type="expression" dxfId="34" priority="5">
      <formula>ISERROR($R41)</formula>
    </cfRule>
  </conditionalFormatting>
  <conditionalFormatting sqref="L41">
    <cfRule type="expression" dxfId="33" priority="4">
      <formula>ISERROR($K39)</formula>
    </cfRule>
  </conditionalFormatting>
  <conditionalFormatting sqref="L44">
    <cfRule type="expression" dxfId="32" priority="3">
      <formula>ISERROR($R44)</formula>
    </cfRule>
  </conditionalFormatting>
  <conditionalFormatting sqref="L44">
    <cfRule type="expression" dxfId="31" priority="2">
      <formula>ISERROR($R44)</formula>
    </cfRule>
  </conditionalFormatting>
  <conditionalFormatting sqref="L44">
    <cfRule type="expression" dxfId="30" priority="1">
      <formula>ISERROR($R44)</formula>
    </cfRule>
  </conditionalFormatting>
  <conditionalFormatting sqref="L44">
    <cfRule type="expression" dxfId="29" priority="6">
      <formula>ISERROR($K45)</formula>
    </cfRule>
  </conditionalFormatting>
  <conditionalFormatting sqref="L42:L43">
    <cfRule type="expression" dxfId="28" priority="7">
      <formula>ISERROR($R42)</formula>
    </cfRule>
  </conditionalFormatting>
  <dataValidations count="2">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K42" xr:uid="{1E8679C9-2051-4C5E-A9E8-832EE032E1F9}">
      <formula1>0.01</formula1>
      <formula2>M42</formula2>
    </dataValidation>
    <dataValidation type="decimal" allowBlank="1" showInputMessage="1" showErrorMessage="1" errorTitle="Error" error="Mayor a 1" sqref="L40" xr:uid="{3F3CAFB3-9F4E-48F5-A987-9997A95706D4}">
      <formula1>0.011</formula1>
      <formula2>AB43</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2587f18-69c8-4cb9-9dc0-4f5864699ac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DD47A281559C4BADAF43C4D439DA17" ma:contentTypeVersion="21" ma:contentTypeDescription="Create a new document." ma:contentTypeScope="" ma:versionID="0c7475ee667c201ad6dc6843bb2b58b9">
  <xsd:schema xmlns:xsd="http://www.w3.org/2001/XMLSchema" xmlns:xs="http://www.w3.org/2001/XMLSchema" xmlns:p="http://schemas.microsoft.com/office/2006/metadata/properties" xmlns:ns1="http://schemas.microsoft.com/sharepoint/v3" xmlns:ns3="32587f18-69c8-4cb9-9dc0-4f5864699ace" xmlns:ns4="a3878dda-2244-4311-a505-b1832fb4dde6" targetNamespace="http://schemas.microsoft.com/office/2006/metadata/properties" ma:root="true" ma:fieldsID="d1f76246be9373a90ab2e0222b445e62" ns1:_="" ns3:_="" ns4:_="">
    <xsd:import namespace="http://schemas.microsoft.com/sharepoint/v3"/>
    <xsd:import namespace="32587f18-69c8-4cb9-9dc0-4f5864699ace"/>
    <xsd:import namespace="a3878dda-2244-4311-a505-b1832fb4dde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ServiceDateTaken" minOccurs="0"/>
                <xsd:element ref="ns3:MediaLengthInSeconds" minOccurs="0"/>
                <xsd:element ref="ns3:_activity" minOccurs="0"/>
                <xsd:element ref="ns3:MediaServiceLocation"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87f18-69c8-4cb9-9dc0-4f5864699a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_activity" ma:index="23" nillable="true" ma:displayName="_activity" ma:hidden="true" ma:internalName="_activity">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878dda-2244-4311-a505-b1832fb4dde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20885A-0778-4091-95DD-988549425020}">
  <ds:schemaRefs>
    <ds:schemaRef ds:uri="http://schemas.microsoft.com/sharepoint/v3/contenttype/forms"/>
  </ds:schemaRefs>
</ds:datastoreItem>
</file>

<file path=customXml/itemProps2.xml><?xml version="1.0" encoding="utf-8"?>
<ds:datastoreItem xmlns:ds="http://schemas.openxmlformats.org/officeDocument/2006/customXml" ds:itemID="{C3258A16-F887-476D-89D6-E58D12AA48E5}">
  <ds:schemaRefs>
    <ds:schemaRef ds:uri="http://purl.org/dc/dcmitype/"/>
    <ds:schemaRef ds:uri="http://schemas.microsoft.com/office/2006/documentManagement/types"/>
    <ds:schemaRef ds:uri="http://schemas.microsoft.com/office/2006/metadata/properties"/>
    <ds:schemaRef ds:uri="http://purl.org/dc/elements/1.1/"/>
    <ds:schemaRef ds:uri="http://purl.org/dc/terms/"/>
    <ds:schemaRef ds:uri="32587f18-69c8-4cb9-9dc0-4f5864699ace"/>
    <ds:schemaRef ds:uri="http://www.w3.org/XML/1998/namespace"/>
    <ds:schemaRef ds:uri="http://schemas.microsoft.com/sharepoint/v3"/>
    <ds:schemaRef ds:uri="http://schemas.microsoft.com/office/infopath/2007/PartnerControls"/>
    <ds:schemaRef ds:uri="http://schemas.openxmlformats.org/package/2006/metadata/core-properties"/>
    <ds:schemaRef ds:uri="a3878dda-2244-4311-a505-b1832fb4dde6"/>
  </ds:schemaRefs>
</ds:datastoreItem>
</file>

<file path=customXml/itemProps3.xml><?xml version="1.0" encoding="utf-8"?>
<ds:datastoreItem xmlns:ds="http://schemas.openxmlformats.org/officeDocument/2006/customXml" ds:itemID="{91A418DF-4E07-42BD-A987-C6AED87036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587f18-69c8-4cb9-9dc0-4f5864699ace"/>
    <ds:schemaRef ds:uri="a3878dda-2244-4311-a505-b1832fb4dd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ORDEN DE ELEGIBILIDAD</vt:lpstr>
      <vt:lpstr>FACTORES DE DESEMPATE</vt:lpstr>
      <vt:lpstr>UT PLANETA NOVA</vt:lpstr>
      <vt:lpstr>UNION TEMPORAL CLEAN</vt:lpstr>
      <vt:lpstr>UNION TEMPORAL J SERTITEC</vt:lpstr>
      <vt:lpstr>ASOCIACION INNOVADORES</vt:lpstr>
      <vt:lpstr>ASECOLBAS LTDA</vt:lpstr>
      <vt:lpstr>ASEO EMMANUEL SAS</vt:lpstr>
      <vt:lpstr>CONSORCIO CEFÉ Y LIMPIEZA</vt:lpstr>
      <vt:lpstr>CONSORCIO @C&amp;D</vt:lpstr>
      <vt:lpstr>MARMA SOLUCIONES</vt:lpstr>
      <vt:lpstr>CONSORCIO KLEAN LOGISTIC</vt:lpstr>
      <vt:lpstr>FULHERS SERVICE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CT. VIVIANA GIRALDO GUTIERREZ</dc:creator>
  <cp:lastModifiedBy>VIVIANA GIRALDO GUTIERREZ</cp:lastModifiedBy>
  <dcterms:created xsi:type="dcterms:W3CDTF">2025-08-19T13:26:52Z</dcterms:created>
  <dcterms:modified xsi:type="dcterms:W3CDTF">2025-08-28T14:26:52Z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0x0101005BDD47A281559C4BADAF43C4D439DA17</vt:lpwstr>
  </property>
</Properties>
</file>