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rraCr\Downloads\"/>
    </mc:Choice>
  </mc:AlternateContent>
  <xr:revisionPtr revIDLastSave="0" documentId="13_ncr:1_{AB9047BA-419F-4FDF-ACC1-409700427F71}" xr6:coauthVersionLast="36" xr6:coauthVersionMax="36" xr10:uidLastSave="{00000000-0000-0000-0000-000000000000}"/>
  <bookViews>
    <workbookView xWindow="0" yWindow="0" windowWidth="21570" windowHeight="9765" firstSheet="1" activeTab="3" xr2:uid="{C9194025-17FE-4305-B29A-580064B07499}"/>
  </bookViews>
  <sheets>
    <sheet name="TUNJA " sheetId="1" r:id="rId1"/>
    <sheet name="DUITAMA" sheetId="2" r:id="rId2"/>
    <sheet name="SANTA ROSA DE VITERBO" sheetId="3" r:id="rId3"/>
    <sheet name="MUNICIPIOS DE TUNJA" sheetId="4" r:id="rId4"/>
    <sheet name="MUNICIPIOS DE SANTA ROSA" sheetId="9" r:id="rId5"/>
  </sheets>
  <definedNames>
    <definedName name="_xlnm._FilterDatabase" localSheetId="3" hidden="1">'MUNICIPIOS DE TUNJA'!$A$1:$C$117</definedName>
    <definedName name="_xlnm._FilterDatabase" localSheetId="0" hidden="1">'TUNJA '!$A$1:$D$93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0" i="4" l="1"/>
  <c r="I128" i="4"/>
  <c r="I127" i="4"/>
  <c r="H128" i="4"/>
  <c r="G128" i="4"/>
  <c r="H127" i="4"/>
  <c r="G127" i="4"/>
  <c r="H125" i="4"/>
  <c r="H124" i="4"/>
  <c r="H122" i="4"/>
  <c r="I118" i="4"/>
  <c r="J120" i="4"/>
  <c r="I120" i="4"/>
  <c r="H120" i="4"/>
  <c r="F51" i="9"/>
  <c r="F120" i="4"/>
  <c r="D120" i="4"/>
  <c r="D51" i="9"/>
  <c r="C49" i="9" l="1"/>
  <c r="D49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2" i="9"/>
  <c r="C117" i="4"/>
  <c r="C94" i="1"/>
  <c r="B94" i="1"/>
  <c r="D94" i="1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2" i="4"/>
  <c r="C13" i="3"/>
  <c r="D3" i="3"/>
  <c r="D4" i="3"/>
  <c r="D5" i="3"/>
  <c r="D6" i="3"/>
  <c r="D7" i="3"/>
  <c r="D8" i="3"/>
  <c r="D9" i="3"/>
  <c r="D10" i="3"/>
  <c r="D11" i="3"/>
  <c r="D12" i="3"/>
  <c r="D13" i="3"/>
  <c r="D2" i="3"/>
  <c r="C23" i="2"/>
  <c r="D23" i="2"/>
  <c r="B2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" i="1"/>
</calcChain>
</file>

<file path=xl/sharedStrings.xml><?xml version="1.0" encoding="utf-8"?>
<sst xmlns="http://schemas.openxmlformats.org/spreadsheetml/2006/main" count="322" uniqueCount="290">
  <si>
    <t>Etiquetas de fila</t>
  </si>
  <si>
    <t>CENTRO DE SERV. JUDICIALES PENAL CONTROL GARANTIAS TUNJA</t>
  </si>
  <si>
    <t>CENTRO DE SERV. JUZGADO PENALES ADOLESCENTES TUNJA</t>
  </si>
  <si>
    <t>D.S.A.J. DIVISION INFORMATICA DE TUNJA</t>
  </si>
  <si>
    <t>D.S.A.J. TUNJA-AREA ADMINISTRATIVA</t>
  </si>
  <si>
    <t>D.S.A.J. TUNJA-AREA FINANCIERA</t>
  </si>
  <si>
    <t>D.S.A.J. TUNJA-AREA JURIDICA</t>
  </si>
  <si>
    <t>D.S.A.J. TUNJA-AREA TALENTO HUMANO</t>
  </si>
  <si>
    <t>D.S.A.J. TUNJA-OFICINA JUDICIAL</t>
  </si>
  <si>
    <t>DESPACHO 001 DE LA SALA CIVIL FAMILIA DEL TRIBUNAL SUPERIOR DE TUNJA</t>
  </si>
  <si>
    <t>DESPACHO 001 DE LA SALA PENAL DEL TRIBUNAL SUPERIOR DE TUNJA</t>
  </si>
  <si>
    <t>DESPACHO 002 DE LA SALA CIVIL FAMILIA DEL TRIBUNAL SUPERIOR DE TUNJA</t>
  </si>
  <si>
    <t>DESPACHO 002 DE LA SALA LABORAL DEL TRIBUNAL SUPERIOR DE TUNJA</t>
  </si>
  <si>
    <t>DESPACHO 002 DE LA SALA PENAL DEL TRIBUNAL SUPERIOR DE TUNJA</t>
  </si>
  <si>
    <t>DESPACHO 003 DE LA SALA CIVIL FAMILIA DEL TRIBUNAL SUPERIOR DE TUNJA</t>
  </si>
  <si>
    <t>DESPACHO 003 DE LA SALA LABORAL DEL TRIBUNAL SUPERIOR DE TUNJA</t>
  </si>
  <si>
    <t>DESPACHO 003 DE LA SALA PENAL DEL TRIBUNAL SUPERIOR DE TUNJA</t>
  </si>
  <si>
    <t>DESPACHO 004 DE LA SALA PENAL DEL TRIBUNAL SUPERIOR DE TUNJA</t>
  </si>
  <si>
    <t>DESPACHO 1 TRIBUNAL ADMINISTRATIVO BOYACA</t>
  </si>
  <si>
    <t>DESPACHO 2 TRIBUNAL ADMINISTRATIVO BOYACA</t>
  </si>
  <si>
    <t>DESPACHO 3 TRIBUNAL ADMINISTRATIVO BOYACA</t>
  </si>
  <si>
    <t>DESPACHO 4 SALA LABORAL TRIBUNAL SUPERIOR DE TUNJA</t>
  </si>
  <si>
    <t>DESPACHO 4 TRIBUNAL ADMINISTRATIVO BOYACA</t>
  </si>
  <si>
    <t>DESPACHO 5 TRIBUNAL ADMINISTRATIVO BOYACA</t>
  </si>
  <si>
    <t>DESPACHO 6 TRIBUNAL ADMINISTRATIVO BOYACA</t>
  </si>
  <si>
    <t>DIRECCION EJECUTIVA SECCIONAL ADMINISTRACION JUDICIAL TUNJA</t>
  </si>
  <si>
    <t>JUZGADO 001 ADMINISTRATIVO DE TUNJA</t>
  </si>
  <si>
    <t>JUZGADO 001 ADMON DESCONGESTION TUNJA</t>
  </si>
  <si>
    <t>JUZGADO 001 CIVIL DEL CIRCUITO DE TUNJA</t>
  </si>
  <si>
    <t>JUZGADO 001 CIVIL MUNICIPAL DE TUNJA</t>
  </si>
  <si>
    <t>JUZGADO 001 DE EJECUCIÓN DE PENAS Y MEDIDAS DE SEGURIDAD DE TUNJA</t>
  </si>
  <si>
    <t>JUZGADO 001 DE FAMILIA DE TUNJA</t>
  </si>
  <si>
    <t>JUZGADO 001 LABORAL DE TUNJA</t>
  </si>
  <si>
    <t>JUZGADO 001 PENAL DE CIRCUITO ADOLESCENTES CON FUNCIÓN DE CONOCIMIENTO DE TUNJA</t>
  </si>
  <si>
    <t>JUZGADO 001 PENAL DEL CIRCUITO DE TUNJA</t>
  </si>
  <si>
    <t>JUZGADO 001 PENAL DEL CIRCUITO ESPECIALIZADO DE TUNJA</t>
  </si>
  <si>
    <t>JUZGADO 001 PENAL MUNICIPAL ADOLESCENTES CON FUNCIÓN DE CONTROL DE GARANTÍAS DE TUNJA</t>
  </si>
  <si>
    <t>JUZGADO 001 PENAL MUNICIPAL CON FUNCIÓN DE CONTROL DE GARANTÍAS DE TUNJA</t>
  </si>
  <si>
    <t>JUZGADO 002 ADMINISTRATIVO DE TUNJA</t>
  </si>
  <si>
    <t>JUZGADO 002 CIVIL DEL CIRCUITO DE TUNJA</t>
  </si>
  <si>
    <t>JUZGADO 002 CIVIL MUNICIPAL DE TUNJA</t>
  </si>
  <si>
    <t>JUZGADO 002 DE EJECUCIÓN DE PENAS Y MEDIDAS DE SEGURIDAD DE TUNJA</t>
  </si>
  <si>
    <t>JUZGADO 002 FAMILIA DEL CIRCUITO TUNJA</t>
  </si>
  <si>
    <t>JUZGADO 002 LABORAL DE TUNJA</t>
  </si>
  <si>
    <t>JUZGADO 002 PENAL DEL CIRCUITO DE TUNJA</t>
  </si>
  <si>
    <t>JUZGADO 002 PENAL MUNICIPAL ADOLESCENTES CON FUNCIÓN DE CONTROL DE GARANTÍAS DE TUNJA</t>
  </si>
  <si>
    <t>JUZGADO 002 PENAL MUNICIPAL CON FUNCIÓN DE CONTROL DE GARANTÍAS DE TUNJA</t>
  </si>
  <si>
    <t>JUZGADO 003 ADMINISTRATIVO DE TUNJA</t>
  </si>
  <si>
    <t>JUZGADO 003 CIVIL DEL CIRCUITO DE TUNJA</t>
  </si>
  <si>
    <t>JUZGADO 003 CIVIL MUNICIPAL TUNJA</t>
  </si>
  <si>
    <t>JUZGADO 003 DE EJECUCIÓN DE PENAS Y MEDIDAS DE SEGURIDAD DE TUNJA</t>
  </si>
  <si>
    <t>JUZGADO 003 FAMILIA DEL CIRCUITO TUNJA</t>
  </si>
  <si>
    <t>JUZGADO 003 LABORAL DE TUNJA</t>
  </si>
  <si>
    <t>JUZGADO 003 PENAL DEL CIRCUITO DE TUNJA</t>
  </si>
  <si>
    <t xml:space="preserve">JUZGADO 003 PENAL MUNICIPAL CON FUNCIÓN DE CONTROL DE GARANTÍAS DE TUNJA </t>
  </si>
  <si>
    <t>JUZGADO 004 ADMINISTRATIVO DE TUNJA</t>
  </si>
  <si>
    <t>JUZGADO 004 CIVIL DEL CIRCUITO DE TUNJA</t>
  </si>
  <si>
    <t>JUZGADO 004 CIVIL MUNICIPAL TUNJA</t>
  </si>
  <si>
    <t>JUZGADO 004 DE EJECUCIÓN DE PENAS Y MEDIDAS DE SEGURIDAD DE TUNJA</t>
  </si>
  <si>
    <t>JUZGADO 004 LABORAL DE TUNJA</t>
  </si>
  <si>
    <t>JUZGADO 004 PENAL DEL CIRCUITO DE TUNJA</t>
  </si>
  <si>
    <t xml:space="preserve">JUZGADO 004 PENAL MUNICIPAL CON FUNCIÓN DE CONTROL DE GARANTÍAS DE TUNJA </t>
  </si>
  <si>
    <t>JUZGADO 005 ADMINISTRATIVO DE TUNJA</t>
  </si>
  <si>
    <t>JUZGADO 005 CIVIL MUNICIPAL TUNJA</t>
  </si>
  <si>
    <t>JUZGADO 005 DE EJECUCIÓN DE PENAS Y MEDIDAS DE SEGURIDAD DE TUNJA</t>
  </si>
  <si>
    <t>JUZGADO 005 PENAL DEL CIRCUITO CON FUNCIÓN DE CONOCIMIENTO DE TUNJA</t>
  </si>
  <si>
    <t>JUZGADO 005 PENAL MUNICIPAL CON FUNCIÓN DE CONOCIMIENTO DE TUNJA</t>
  </si>
  <si>
    <t>JUZGADO 006 ADMINISTRATIVO DE TUNJA</t>
  </si>
  <si>
    <t>JUZGADO 006 CIVIL MUNICIPAL TUNJA</t>
  </si>
  <si>
    <t>JUZGADO 006 DE EJECUCIÓN DE PENAS Y MEDIDAS DE SEGURIDAD DE TUNJA</t>
  </si>
  <si>
    <t>JUZGADO 006 PENAL MUNICIPAL CON FUNCIÓN DE CONOCIMIENTO DE TUNJA</t>
  </si>
  <si>
    <t>JUZGADO 007 ADMINISTRATIVO DE TUNJA</t>
  </si>
  <si>
    <t>JUZGADO 007 CIVIL MUNICIPAL TUNJA</t>
  </si>
  <si>
    <t>JUZGADO 007 DE EJECUCIÓN DE PENAS Y MEDIDAS DE SEGURIDAD DE TUNJA</t>
  </si>
  <si>
    <t>JUZGADO 007 PENAL MUNICIPAL CON FUNCIÓN DE CONOCIMIENTO DE TUNJA</t>
  </si>
  <si>
    <t>JUZGADO 008 ADMINISTRATIVO DE TUNJA</t>
  </si>
  <si>
    <t>JUZGADO 008 PENAL MUNICIPAL CON FUNCIÓN DE CONOCIMIENTO DE TUNJA</t>
  </si>
  <si>
    <t>JUZGADO 009 ADMINISTRATIVO DE TUNJA</t>
  </si>
  <si>
    <t>JUZGADO 010 ADMINISTRATIVO DE TUNJA</t>
  </si>
  <si>
    <t>JUZGADO 011 ADMINISTRATIVO DE TUNJA</t>
  </si>
  <si>
    <t>JUZGADO 012 ADMINISTRATIVO DE TUNJA</t>
  </si>
  <si>
    <t>JUZGADO 013 ADMINISTRATIVO DE TUNJA</t>
  </si>
  <si>
    <t>JUZGADO 014 ADMINISTRATIVO DE TUNJA</t>
  </si>
  <si>
    <t>JUZGADO 1 MUNICIPAL DE PEQUEÑAS CAUSAS LABORALES TUNJA</t>
  </si>
  <si>
    <t>JUZGADO DE PEQUEÑAS CAUSAS Y COMPETENCIA MULTIPLE TUNJA</t>
  </si>
  <si>
    <t>OFICINA DE SERVICIOS JUZGADO ADMINISTRATIVOS TUNJA</t>
  </si>
  <si>
    <t>RELATORIA TRIBUNAL CONTENCIOSO ADMINISTRATIVO BOYACA</t>
  </si>
  <si>
    <t>RELATORIA TRIBUNAL SUPERIOR TUNJA</t>
  </si>
  <si>
    <t>SECRETARIA CONSEJO SECCIONAL DE LA JUDICATURA DE BOYACA</t>
  </si>
  <si>
    <t>SECRETARIA SALA CIVIL-FLIA TRIBUNAL SUPERIOR TUNJA</t>
  </si>
  <si>
    <t>SECRETARIA SALA PENAL - TRIBUNAL SUPERIOR DE TUNJA</t>
  </si>
  <si>
    <t>SECRETARIA TRIBUNAL SUPERIOR SALA LABORAL TUNJA</t>
  </si>
  <si>
    <t>TRIBUNAL SUPERIOR DE TUNJA</t>
  </si>
  <si>
    <t>cantidad de servidores en el Despacho</t>
  </si>
  <si>
    <t>sillas entregadas al despacho</t>
  </si>
  <si>
    <t>cantidad de sillas para dotar a todos los servidores del despacho</t>
  </si>
  <si>
    <t>CENTRO DE SERV. JUDICIALES PENAL CONTROL GARANTIAS DUITAMA</t>
  </si>
  <si>
    <t>JUZGADO 001 ADMINISTRATIVO DE DUITAMA</t>
  </si>
  <si>
    <t>JUZGADO 001 CIVIL DEL CIRCUITO DE DUITAMA</t>
  </si>
  <si>
    <t>JUZGADO 001 CIVIL MUNICIPAL DE DUITAMA</t>
  </si>
  <si>
    <t>JUZGADO 001 LABORAL DE DUITAMA</t>
  </si>
  <si>
    <t>JUZGADO 001 MUNICIPAL DE PEQUEÑAS CAUSAS LABORALES DE DUITAMA</t>
  </si>
  <si>
    <t>JUZGADO 001 PENAL DEL CIRCUITO CON FUNCIÓN DE CONOCIMIENTO DE DUITAMA</t>
  </si>
  <si>
    <t>JUZGADO 001 PENAL MUNICIPAL CON FUNCIÓN DE CONOCIMIENTO DE DUITAMA</t>
  </si>
  <si>
    <t>JUZGADO 001 PROMISCUO DE FAMILIA DE DUITAMA</t>
  </si>
  <si>
    <t>JUZGADO 002 ADMINISTRATIVO DE DUITAMA</t>
  </si>
  <si>
    <t>JUZGADO 002 CIVIL DEL CIRCUITO DE DUITAMA</t>
  </si>
  <si>
    <t>JUZGADO 002 CIVIL MUNICIPAL DE DUITAMA</t>
  </si>
  <si>
    <t>JUZGADO 002 PENAL DEL CIRCUITO DE DUITAMA</t>
  </si>
  <si>
    <t>JUZGADO 002 PENAL MUNICIPAL DE DUITAMA</t>
  </si>
  <si>
    <t>JUZGADO 002 PROMISCUO DE FAMILIA DE DUITAMA</t>
  </si>
  <si>
    <t>JUZGADO 003 ADMINISTRATIVO DE DUITAMA</t>
  </si>
  <si>
    <t>JUZGADO 003 CIVIL DEL CIRCUITO DE DUITAMA</t>
  </si>
  <si>
    <t>JUZGADO 003 CIVIL MUNICIPAL DE DUITAMA</t>
  </si>
  <si>
    <t>JUZGADO 003 PENAL MUNICIPAL DUITAMA - GARANTIAS</t>
  </si>
  <si>
    <t>JUZGADO 004 CIVIL MUNICIPAL DE DUITAMA</t>
  </si>
  <si>
    <t>JUZGADO 004 PENAL MUNICIPAL DE DUITAMA CONTROL GARANTIAS</t>
  </si>
  <si>
    <t>(en blanco)</t>
  </si>
  <si>
    <t>Total general</t>
  </si>
  <si>
    <t>DESPACHO 001 DE LA SALA ÚNICA DEL TRIBUNAL SUPERIOR DE SANTA ROSA DE VITERBO</t>
  </si>
  <si>
    <t>DESPACHO 002 DE LA SALA ÚNICA DEL TRIBUNAL SUPERIOR DE SANTA ROSA DE VITERBO</t>
  </si>
  <si>
    <t>DESPACHO 003 DE LA SALA ÚNICA DEL TRIBUNAL SUPERIOR DE SANTA ROSA DE VITERBO</t>
  </si>
  <si>
    <t>DESPACHO 004 DE LA SALA ÚNICA DEL TRIBUNAL SUPERIOR DE SANTA ROSA DE VITERBO</t>
  </si>
  <si>
    <t>JUZGADO 001 DE EJECUCIÓN DE PENAS Y MEDIDAS DE SEGURIDAD DE SANTA ROSA DE VITERBO</t>
  </si>
  <si>
    <t>JUZGADO 001 PENAL DEL CIRCUITO ESPECIALIZADO DE SANTA ROSA DE VITERBO</t>
  </si>
  <si>
    <t>JUZGADO 001 PROMISCUO DE FAMILIA DE SANTA ROSA DE VITERBO</t>
  </si>
  <si>
    <t>JUZGADO 001 PROMISCUO DEL CIRCUITO DE SANTA ROSA DE VITERBO</t>
  </si>
  <si>
    <t>JUZGADO 001 PROMISCUO MUNICIPAL DE SANTA ROSA DE VITERBO</t>
  </si>
  <si>
    <t>JUZGADO 002 DE EJECUCIÓN DE PENAS Y MEDIDAS DE SEGURIDAD DE SANTA ROSA DE VITERBO</t>
  </si>
  <si>
    <t>SECRETARIA TRIBUNAL SUPERIOR SALA UNICA SANTA ROSA DE VITERB</t>
  </si>
  <si>
    <t>CENTRO DE SERV. JUDICIALES PENAL CONTROL GARANTIAS CHIQ/RA</t>
  </si>
  <si>
    <t>JUZGADO 001 CIVIL DEL CIRCUITO CHIQUINQUIRA</t>
  </si>
  <si>
    <t>JUZGADO 001 CIVIL DEL CIRCUITO DE GARAGOA</t>
  </si>
  <si>
    <t>JUZGADO 001 CIVIL DEL CIRCUITO DE GUATEQUE</t>
  </si>
  <si>
    <t>JUZGADO 001 CIVIL DEL CIRCUITO DE MONIQUIRÁ</t>
  </si>
  <si>
    <t>JUZGADO 001 CIVIL DEL CIRCUITO DE RAMIRIQUÍ</t>
  </si>
  <si>
    <t>JUZGADO 001 CIVIL MUNICIPAL CHIQUINQUIRA</t>
  </si>
  <si>
    <t>JUZGADO 001 PENAL DE CIRCUITO ADOLESCENTES CON FUNCIÓN DE CONOCIMIENTO DE CHIQUINQUIRÁ</t>
  </si>
  <si>
    <t>JUZGADO 001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</si>
  <si>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</si>
  <si>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</si>
  <si>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</si>
  <si>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</si>
  <si>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001 PENAL MUNICIPAL DE CHIQUINQUIRÁ</t>
  </si>
  <si>
    <t>JUZGADO 001 PROMISCUO DE FAMILIA DE GARAGOA</t>
  </si>
  <si>
    <t>JUZGADO 001 PROMISCUO DE FAMILIA DE MIRAFLORES</t>
  </si>
  <si>
    <t>JUZGADO 001 PROMISCUO DE FAMILIA DEL CIRCUITO CHIQUINQUIRA</t>
  </si>
  <si>
    <t>JUZGADO 001 PROMISCUO DEL CIRCUITO DE MIRAFLORES</t>
  </si>
  <si>
    <t>JUZGADO 001 PROMISCUO MUNICIPAL DE ALMEIDA</t>
  </si>
  <si>
    <t>JUZGADO 001 PROMISCUO MUNICIPAL DE ARCABUCO</t>
  </si>
  <si>
    <t>JUZGADO 001 PROMISCUO MUNICIPAL DE BERBEO</t>
  </si>
  <si>
    <t>JUZGADO 001 PROMISCUO MUNICIPAL DE BETÉITIVA</t>
  </si>
  <si>
    <t>JUZGADO 001 PROMISCUO MUNICIPAL DE BOYACÁ</t>
  </si>
  <si>
    <t>JUZGADO 001 PROMISCUO MUNICIPAL DE BRICEÑO</t>
  </si>
  <si>
    <t>JUZGADO 001 PROMISCUO MUNICIPAL DE BUENAVISTA</t>
  </si>
  <si>
    <t>JUZGADO 001 PROMISCUO MUNICIPAL DE BUSBANZÁ</t>
  </si>
  <si>
    <t>JUZGADO 001 PROMISCUO MUNICIPAL DE CALDAS</t>
  </si>
  <si>
    <t>JUZGADO 001 PROMISCUO MUNICIPAL DE CAMPOHERMOSO</t>
  </si>
  <si>
    <t>JUZGADO 001 PROMISCUO MUNICIPAL DE CHINAVITA</t>
  </si>
  <si>
    <t>JUZGADO 001 PROMISCUO MUNICIPAL DE CHÍQUIZA</t>
  </si>
  <si>
    <t>JUZGADO 001 PROMISCUO MUNICIPAL DE CHISCAS</t>
  </si>
  <si>
    <t>JUZGADO 001 PROMISCUO MUNICIPAL DE CHITARAQUE</t>
  </si>
  <si>
    <t>JUZGADO 001 PROMISCUO MUNICIPAL DE CHIVATÁ</t>
  </si>
  <si>
    <t>JUZGADO 001 PROMISCUO MUNICIPAL DE CHIVOR</t>
  </si>
  <si>
    <t>JUZGADO 001 PROMISCUO MUNICIPAL DE CIÉNEGA</t>
  </si>
  <si>
    <t>JUZGADO 001 PROMISCUO MUNICIPAL DE CÓMBITA</t>
  </si>
  <si>
    <t>JUZGADO 001 PROMISCUO MUNICIPAL DE COPER</t>
  </si>
  <si>
    <t>JUZGADO 001 PROMISCUO MUNICIPAL DE COVARACHÍA</t>
  </si>
  <si>
    <t>JUZGADO 001 PROMISCUO MUNICIPAL DE CUCAITA</t>
  </si>
  <si>
    <t>JUZGADO 001 PROMISCUO MUNICIPAL DE FLORESTA</t>
  </si>
  <si>
    <t>JUZGADO 001 PROMISCUO MUNICIPAL DE GACHANTIVÁ</t>
  </si>
  <si>
    <t>JUZGADO 001 PROMISCUO MUNICIPAL DE GÁMEZA</t>
  </si>
  <si>
    <t>JUZGADO 001 PROMISCUO MUNICIPAL DE GARAGOA</t>
  </si>
  <si>
    <t>JUZGADO 001 PROMISCUO MUNICIPAL DE GUATEQUE</t>
  </si>
  <si>
    <t>JUZGADO 001 PROMISCUO MUNICIPAL DE GUAYATÁ</t>
  </si>
  <si>
    <t>JUZGADO 001 PROMISCUO MUNICIPAL DE JENESANO</t>
  </si>
  <si>
    <t>JUZGADO 001 PROMISCUO MUNICIPAL DE LA CAPILLA</t>
  </si>
  <si>
    <t>JUZGADO 001 PROMISCUO MUNICIPAL DE LA UVITA</t>
  </si>
  <si>
    <t>JUZGADO 001 PROMISCUO MUNICIPAL DE LA VICTORIA</t>
  </si>
  <si>
    <t>JUZGADO 001 PROMISCUO MUNICIPAL DE LABRANZAGRANDE</t>
  </si>
  <si>
    <t>JUZGADO 001 PROMISCUO MUNICIPAL DE MARIPÍ</t>
  </si>
  <si>
    <t>JUZGADO 001 PROMISCUO MUNICIPAL DE MIRAFLORES</t>
  </si>
  <si>
    <t>JUZGADO 001 PROMISCUO MUNICIPAL DE MONIQUIRÁ</t>
  </si>
  <si>
    <t>JUZGADO 001 PROMISCUO MUNICIPAL DE MOTAVITA</t>
  </si>
  <si>
    <t>JUZGADO 001 PROMISCUO MUNICIPAL DE MUZO</t>
  </si>
  <si>
    <t>JUZGADO 001 PROMISCUO MUNICIPAL DE NUEVO COLÓN</t>
  </si>
  <si>
    <t>JUZGADO 001 PROMISCUO MUNICIPAL DE OICATÁ</t>
  </si>
  <si>
    <t>JUZGADO 001 PROMISCUO MUNICIPAL DE PACHAVITA</t>
  </si>
  <si>
    <t>JUZGADO 001 PROMISCUO MUNICIPAL DE PANQUEBA</t>
  </si>
  <si>
    <t>JUZGADO 001 PROMISCUO MUNICIPAL DE PAUNA</t>
  </si>
  <si>
    <t>JUZGADO 001 PROMISCUO MUNICIPAL DE PISBA</t>
  </si>
  <si>
    <t>JUZGADO 001 PROMISCUO MUNICIPAL DE QUÍPAMA</t>
  </si>
  <si>
    <t>JUZGADO 001 PROMISCUO MUNICIPAL DE RAMIRIQUÍ</t>
  </si>
  <si>
    <t>JUZGADO 001 PROMISCUO MUNICIPAL DE RÁQUIRA</t>
  </si>
  <si>
    <t>JUZGADO 001 PROMISCUO MUNICIPAL DE RONDÓN</t>
  </si>
  <si>
    <t>JUZGADO 001 PROMISCUO MUNICIPAL DE SABOYÁ</t>
  </si>
  <si>
    <t>JUZGADO 001 PROMISCUO MUNICIPAL DE SÁCHICA</t>
  </si>
  <si>
    <t>JUZGADO 001 PROMISCUO MUNICIPAL DE SAMACÁ</t>
  </si>
  <si>
    <t>JUZGADO 001 PROMISCUO MUNICIPAL DE SAN EDUARDO</t>
  </si>
  <si>
    <t>JUZGADO 001 PROMISCUO MUNICIPAL DE SAN JOSÉ DE PARE</t>
  </si>
  <si>
    <t>JUZGADO 001 PROMISCUO MUNICIPAL DE SAN LUIS DE GACENO</t>
  </si>
  <si>
    <t>JUZGADO 001 PROMISCUO MUNICIPAL DE SAN MATEO</t>
  </si>
  <si>
    <t>JUZGADO 001 PROMISCUO MUNICIPAL DE SAN MIGUEL DE SEMA</t>
  </si>
  <si>
    <t>JUZGADO 001 PROMISCUO MUNICIPAL DE SAN PABLO DE BORBUR</t>
  </si>
  <si>
    <t>JUZGADO 001 PROMISCUO MUNICIPAL DE SANTA SOFÍA</t>
  </si>
  <si>
    <t>JUZGADO 001 PROMISCUO MUNICIPAL DE SANTAMARÍA</t>
  </si>
  <si>
    <t>JUZGADO 001 PROMISCUO MUNICIPAL DE SANTANA</t>
  </si>
  <si>
    <t>JUZGADO 001 PROMISCUO MUNICIPAL DE SIACHOQUE</t>
  </si>
  <si>
    <t>JUZGADO 001 PROMISCUO MUNICIPAL DE SORA</t>
  </si>
  <si>
    <t>JUZGADO 001 PROMISCUO MUNICIPAL DE SORACÁ</t>
  </si>
  <si>
    <t>JUZGADO 001 PROMISCUO MUNICIPAL DE SOTAQUIRÁ</t>
  </si>
  <si>
    <t>JUZGADO 001 PROMISCUO MUNICIPAL DE SUSACÓN</t>
  </si>
  <si>
    <t>JUZGADO 001 PROMISCUO MUNICIPAL DE SUTAMARCHÁN</t>
  </si>
  <si>
    <t>JUZGADO 001 PROMISCUO MUNICIPAL DE SUTATENZA</t>
  </si>
  <si>
    <t>JUZGADO 001 PROMISCUO MUNICIPAL DE TENZA</t>
  </si>
  <si>
    <t>JUZGADO 001 PROMISCUO MUNICIPAL DE TIBANÁ</t>
  </si>
  <si>
    <t>JUZGADO 001 PROMISCUO MUNICIPAL DE TINJACÁ</t>
  </si>
  <si>
    <t>JUZGADO 001 PROMISCUO MUNICIPAL DE TIPACOQUE</t>
  </si>
  <si>
    <t>JUZGADO 001 PROMISCUO MUNICIPAL DE TOCA</t>
  </si>
  <si>
    <t>JUZGADO 001 PROMISCUO MUNICIPAL DE TOGÜÍ</t>
  </si>
  <si>
    <t>JUZGADO 001 PROMISCUO MUNICIPAL DE TÓPAGA</t>
  </si>
  <si>
    <t>JUZGADO 001 PROMISCUO MUNICIPAL DE TURMEQUÉ</t>
  </si>
  <si>
    <t>JUZGADO 001 PROMISCUO MUNICIPAL DE TUTAZÁ</t>
  </si>
  <si>
    <t>JUZGADO 001 PROMISCUO MUNICIPAL DE ÚMBITA</t>
  </si>
  <si>
    <t>JUZGADO 001 PROMISCUO MUNICIPAL DE VENTAQUEMADA</t>
  </si>
  <si>
    <t>JUZGADO 001 PROMISCUO MUNICIPAL DE VILLA DE LEYVA</t>
  </si>
  <si>
    <t>JUZGADO 001 PROMISCUO MUNICIPAL DE VIRACACHÁ</t>
  </si>
  <si>
    <t>JUZGADO 001 PROMISCUO MUNICIPAL DE ZETAQUIRÁ</t>
  </si>
  <si>
    <t>JUZGADO 002 CIVIL DEL CIRCUITO DE CHIQUINQUIRÁ</t>
  </si>
  <si>
    <t>JUZGADO 002 CIVIL MUNICIPAL CHIQUINQUIRA</t>
  </si>
  <si>
    <t>JUZGADO 002 PENAL DEL CIRCUITO DE CHIQUINQUIRÁ</t>
  </si>
  <si>
    <t>JUZGADO 002 PENAL MUNICIPAL DE CHIQUINQUIRÁ</t>
  </si>
  <si>
    <t>JUZGADO 002 PROMISCUO MUNICIPAL DE GARAGOA</t>
  </si>
  <si>
    <t>JUZGADO 002 PROMISCUO MUNICIPAL DE GUATEQUE</t>
  </si>
  <si>
    <t>JUZGADO 002 PROMISCUO MUNICIPAL DE MONIQUIRÁ</t>
  </si>
  <si>
    <t>JUZGADO 002 PROMISCUO MUNICIPAL DE RAMIRIQUÍ</t>
  </si>
  <si>
    <t>JUZGADO 002 PROMISCUO MUNICIPAL DE VILLA DE LEYVA</t>
  </si>
  <si>
    <t>JUZGADO 003 PENAL MUNICIPAL CTROL-GARANTIAS CHIQUINQUIRA</t>
  </si>
  <si>
    <t>JUZGADO 003 PROMISCUO MUNICIPAL DE MONIQUIRÁ</t>
  </si>
  <si>
    <t>JUZGADO 001 PROMISCUO MUNICIPAL TUNUNGUA</t>
  </si>
  <si>
    <t>JUZGADO 002 PROMISCUO MUNICIPAL DE PAIPA</t>
  </si>
  <si>
    <t>JUZGADO 001 PROMISCUO MUNICIPAL DE BOAVITA</t>
  </si>
  <si>
    <t>JUZGADO 001 PROMISCUO MUNICIPAL DE MONGUA</t>
  </si>
  <si>
    <t>JUZGADO 001 PROMISCUO MUNICIPAL DE CORRALES</t>
  </si>
  <si>
    <t>JUZGADO 001 PROMISCUO MUNICIPAL DE CHITA</t>
  </si>
  <si>
    <t>JUZGADO 001 PROMISCUO MUNICIPAL DE PESCA</t>
  </si>
  <si>
    <t>JUZGADO 001 PROMISCUO MUNICIPAL DE BELÉN</t>
  </si>
  <si>
    <t>JUZGADO 001 PROMISCUO MUNICIPAL DE SATIVANORTE</t>
  </si>
  <si>
    <t>JUZGADO 001 PROMISCUO MUNICIPAL DE SOMONDOCO</t>
  </si>
  <si>
    <t>JUZGADO 001 PROMISCUO MUNICIPAL DE CERINZA</t>
  </si>
  <si>
    <t>JUZGADO 001 PROMISCUO MUNICIPAL DE FIRAVITOBA</t>
  </si>
  <si>
    <t>JUZGADO 001 PROMISCUO DEL CIRCUITO DE EL COCUY</t>
  </si>
  <si>
    <t>JUZGADO 001 PROMISCUO MUNICIPAL DE JERICÓ</t>
  </si>
  <si>
    <t>JUZGADO 001 PROMISCUO MUNICIPAL DE GUACAMAYAS</t>
  </si>
  <si>
    <t>JUZGADO 001 PROMISCUO MUNICIPAL DE PAYA</t>
  </si>
  <si>
    <t>JUZGADO 001 PROMISCUO DEL CIRCUITO DE SOATÁ</t>
  </si>
  <si>
    <t>JUZGADO 001 PROMISCUO MUNICIPAL DE EL ESPINO</t>
  </si>
  <si>
    <t>JUZGADO 001 PROMISCUO DEL CIRCUITO DE SOCHA</t>
  </si>
  <si>
    <t>JUZGADO 001 PROMISCUO MUNICIPAL DE SOCOTÁ</t>
  </si>
  <si>
    <t>JUZGADO 001 PROMISCUO MUNICIPAL DE CUÍTIVA</t>
  </si>
  <si>
    <t>JUZGADO 001 PROMISCUO MUNICIPAL DE TOTA</t>
  </si>
  <si>
    <t>JUZGADO 001 PROMISCUO MUNICIPAL DE NOBSA</t>
  </si>
  <si>
    <t>JUZGADO 001 PROMISCUO MUNICIPAL DE MONGUÍ</t>
  </si>
  <si>
    <t>JUZGADO 001 PROMISCUO MUNICIPAL DE AQUITANIA</t>
  </si>
  <si>
    <t>JUZGADO 001 PROMISCUO MUNICIPAL DE PAIPA</t>
  </si>
  <si>
    <t>JUZGADO 001 PROMISCUO MUNICIPAL DE EL COCUY</t>
  </si>
  <si>
    <t>JUZGADO 001 PROMISCUO DE FAMILIA DE SOATÁ</t>
  </si>
  <si>
    <t>JUZGADO 001 PROMISCUO MUNICIPAL DE TIBASOSA</t>
  </si>
  <si>
    <t>JUZGADO 001 PROMISCUO MUNICIPAL DE LA SALINA</t>
  </si>
  <si>
    <t>JUZGADO 001 PROMISCUO MUNICIPAL DE SOCHA</t>
  </si>
  <si>
    <t>JUZGADO 001 PROMISCUO MUNICIPAL DE SOATÁ</t>
  </si>
  <si>
    <t>JUZGADO 001 PROMISCUO MUNICIPAL DE GÜICÁN</t>
  </si>
  <si>
    <t>JUZGADO 001 PROMISCUO MUNICIPAL DE PAJARITO</t>
  </si>
  <si>
    <t>JUZGADO 001 PROMISCUO MUNICIPAL DE IZA</t>
  </si>
  <si>
    <t>JUZGADO 001 PROMISCUO MUNICIPAL DE SATIVASUR</t>
  </si>
  <si>
    <t>CANTIDAD DE SERVIDORES</t>
  </si>
  <si>
    <t xml:space="preserve">SILLAS ENTREGADAS </t>
  </si>
  <si>
    <t>SILLAS QUE FALTAN POR ENTREGAR</t>
  </si>
  <si>
    <t>TOTAL</t>
  </si>
  <si>
    <t>Juzgados Santa Rosa V</t>
  </si>
  <si>
    <t>TOTAL DISTRITO</t>
  </si>
  <si>
    <t>TOTAL DISTRITO TUNJA</t>
  </si>
  <si>
    <t>VALOR TOTAL</t>
  </si>
  <si>
    <t>UNIDAD</t>
  </si>
  <si>
    <t>CDP</t>
  </si>
  <si>
    <t>VALOR</t>
  </si>
  <si>
    <t>YOPAL</t>
  </si>
  <si>
    <t>TUNJA</t>
  </si>
  <si>
    <t>STA ROSA</t>
  </si>
  <si>
    <t>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</si>
</sst>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8" formatCode="&quot;$&quot;\ #,##0"/>
    <numFmt numFmtId="170" formatCode="_-&quot;$&quot;\ * #,##0_-;\-&quot;$&quot;\ * #,##0_-;_-&quot;$&quot;\ * &quot;-&quot;??_-;_-@_-"/>
    <numFmt numFmtId="171" formatCode="&quot;$&quot;\ #,##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Border="1"/>
    <xf numFmtId="0" fontId="0" fillId="0" borderId="1" xfId="0" applyFill="1" applyBorder="1"/>
    <xf numFmtId="0" fontId="2" fillId="0" borderId="0" xfId="0" applyFont="1"/>
    <xf numFmtId="168" fontId="1" fillId="0" borderId="0" xfId="0" applyNumberFormat="1" applyFont="1"/>
    <xf numFmtId="170" fontId="1" fillId="0" borderId="0" xfId="1" applyNumberFormat="1" applyFont="1"/>
    <xf numFmtId="170" fontId="2" fillId="0" borderId="0" xfId="1" applyNumberFormat="1" applyFont="1"/>
    <xf numFmtId="168" fontId="2" fillId="0" borderId="0" xfId="0" applyNumberFormat="1" applyFont="1"/>
    <xf numFmtId="171" fontId="1" fillId="0" borderId="0" xfId="0" applyNumberFormat="1" applyFont="1"/>
    <xf numFmtId="170" fontId="1" fillId="0" borderId="0" xfId="0" applyNumberFormat="1" applyFont="1"/>
    <xf numFmtId="0" fontId="1" fillId="0" borderId="0" xfId="1" applyNumberFormat="1" applyFont="1"/>
    <xf numFmtId="170" fontId="1" fillId="0" borderId="1" xfId="1" applyNumberFormat="1" applyFont="1" applyBorder="1"/>
    <xf numFmtId="0" fontId="2" fillId="0" borderId="1" xfId="0" applyFont="1" applyBorder="1"/>
    <xf numFmtId="170" fontId="2" fillId="0" borderId="1" xfId="1" applyNumberFormat="1" applyFont="1" applyBorder="1"/>
    <xf numFmtId="170" fontId="1" fillId="0" borderId="1" xfId="0" applyNumberFormat="1" applyFont="1" applyBorder="1"/>
    <xf numFmtId="170" fontId="2" fillId="0" borderId="1" xfId="0" applyNumberFormat="1" applyFont="1" applyBorder="1"/>
    <xf numFmtId="0" fontId="2" fillId="2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DE61-4455-4E33-BD5C-102A81A99097}">
  <dimension ref="A1:D94"/>
  <sheetViews>
    <sheetView topLeftCell="A73" workbookViewId="0">
      <selection activeCell="D94" sqref="D94"/>
    </sheetView>
  </sheetViews>
  <sheetFormatPr baseColWidth="10" defaultRowHeight="15" x14ac:dyDescent="0.25"/>
  <cols>
    <col min="1" max="1" width="71.5703125" customWidth="1"/>
  </cols>
  <sheetData>
    <row r="1" spans="1:4" s="2" customFormat="1" ht="57" x14ac:dyDescent="0.25">
      <c r="A1" s="5" t="s">
        <v>0</v>
      </c>
      <c r="B1" s="5" t="s">
        <v>93</v>
      </c>
      <c r="C1" s="5" t="s">
        <v>94</v>
      </c>
      <c r="D1" s="6" t="s">
        <v>95</v>
      </c>
    </row>
    <row r="2" spans="1:4" x14ac:dyDescent="0.25">
      <c r="A2" s="1" t="s">
        <v>1</v>
      </c>
      <c r="B2" s="1">
        <v>16</v>
      </c>
      <c r="C2" s="1">
        <v>11</v>
      </c>
      <c r="D2" s="1">
        <f>B2-C2</f>
        <v>5</v>
      </c>
    </row>
    <row r="3" spans="1:4" x14ac:dyDescent="0.25">
      <c r="A3" s="1" t="s">
        <v>2</v>
      </c>
      <c r="B3" s="1">
        <v>4</v>
      </c>
      <c r="C3" s="1">
        <v>2</v>
      </c>
      <c r="D3" s="1">
        <f t="shared" ref="D3:D66" si="0">B3-C3</f>
        <v>2</v>
      </c>
    </row>
    <row r="4" spans="1:4" x14ac:dyDescent="0.25">
      <c r="A4" s="1" t="s">
        <v>3</v>
      </c>
      <c r="B4" s="1">
        <v>1</v>
      </c>
      <c r="C4" s="1">
        <v>1</v>
      </c>
      <c r="D4" s="1">
        <f t="shared" si="0"/>
        <v>0</v>
      </c>
    </row>
    <row r="5" spans="1:4" x14ac:dyDescent="0.25">
      <c r="A5" s="1" t="s">
        <v>4</v>
      </c>
      <c r="B5" s="1">
        <v>8</v>
      </c>
      <c r="C5" s="1">
        <v>6</v>
      </c>
      <c r="D5" s="1">
        <f t="shared" si="0"/>
        <v>2</v>
      </c>
    </row>
    <row r="6" spans="1:4" x14ac:dyDescent="0.25">
      <c r="A6" s="1" t="s">
        <v>5</v>
      </c>
      <c r="B6" s="1">
        <v>6</v>
      </c>
      <c r="C6" s="1">
        <v>4</v>
      </c>
      <c r="D6" s="1">
        <f t="shared" si="0"/>
        <v>2</v>
      </c>
    </row>
    <row r="7" spans="1:4" x14ac:dyDescent="0.25">
      <c r="A7" s="1" t="s">
        <v>6</v>
      </c>
      <c r="B7" s="1">
        <v>7</v>
      </c>
      <c r="C7" s="1">
        <v>5</v>
      </c>
      <c r="D7" s="1">
        <f t="shared" si="0"/>
        <v>2</v>
      </c>
    </row>
    <row r="8" spans="1:4" x14ac:dyDescent="0.25">
      <c r="A8" s="1" t="s">
        <v>7</v>
      </c>
      <c r="B8" s="1">
        <v>13</v>
      </c>
      <c r="C8" s="1">
        <v>13</v>
      </c>
      <c r="D8" s="1">
        <f t="shared" si="0"/>
        <v>0</v>
      </c>
    </row>
    <row r="9" spans="1:4" x14ac:dyDescent="0.25">
      <c r="A9" s="1" t="s">
        <v>8</v>
      </c>
      <c r="B9" s="1">
        <v>14</v>
      </c>
      <c r="C9" s="1">
        <v>12</v>
      </c>
      <c r="D9" s="1">
        <f t="shared" si="0"/>
        <v>2</v>
      </c>
    </row>
    <row r="10" spans="1:4" x14ac:dyDescent="0.25">
      <c r="A10" s="1" t="s">
        <v>9</v>
      </c>
      <c r="B10" s="1">
        <v>1</v>
      </c>
      <c r="C10" s="1">
        <v>0</v>
      </c>
      <c r="D10" s="1">
        <f t="shared" si="0"/>
        <v>1</v>
      </c>
    </row>
    <row r="11" spans="1:4" x14ac:dyDescent="0.25">
      <c r="A11" s="1" t="s">
        <v>10</v>
      </c>
      <c r="B11" s="1">
        <v>2</v>
      </c>
      <c r="C11" s="1">
        <v>0</v>
      </c>
      <c r="D11" s="1">
        <f t="shared" si="0"/>
        <v>2</v>
      </c>
    </row>
    <row r="12" spans="1:4" x14ac:dyDescent="0.25">
      <c r="A12" s="1" t="s">
        <v>11</v>
      </c>
      <c r="B12" s="1">
        <v>2</v>
      </c>
      <c r="C12" s="1">
        <v>1</v>
      </c>
      <c r="D12" s="1">
        <f t="shared" si="0"/>
        <v>1</v>
      </c>
    </row>
    <row r="13" spans="1:4" x14ac:dyDescent="0.25">
      <c r="A13" s="1" t="s">
        <v>12</v>
      </c>
      <c r="B13" s="1">
        <v>1</v>
      </c>
      <c r="C13" s="1">
        <v>1</v>
      </c>
      <c r="D13" s="1">
        <f t="shared" si="0"/>
        <v>0</v>
      </c>
    </row>
    <row r="14" spans="1:4" x14ac:dyDescent="0.25">
      <c r="A14" s="1" t="s">
        <v>13</v>
      </c>
      <c r="B14" s="1">
        <v>2</v>
      </c>
      <c r="C14" s="1">
        <v>2</v>
      </c>
      <c r="D14" s="1">
        <f t="shared" si="0"/>
        <v>0</v>
      </c>
    </row>
    <row r="15" spans="1:4" x14ac:dyDescent="0.25">
      <c r="A15" s="1" t="s">
        <v>14</v>
      </c>
      <c r="B15" s="1">
        <v>1</v>
      </c>
      <c r="C15" s="1">
        <v>1</v>
      </c>
      <c r="D15" s="1">
        <f t="shared" si="0"/>
        <v>0</v>
      </c>
    </row>
    <row r="16" spans="1:4" x14ac:dyDescent="0.25">
      <c r="A16" s="1" t="s">
        <v>15</v>
      </c>
      <c r="B16" s="1">
        <v>1</v>
      </c>
      <c r="C16" s="1">
        <v>0</v>
      </c>
      <c r="D16" s="1">
        <f t="shared" si="0"/>
        <v>1</v>
      </c>
    </row>
    <row r="17" spans="1:4" x14ac:dyDescent="0.25">
      <c r="A17" s="1" t="s">
        <v>16</v>
      </c>
      <c r="B17" s="1">
        <v>1</v>
      </c>
      <c r="C17" s="1">
        <v>0</v>
      </c>
      <c r="D17" s="1">
        <f t="shared" si="0"/>
        <v>1</v>
      </c>
    </row>
    <row r="18" spans="1:4" x14ac:dyDescent="0.25">
      <c r="A18" s="1" t="s">
        <v>17</v>
      </c>
      <c r="B18" s="1">
        <v>2</v>
      </c>
      <c r="C18" s="1">
        <v>1</v>
      </c>
      <c r="D18" s="1">
        <f t="shared" si="0"/>
        <v>1</v>
      </c>
    </row>
    <row r="19" spans="1:4" x14ac:dyDescent="0.25">
      <c r="A19" s="1" t="s">
        <v>18</v>
      </c>
      <c r="B19" s="1">
        <v>4</v>
      </c>
      <c r="C19" s="1">
        <v>2</v>
      </c>
      <c r="D19" s="1">
        <f t="shared" si="0"/>
        <v>2</v>
      </c>
    </row>
    <row r="20" spans="1:4" x14ac:dyDescent="0.25">
      <c r="A20" s="1" t="s">
        <v>19</v>
      </c>
      <c r="B20" s="1">
        <v>2</v>
      </c>
      <c r="C20" s="1">
        <v>0</v>
      </c>
      <c r="D20" s="1">
        <f t="shared" si="0"/>
        <v>2</v>
      </c>
    </row>
    <row r="21" spans="1:4" x14ac:dyDescent="0.25">
      <c r="A21" s="1" t="s">
        <v>20</v>
      </c>
      <c r="B21" s="1">
        <v>3</v>
      </c>
      <c r="C21" s="1">
        <v>0</v>
      </c>
      <c r="D21" s="1">
        <f t="shared" si="0"/>
        <v>3</v>
      </c>
    </row>
    <row r="22" spans="1:4" x14ac:dyDescent="0.25">
      <c r="A22" s="1" t="s">
        <v>21</v>
      </c>
      <c r="B22" s="1">
        <v>1</v>
      </c>
      <c r="C22" s="1">
        <v>1</v>
      </c>
      <c r="D22" s="1">
        <f t="shared" si="0"/>
        <v>0</v>
      </c>
    </row>
    <row r="23" spans="1:4" x14ac:dyDescent="0.25">
      <c r="A23" s="1" t="s">
        <v>22</v>
      </c>
      <c r="B23" s="1">
        <v>3</v>
      </c>
      <c r="C23" s="1">
        <v>0</v>
      </c>
      <c r="D23" s="1">
        <f t="shared" si="0"/>
        <v>3</v>
      </c>
    </row>
    <row r="24" spans="1:4" x14ac:dyDescent="0.25">
      <c r="A24" s="1" t="s">
        <v>23</v>
      </c>
      <c r="B24" s="1">
        <v>5</v>
      </c>
      <c r="C24" s="1">
        <v>0</v>
      </c>
      <c r="D24" s="1">
        <f t="shared" si="0"/>
        <v>5</v>
      </c>
    </row>
    <row r="25" spans="1:4" x14ac:dyDescent="0.25">
      <c r="A25" s="1" t="s">
        <v>24</v>
      </c>
      <c r="B25" s="1">
        <v>5</v>
      </c>
      <c r="C25" s="1">
        <v>1</v>
      </c>
      <c r="D25" s="1">
        <f t="shared" si="0"/>
        <v>4</v>
      </c>
    </row>
    <row r="26" spans="1:4" x14ac:dyDescent="0.25">
      <c r="A26" s="1" t="s">
        <v>25</v>
      </c>
      <c r="B26" s="1">
        <v>43</v>
      </c>
      <c r="C26" s="1">
        <v>43</v>
      </c>
      <c r="D26" s="1">
        <f t="shared" si="0"/>
        <v>0</v>
      </c>
    </row>
    <row r="27" spans="1:4" x14ac:dyDescent="0.25">
      <c r="A27" s="1" t="s">
        <v>26</v>
      </c>
      <c r="B27" s="1">
        <v>5</v>
      </c>
      <c r="C27" s="1">
        <v>5</v>
      </c>
      <c r="D27" s="1">
        <f t="shared" si="0"/>
        <v>0</v>
      </c>
    </row>
    <row r="28" spans="1:4" x14ac:dyDescent="0.25">
      <c r="A28" s="1" t="s">
        <v>27</v>
      </c>
      <c r="B28" s="1">
        <v>2</v>
      </c>
      <c r="C28" s="1">
        <v>0</v>
      </c>
      <c r="D28" s="1">
        <f t="shared" si="0"/>
        <v>2</v>
      </c>
    </row>
    <row r="29" spans="1:4" x14ac:dyDescent="0.25">
      <c r="A29" s="1" t="s">
        <v>28</v>
      </c>
      <c r="B29" s="1">
        <v>6</v>
      </c>
      <c r="C29" s="1">
        <v>3</v>
      </c>
      <c r="D29" s="1">
        <f t="shared" si="0"/>
        <v>3</v>
      </c>
    </row>
    <row r="30" spans="1:4" x14ac:dyDescent="0.25">
      <c r="A30" s="1" t="s">
        <v>29</v>
      </c>
      <c r="B30" s="1">
        <v>5</v>
      </c>
      <c r="C30" s="1">
        <v>5</v>
      </c>
      <c r="D30" s="1">
        <f t="shared" si="0"/>
        <v>0</v>
      </c>
    </row>
    <row r="31" spans="1:4" x14ac:dyDescent="0.25">
      <c r="A31" s="1" t="s">
        <v>30</v>
      </c>
      <c r="B31" s="1">
        <v>4</v>
      </c>
      <c r="C31" s="1">
        <v>2</v>
      </c>
      <c r="D31" s="1">
        <f t="shared" si="0"/>
        <v>2</v>
      </c>
    </row>
    <row r="32" spans="1:4" x14ac:dyDescent="0.25">
      <c r="A32" s="1" t="s">
        <v>31</v>
      </c>
      <c r="B32" s="1">
        <v>8</v>
      </c>
      <c r="C32" s="1">
        <v>3</v>
      </c>
      <c r="D32" s="1">
        <f t="shared" si="0"/>
        <v>5</v>
      </c>
    </row>
    <row r="33" spans="1:4" x14ac:dyDescent="0.25">
      <c r="A33" s="1" t="s">
        <v>32</v>
      </c>
      <c r="B33" s="1">
        <v>6</v>
      </c>
      <c r="C33" s="1">
        <v>5</v>
      </c>
      <c r="D33" s="1">
        <f t="shared" si="0"/>
        <v>1</v>
      </c>
    </row>
    <row r="34" spans="1:4" x14ac:dyDescent="0.25">
      <c r="A34" s="1" t="s">
        <v>33</v>
      </c>
      <c r="B34" s="1">
        <v>4</v>
      </c>
      <c r="C34" s="1">
        <v>0</v>
      </c>
      <c r="D34" s="1">
        <f t="shared" si="0"/>
        <v>4</v>
      </c>
    </row>
    <row r="35" spans="1:4" x14ac:dyDescent="0.25">
      <c r="A35" s="1" t="s">
        <v>34</v>
      </c>
      <c r="B35" s="1">
        <v>6</v>
      </c>
      <c r="C35" s="1">
        <v>4</v>
      </c>
      <c r="D35" s="1">
        <f t="shared" si="0"/>
        <v>2</v>
      </c>
    </row>
    <row r="36" spans="1:4" x14ac:dyDescent="0.25">
      <c r="A36" s="1" t="s">
        <v>35</v>
      </c>
      <c r="B36" s="1">
        <v>4</v>
      </c>
      <c r="C36" s="1">
        <v>4</v>
      </c>
      <c r="D36" s="1">
        <f t="shared" si="0"/>
        <v>0</v>
      </c>
    </row>
    <row r="37" spans="1:4" x14ac:dyDescent="0.25">
      <c r="A37" s="1" t="s">
        <v>36</v>
      </c>
      <c r="B37" s="1">
        <v>3</v>
      </c>
      <c r="C37" s="1">
        <v>2</v>
      </c>
      <c r="D37" s="1">
        <f t="shared" si="0"/>
        <v>1</v>
      </c>
    </row>
    <row r="38" spans="1:4" x14ac:dyDescent="0.25">
      <c r="A38" s="1" t="s">
        <v>37</v>
      </c>
      <c r="B38" s="1">
        <v>3</v>
      </c>
      <c r="C38" s="1">
        <v>0</v>
      </c>
      <c r="D38" s="1">
        <f t="shared" si="0"/>
        <v>3</v>
      </c>
    </row>
    <row r="39" spans="1:4" x14ac:dyDescent="0.25">
      <c r="A39" s="1" t="s">
        <v>38</v>
      </c>
      <c r="B39" s="1">
        <v>7</v>
      </c>
      <c r="C39" s="1">
        <v>7</v>
      </c>
      <c r="D39" s="1">
        <f t="shared" si="0"/>
        <v>0</v>
      </c>
    </row>
    <row r="40" spans="1:4" x14ac:dyDescent="0.25">
      <c r="A40" s="1" t="s">
        <v>39</v>
      </c>
      <c r="B40" s="1">
        <v>6</v>
      </c>
      <c r="C40" s="1">
        <v>5</v>
      </c>
      <c r="D40" s="1">
        <f t="shared" si="0"/>
        <v>1</v>
      </c>
    </row>
    <row r="41" spans="1:4" x14ac:dyDescent="0.25">
      <c r="A41" s="1" t="s">
        <v>40</v>
      </c>
      <c r="B41" s="1">
        <v>5</v>
      </c>
      <c r="C41" s="1">
        <v>5</v>
      </c>
      <c r="D41" s="1">
        <f t="shared" si="0"/>
        <v>0</v>
      </c>
    </row>
    <row r="42" spans="1:4" x14ac:dyDescent="0.25">
      <c r="A42" s="1" t="s">
        <v>41</v>
      </c>
      <c r="B42" s="1">
        <v>4</v>
      </c>
      <c r="C42" s="1">
        <v>3</v>
      </c>
      <c r="D42" s="1">
        <f t="shared" si="0"/>
        <v>1</v>
      </c>
    </row>
    <row r="43" spans="1:4" x14ac:dyDescent="0.25">
      <c r="A43" s="1" t="s">
        <v>42</v>
      </c>
      <c r="B43" s="1">
        <v>8</v>
      </c>
      <c r="C43" s="1">
        <v>6</v>
      </c>
      <c r="D43" s="1">
        <f t="shared" si="0"/>
        <v>2</v>
      </c>
    </row>
    <row r="44" spans="1:4" x14ac:dyDescent="0.25">
      <c r="A44" s="1" t="s">
        <v>43</v>
      </c>
      <c r="B44" s="1">
        <v>5</v>
      </c>
      <c r="C44" s="1">
        <v>4</v>
      </c>
      <c r="D44" s="1">
        <f t="shared" si="0"/>
        <v>1</v>
      </c>
    </row>
    <row r="45" spans="1:4" x14ac:dyDescent="0.25">
      <c r="A45" s="1" t="s">
        <v>44</v>
      </c>
      <c r="B45" s="1">
        <v>6</v>
      </c>
      <c r="C45" s="1">
        <v>4</v>
      </c>
      <c r="D45" s="1">
        <f t="shared" si="0"/>
        <v>2</v>
      </c>
    </row>
    <row r="46" spans="1:4" x14ac:dyDescent="0.25">
      <c r="A46" s="1" t="s">
        <v>45</v>
      </c>
      <c r="B46" s="1">
        <v>4</v>
      </c>
      <c r="C46" s="1">
        <v>3</v>
      </c>
      <c r="D46" s="1">
        <f t="shared" si="0"/>
        <v>1</v>
      </c>
    </row>
    <row r="47" spans="1:4" x14ac:dyDescent="0.25">
      <c r="A47" s="1" t="s">
        <v>46</v>
      </c>
      <c r="B47" s="1">
        <v>3</v>
      </c>
      <c r="C47" s="1">
        <v>0</v>
      </c>
      <c r="D47" s="1">
        <f t="shared" si="0"/>
        <v>3</v>
      </c>
    </row>
    <row r="48" spans="1:4" x14ac:dyDescent="0.25">
      <c r="A48" s="1" t="s">
        <v>47</v>
      </c>
      <c r="B48" s="1">
        <v>7</v>
      </c>
      <c r="C48" s="1">
        <v>5</v>
      </c>
      <c r="D48" s="1">
        <f t="shared" si="0"/>
        <v>2</v>
      </c>
    </row>
    <row r="49" spans="1:4" x14ac:dyDescent="0.25">
      <c r="A49" s="1" t="s">
        <v>48</v>
      </c>
      <c r="B49" s="1">
        <v>6</v>
      </c>
      <c r="C49" s="1">
        <v>6</v>
      </c>
      <c r="D49" s="1">
        <f t="shared" si="0"/>
        <v>0</v>
      </c>
    </row>
    <row r="50" spans="1:4" x14ac:dyDescent="0.25">
      <c r="A50" s="1" t="s">
        <v>49</v>
      </c>
      <c r="B50" s="1">
        <v>6</v>
      </c>
      <c r="C50" s="1">
        <v>3</v>
      </c>
      <c r="D50" s="1">
        <f t="shared" si="0"/>
        <v>3</v>
      </c>
    </row>
    <row r="51" spans="1:4" x14ac:dyDescent="0.25">
      <c r="A51" s="1" t="s">
        <v>50</v>
      </c>
      <c r="B51" s="1">
        <v>3</v>
      </c>
      <c r="C51" s="1">
        <v>3</v>
      </c>
      <c r="D51" s="1">
        <f t="shared" si="0"/>
        <v>0</v>
      </c>
    </row>
    <row r="52" spans="1:4" x14ac:dyDescent="0.25">
      <c r="A52" s="1" t="s">
        <v>51</v>
      </c>
      <c r="B52" s="1">
        <v>7</v>
      </c>
      <c r="C52" s="1">
        <v>4</v>
      </c>
      <c r="D52" s="1">
        <f t="shared" si="0"/>
        <v>3</v>
      </c>
    </row>
    <row r="53" spans="1:4" x14ac:dyDescent="0.25">
      <c r="A53" s="1" t="s">
        <v>52</v>
      </c>
      <c r="B53" s="1">
        <v>6</v>
      </c>
      <c r="C53" s="1">
        <v>0</v>
      </c>
      <c r="D53" s="1">
        <f t="shared" si="0"/>
        <v>6</v>
      </c>
    </row>
    <row r="54" spans="1:4" x14ac:dyDescent="0.25">
      <c r="A54" s="1" t="s">
        <v>53</v>
      </c>
      <c r="B54" s="1">
        <v>4</v>
      </c>
      <c r="C54" s="1">
        <v>0</v>
      </c>
      <c r="D54" s="1">
        <f t="shared" si="0"/>
        <v>4</v>
      </c>
    </row>
    <row r="55" spans="1:4" x14ac:dyDescent="0.25">
      <c r="A55" s="1" t="s">
        <v>54</v>
      </c>
      <c r="B55" s="1">
        <v>3</v>
      </c>
      <c r="C55" s="1">
        <v>0</v>
      </c>
      <c r="D55" s="1">
        <f t="shared" si="0"/>
        <v>3</v>
      </c>
    </row>
    <row r="56" spans="1:4" x14ac:dyDescent="0.25">
      <c r="A56" s="1" t="s">
        <v>55</v>
      </c>
      <c r="B56" s="1">
        <v>6</v>
      </c>
      <c r="C56" s="1">
        <v>6</v>
      </c>
      <c r="D56" s="1">
        <f t="shared" si="0"/>
        <v>0</v>
      </c>
    </row>
    <row r="57" spans="1:4" x14ac:dyDescent="0.25">
      <c r="A57" s="1" t="s">
        <v>56</v>
      </c>
      <c r="B57" s="1">
        <v>7</v>
      </c>
      <c r="C57" s="1">
        <v>2</v>
      </c>
      <c r="D57" s="1">
        <f t="shared" si="0"/>
        <v>5</v>
      </c>
    </row>
    <row r="58" spans="1:4" x14ac:dyDescent="0.25">
      <c r="A58" s="1" t="s">
        <v>57</v>
      </c>
      <c r="B58" s="1">
        <v>4</v>
      </c>
      <c r="C58" s="1">
        <v>2</v>
      </c>
      <c r="D58" s="1">
        <f t="shared" si="0"/>
        <v>2</v>
      </c>
    </row>
    <row r="59" spans="1:4" x14ac:dyDescent="0.25">
      <c r="A59" s="1" t="s">
        <v>58</v>
      </c>
      <c r="B59" s="1">
        <v>4</v>
      </c>
      <c r="C59" s="1">
        <v>2</v>
      </c>
      <c r="D59" s="1">
        <f t="shared" si="0"/>
        <v>2</v>
      </c>
    </row>
    <row r="60" spans="1:4" x14ac:dyDescent="0.25">
      <c r="A60" s="1" t="s">
        <v>59</v>
      </c>
      <c r="B60" s="1">
        <v>6</v>
      </c>
      <c r="C60" s="1">
        <v>4</v>
      </c>
      <c r="D60" s="1">
        <f t="shared" si="0"/>
        <v>2</v>
      </c>
    </row>
    <row r="61" spans="1:4" x14ac:dyDescent="0.25">
      <c r="A61" s="1" t="s">
        <v>60</v>
      </c>
      <c r="B61" s="1">
        <v>4</v>
      </c>
      <c r="C61" s="1">
        <v>0</v>
      </c>
      <c r="D61" s="1">
        <f t="shared" si="0"/>
        <v>4</v>
      </c>
    </row>
    <row r="62" spans="1:4" x14ac:dyDescent="0.25">
      <c r="A62" s="1" t="s">
        <v>61</v>
      </c>
      <c r="B62" s="1">
        <v>3</v>
      </c>
      <c r="C62" s="1">
        <v>1</v>
      </c>
      <c r="D62" s="1">
        <f t="shared" si="0"/>
        <v>2</v>
      </c>
    </row>
    <row r="63" spans="1:4" x14ac:dyDescent="0.25">
      <c r="A63" s="1" t="s">
        <v>62</v>
      </c>
      <c r="B63" s="1">
        <v>5</v>
      </c>
      <c r="C63" s="1">
        <v>4</v>
      </c>
      <c r="D63" s="1">
        <f t="shared" si="0"/>
        <v>1</v>
      </c>
    </row>
    <row r="64" spans="1:4" x14ac:dyDescent="0.25">
      <c r="A64" s="1" t="s">
        <v>63</v>
      </c>
      <c r="B64" s="1">
        <v>6</v>
      </c>
      <c r="C64" s="1">
        <v>2</v>
      </c>
      <c r="D64" s="1">
        <f t="shared" si="0"/>
        <v>4</v>
      </c>
    </row>
    <row r="65" spans="1:4" x14ac:dyDescent="0.25">
      <c r="A65" s="1" t="s">
        <v>64</v>
      </c>
      <c r="B65" s="1">
        <v>4</v>
      </c>
      <c r="C65" s="1">
        <v>4</v>
      </c>
      <c r="D65" s="1">
        <f t="shared" si="0"/>
        <v>0</v>
      </c>
    </row>
    <row r="66" spans="1:4" x14ac:dyDescent="0.25">
      <c r="A66" s="1" t="s">
        <v>65</v>
      </c>
      <c r="B66" s="1">
        <v>4</v>
      </c>
      <c r="C66" s="1">
        <v>1</v>
      </c>
      <c r="D66" s="1">
        <f t="shared" si="0"/>
        <v>3</v>
      </c>
    </row>
    <row r="67" spans="1:4" x14ac:dyDescent="0.25">
      <c r="A67" s="1" t="s">
        <v>66</v>
      </c>
      <c r="B67" s="1">
        <v>3</v>
      </c>
      <c r="C67" s="1">
        <v>0</v>
      </c>
      <c r="D67" s="1">
        <f t="shared" ref="D67:D93" si="1">B67-C67</f>
        <v>3</v>
      </c>
    </row>
    <row r="68" spans="1:4" x14ac:dyDescent="0.25">
      <c r="A68" s="1" t="s">
        <v>67</v>
      </c>
      <c r="B68" s="1">
        <v>5</v>
      </c>
      <c r="C68" s="1">
        <v>4</v>
      </c>
      <c r="D68" s="1">
        <f t="shared" si="1"/>
        <v>1</v>
      </c>
    </row>
    <row r="69" spans="1:4" x14ac:dyDescent="0.25">
      <c r="A69" s="1" t="s">
        <v>68</v>
      </c>
      <c r="B69" s="1">
        <v>4</v>
      </c>
      <c r="C69" s="1">
        <v>4</v>
      </c>
      <c r="D69" s="1">
        <f t="shared" si="1"/>
        <v>0</v>
      </c>
    </row>
    <row r="70" spans="1:4" x14ac:dyDescent="0.25">
      <c r="A70" s="1" t="s">
        <v>69</v>
      </c>
      <c r="B70" s="1">
        <v>3</v>
      </c>
      <c r="C70" s="1">
        <v>3</v>
      </c>
      <c r="D70" s="1">
        <f t="shared" si="1"/>
        <v>0</v>
      </c>
    </row>
    <row r="71" spans="1:4" x14ac:dyDescent="0.25">
      <c r="A71" s="1" t="s">
        <v>70</v>
      </c>
      <c r="B71" s="1">
        <v>3</v>
      </c>
      <c r="C71" s="1">
        <v>0</v>
      </c>
      <c r="D71" s="1">
        <f t="shared" si="1"/>
        <v>3</v>
      </c>
    </row>
    <row r="72" spans="1:4" x14ac:dyDescent="0.25">
      <c r="A72" s="1" t="s">
        <v>71</v>
      </c>
      <c r="B72" s="1">
        <v>7</v>
      </c>
      <c r="C72" s="1">
        <v>1</v>
      </c>
      <c r="D72" s="1">
        <f t="shared" si="1"/>
        <v>6</v>
      </c>
    </row>
    <row r="73" spans="1:4" x14ac:dyDescent="0.25">
      <c r="A73" s="1" t="s">
        <v>72</v>
      </c>
      <c r="B73" s="1">
        <v>5</v>
      </c>
      <c r="C73" s="1">
        <v>2</v>
      </c>
      <c r="D73" s="1">
        <f t="shared" si="1"/>
        <v>3</v>
      </c>
    </row>
    <row r="74" spans="1:4" x14ac:dyDescent="0.25">
      <c r="A74" s="1" t="s">
        <v>73</v>
      </c>
      <c r="B74" s="1">
        <v>3</v>
      </c>
      <c r="C74" s="1">
        <v>1</v>
      </c>
      <c r="D74" s="1">
        <f t="shared" si="1"/>
        <v>2</v>
      </c>
    </row>
    <row r="75" spans="1:4" x14ac:dyDescent="0.25">
      <c r="A75" s="1" t="s">
        <v>74</v>
      </c>
      <c r="B75" s="1">
        <v>3</v>
      </c>
      <c r="C75" s="1">
        <v>0</v>
      </c>
      <c r="D75" s="1">
        <f t="shared" si="1"/>
        <v>3</v>
      </c>
    </row>
    <row r="76" spans="1:4" x14ac:dyDescent="0.25">
      <c r="A76" s="1" t="s">
        <v>75</v>
      </c>
      <c r="B76" s="1">
        <v>6</v>
      </c>
      <c r="C76" s="1">
        <v>6</v>
      </c>
      <c r="D76" s="1">
        <f t="shared" si="1"/>
        <v>0</v>
      </c>
    </row>
    <row r="77" spans="1:4" x14ac:dyDescent="0.25">
      <c r="A77" s="1" t="s">
        <v>76</v>
      </c>
      <c r="B77" s="1">
        <v>6</v>
      </c>
      <c r="C77" s="1">
        <v>0</v>
      </c>
      <c r="D77" s="1">
        <f t="shared" si="1"/>
        <v>6</v>
      </c>
    </row>
    <row r="78" spans="1:4" x14ac:dyDescent="0.25">
      <c r="A78" s="1" t="s">
        <v>77</v>
      </c>
      <c r="B78" s="1">
        <v>6</v>
      </c>
      <c r="C78" s="1">
        <v>5</v>
      </c>
      <c r="D78" s="1">
        <f t="shared" si="1"/>
        <v>1</v>
      </c>
    </row>
    <row r="79" spans="1:4" x14ac:dyDescent="0.25">
      <c r="A79" s="1" t="s">
        <v>78</v>
      </c>
      <c r="B79" s="1">
        <v>7</v>
      </c>
      <c r="C79" s="1">
        <v>6</v>
      </c>
      <c r="D79" s="1">
        <f t="shared" si="1"/>
        <v>1</v>
      </c>
    </row>
    <row r="80" spans="1:4" x14ac:dyDescent="0.25">
      <c r="A80" s="1" t="s">
        <v>79</v>
      </c>
      <c r="B80" s="1">
        <v>7</v>
      </c>
      <c r="C80" s="1">
        <v>7</v>
      </c>
      <c r="D80" s="1">
        <f t="shared" si="1"/>
        <v>0</v>
      </c>
    </row>
    <row r="81" spans="1:4" x14ac:dyDescent="0.25">
      <c r="A81" s="1" t="s">
        <v>80</v>
      </c>
      <c r="B81" s="1">
        <v>6</v>
      </c>
      <c r="C81" s="1">
        <v>6</v>
      </c>
      <c r="D81" s="1">
        <f t="shared" si="1"/>
        <v>0</v>
      </c>
    </row>
    <row r="82" spans="1:4" x14ac:dyDescent="0.25">
      <c r="A82" s="1" t="s">
        <v>81</v>
      </c>
      <c r="B82" s="1">
        <v>6</v>
      </c>
      <c r="C82" s="1">
        <v>6</v>
      </c>
      <c r="D82" s="1">
        <f t="shared" si="1"/>
        <v>0</v>
      </c>
    </row>
    <row r="83" spans="1:4" x14ac:dyDescent="0.25">
      <c r="A83" s="1" t="s">
        <v>82</v>
      </c>
      <c r="B83" s="1">
        <v>6</v>
      </c>
      <c r="C83" s="1">
        <v>5</v>
      </c>
      <c r="D83" s="1">
        <f t="shared" si="1"/>
        <v>1</v>
      </c>
    </row>
    <row r="84" spans="1:4" x14ac:dyDescent="0.25">
      <c r="A84" s="1" t="s">
        <v>83</v>
      </c>
      <c r="B84" s="1">
        <v>4</v>
      </c>
      <c r="C84" s="1">
        <v>0</v>
      </c>
      <c r="D84" s="1">
        <f t="shared" si="1"/>
        <v>4</v>
      </c>
    </row>
    <row r="85" spans="1:4" x14ac:dyDescent="0.25">
      <c r="A85" s="1" t="s">
        <v>84</v>
      </c>
      <c r="B85" s="1">
        <v>4</v>
      </c>
      <c r="C85" s="1">
        <v>4</v>
      </c>
      <c r="D85" s="1">
        <f t="shared" si="1"/>
        <v>0</v>
      </c>
    </row>
    <row r="86" spans="1:4" x14ac:dyDescent="0.25">
      <c r="A86" s="1" t="s">
        <v>85</v>
      </c>
      <c r="B86" s="1">
        <v>1</v>
      </c>
      <c r="C86" s="1">
        <v>0</v>
      </c>
      <c r="D86" s="1">
        <f t="shared" si="1"/>
        <v>1</v>
      </c>
    </row>
    <row r="87" spans="1:4" x14ac:dyDescent="0.25">
      <c r="A87" s="1" t="s">
        <v>86</v>
      </c>
      <c r="B87" s="1">
        <v>1</v>
      </c>
      <c r="C87" s="1">
        <v>0</v>
      </c>
      <c r="D87" s="1">
        <f t="shared" si="1"/>
        <v>1</v>
      </c>
    </row>
    <row r="88" spans="1:4" x14ac:dyDescent="0.25">
      <c r="A88" s="1" t="s">
        <v>87</v>
      </c>
      <c r="B88" s="1">
        <v>1</v>
      </c>
      <c r="C88" s="1">
        <v>1</v>
      </c>
      <c r="D88" s="1">
        <f t="shared" si="1"/>
        <v>0</v>
      </c>
    </row>
    <row r="89" spans="1:4" x14ac:dyDescent="0.25">
      <c r="A89" s="1" t="s">
        <v>88</v>
      </c>
      <c r="B89" s="1">
        <v>1</v>
      </c>
      <c r="C89" s="1">
        <v>1</v>
      </c>
      <c r="D89" s="1">
        <f t="shared" si="1"/>
        <v>0</v>
      </c>
    </row>
    <row r="90" spans="1:4" x14ac:dyDescent="0.25">
      <c r="A90" s="1" t="s">
        <v>89</v>
      </c>
      <c r="B90" s="1">
        <v>9</v>
      </c>
      <c r="C90" s="1">
        <v>8</v>
      </c>
      <c r="D90" s="1">
        <f t="shared" si="1"/>
        <v>1</v>
      </c>
    </row>
    <row r="91" spans="1:4" x14ac:dyDescent="0.25">
      <c r="A91" s="1" t="s">
        <v>90</v>
      </c>
      <c r="B91" s="1">
        <v>7</v>
      </c>
      <c r="C91" s="1">
        <v>7</v>
      </c>
      <c r="D91" s="1">
        <f t="shared" si="1"/>
        <v>0</v>
      </c>
    </row>
    <row r="92" spans="1:4" x14ac:dyDescent="0.25">
      <c r="A92" s="1" t="s">
        <v>91</v>
      </c>
      <c r="B92" s="1">
        <v>7</v>
      </c>
      <c r="C92" s="1">
        <v>0</v>
      </c>
      <c r="D92" s="1">
        <f t="shared" si="1"/>
        <v>7</v>
      </c>
    </row>
    <row r="93" spans="1:4" x14ac:dyDescent="0.25">
      <c r="A93" s="1" t="s">
        <v>92</v>
      </c>
      <c r="B93" s="1">
        <v>2</v>
      </c>
      <c r="C93" s="1">
        <v>0</v>
      </c>
      <c r="D93" s="1">
        <f t="shared" si="1"/>
        <v>2</v>
      </c>
    </row>
    <row r="94" spans="1:4" x14ac:dyDescent="0.25">
      <c r="A94" s="11" t="s">
        <v>278</v>
      </c>
      <c r="B94" s="1">
        <f>SUM(B2:B93)</f>
        <v>470</v>
      </c>
      <c r="C94" s="1">
        <f>SUM(C2:C93)</f>
        <v>303</v>
      </c>
      <c r="D94" s="11">
        <f>SUM(D2:D93)</f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735C-CD0E-4A10-935E-EC884ED3EC5D}">
  <dimension ref="A1:E24"/>
  <sheetViews>
    <sheetView workbookViewId="0">
      <selection activeCell="D23" sqref="D23"/>
    </sheetView>
  </sheetViews>
  <sheetFormatPr baseColWidth="10" defaultRowHeight="11.25" x14ac:dyDescent="0.2"/>
  <cols>
    <col min="1" max="1" width="45.42578125" style="9" customWidth="1"/>
    <col min="2" max="16384" width="11.42578125" style="7"/>
  </cols>
  <sheetData>
    <row r="1" spans="1:4" ht="56.25" x14ac:dyDescent="0.2">
      <c r="A1" s="3" t="s">
        <v>0</v>
      </c>
      <c r="B1" s="3" t="s">
        <v>93</v>
      </c>
      <c r="C1" s="3" t="s">
        <v>94</v>
      </c>
      <c r="D1" s="4" t="s">
        <v>95</v>
      </c>
    </row>
    <row r="2" spans="1:4" x14ac:dyDescent="0.2">
      <c r="A2" s="3" t="s">
        <v>96</v>
      </c>
      <c r="B2" s="8">
        <v>9</v>
      </c>
      <c r="C2" s="8">
        <v>6</v>
      </c>
      <c r="D2" s="8">
        <f>B2-C2</f>
        <v>3</v>
      </c>
    </row>
    <row r="3" spans="1:4" x14ac:dyDescent="0.2">
      <c r="A3" s="3" t="s">
        <v>97</v>
      </c>
      <c r="B3" s="8">
        <v>7</v>
      </c>
      <c r="C3" s="8"/>
      <c r="D3" s="8">
        <f t="shared" ref="D3:D22" si="0">B3-C3</f>
        <v>7</v>
      </c>
    </row>
    <row r="4" spans="1:4" x14ac:dyDescent="0.2">
      <c r="A4" s="3" t="s">
        <v>98</v>
      </c>
      <c r="B4" s="8">
        <v>6</v>
      </c>
      <c r="C4" s="8"/>
      <c r="D4" s="8">
        <f t="shared" si="0"/>
        <v>6</v>
      </c>
    </row>
    <row r="5" spans="1:4" x14ac:dyDescent="0.2">
      <c r="A5" s="3" t="s">
        <v>99</v>
      </c>
      <c r="B5" s="8">
        <v>5</v>
      </c>
      <c r="C5" s="8">
        <v>1</v>
      </c>
      <c r="D5" s="8">
        <f t="shared" si="0"/>
        <v>4</v>
      </c>
    </row>
    <row r="6" spans="1:4" x14ac:dyDescent="0.2">
      <c r="A6" s="3" t="s">
        <v>100</v>
      </c>
      <c r="B6" s="8">
        <v>7</v>
      </c>
      <c r="C6" s="8">
        <v>5</v>
      </c>
      <c r="D6" s="8">
        <f t="shared" si="0"/>
        <v>2</v>
      </c>
    </row>
    <row r="7" spans="1:4" ht="22.5" x14ac:dyDescent="0.2">
      <c r="A7" s="3" t="s">
        <v>101</v>
      </c>
      <c r="B7" s="8">
        <v>4</v>
      </c>
      <c r="C7" s="8"/>
      <c r="D7" s="8">
        <f t="shared" si="0"/>
        <v>4</v>
      </c>
    </row>
    <row r="8" spans="1:4" ht="22.5" x14ac:dyDescent="0.2">
      <c r="A8" s="3" t="s">
        <v>102</v>
      </c>
      <c r="B8" s="8">
        <v>3</v>
      </c>
      <c r="C8" s="8"/>
      <c r="D8" s="8">
        <f t="shared" si="0"/>
        <v>3</v>
      </c>
    </row>
    <row r="9" spans="1:4" ht="22.5" x14ac:dyDescent="0.2">
      <c r="A9" s="3" t="s">
        <v>103</v>
      </c>
      <c r="B9" s="8">
        <v>4</v>
      </c>
      <c r="C9" s="8"/>
      <c r="D9" s="8">
        <f t="shared" si="0"/>
        <v>4</v>
      </c>
    </row>
    <row r="10" spans="1:4" x14ac:dyDescent="0.2">
      <c r="A10" s="3" t="s">
        <v>104</v>
      </c>
      <c r="B10" s="8">
        <v>6</v>
      </c>
      <c r="C10" s="8">
        <v>4</v>
      </c>
      <c r="D10" s="8">
        <f t="shared" si="0"/>
        <v>2</v>
      </c>
    </row>
    <row r="11" spans="1:4" x14ac:dyDescent="0.2">
      <c r="A11" s="3" t="s">
        <v>105</v>
      </c>
      <c r="B11" s="8">
        <v>8</v>
      </c>
      <c r="C11" s="8"/>
      <c r="D11" s="8">
        <f t="shared" si="0"/>
        <v>8</v>
      </c>
    </row>
    <row r="12" spans="1:4" x14ac:dyDescent="0.2">
      <c r="A12" s="3" t="s">
        <v>106</v>
      </c>
      <c r="B12" s="8">
        <v>5</v>
      </c>
      <c r="C12" s="8">
        <v>1</v>
      </c>
      <c r="D12" s="8">
        <f t="shared" si="0"/>
        <v>4</v>
      </c>
    </row>
    <row r="13" spans="1:4" x14ac:dyDescent="0.2">
      <c r="A13" s="3" t="s">
        <v>107</v>
      </c>
      <c r="B13" s="8">
        <v>5</v>
      </c>
      <c r="C13" s="8">
        <v>1</v>
      </c>
      <c r="D13" s="8">
        <f t="shared" si="0"/>
        <v>4</v>
      </c>
    </row>
    <row r="14" spans="1:4" x14ac:dyDescent="0.2">
      <c r="A14" s="3" t="s">
        <v>108</v>
      </c>
      <c r="B14" s="8">
        <v>4</v>
      </c>
      <c r="C14" s="8"/>
      <c r="D14" s="8">
        <f t="shared" si="0"/>
        <v>4</v>
      </c>
    </row>
    <row r="15" spans="1:4" x14ac:dyDescent="0.2">
      <c r="A15" s="3" t="s">
        <v>109</v>
      </c>
      <c r="B15" s="8">
        <v>3</v>
      </c>
      <c r="C15" s="8"/>
      <c r="D15" s="8">
        <f t="shared" si="0"/>
        <v>3</v>
      </c>
    </row>
    <row r="16" spans="1:4" x14ac:dyDescent="0.2">
      <c r="A16" s="3" t="s">
        <v>110</v>
      </c>
      <c r="B16" s="8">
        <v>6</v>
      </c>
      <c r="C16" s="8">
        <v>1</v>
      </c>
      <c r="D16" s="8">
        <f t="shared" si="0"/>
        <v>5</v>
      </c>
    </row>
    <row r="17" spans="1:5" x14ac:dyDescent="0.2">
      <c r="A17" s="3" t="s">
        <v>111</v>
      </c>
      <c r="B17" s="8">
        <v>7</v>
      </c>
      <c r="C17" s="8">
        <v>1</v>
      </c>
      <c r="D17" s="8">
        <f t="shared" si="0"/>
        <v>6</v>
      </c>
    </row>
    <row r="18" spans="1:5" x14ac:dyDescent="0.2">
      <c r="A18" s="3" t="s">
        <v>112</v>
      </c>
      <c r="B18" s="8">
        <v>5</v>
      </c>
      <c r="C18" s="8"/>
      <c r="D18" s="8">
        <f t="shared" si="0"/>
        <v>5</v>
      </c>
    </row>
    <row r="19" spans="1:5" x14ac:dyDescent="0.2">
      <c r="A19" s="3" t="s">
        <v>113</v>
      </c>
      <c r="B19" s="8">
        <v>6</v>
      </c>
      <c r="C19" s="8">
        <v>1</v>
      </c>
      <c r="D19" s="8">
        <f t="shared" si="0"/>
        <v>5</v>
      </c>
    </row>
    <row r="20" spans="1:5" x14ac:dyDescent="0.2">
      <c r="A20" s="3" t="s">
        <v>114</v>
      </c>
      <c r="B20" s="8">
        <v>4</v>
      </c>
      <c r="C20" s="8"/>
      <c r="D20" s="8">
        <f t="shared" si="0"/>
        <v>4</v>
      </c>
    </row>
    <row r="21" spans="1:5" x14ac:dyDescent="0.2">
      <c r="A21" s="3" t="s">
        <v>115</v>
      </c>
      <c r="B21" s="8">
        <v>5</v>
      </c>
      <c r="C21" s="8">
        <v>1</v>
      </c>
      <c r="D21" s="8">
        <f t="shared" si="0"/>
        <v>4</v>
      </c>
    </row>
    <row r="22" spans="1:5" x14ac:dyDescent="0.2">
      <c r="A22" s="3" t="s">
        <v>116</v>
      </c>
      <c r="B22" s="8">
        <v>4</v>
      </c>
      <c r="C22" s="8"/>
      <c r="D22" s="8">
        <f t="shared" si="0"/>
        <v>4</v>
      </c>
    </row>
    <row r="23" spans="1:5" x14ac:dyDescent="0.2">
      <c r="A23" s="3" t="s">
        <v>118</v>
      </c>
      <c r="B23" s="8">
        <f>SUM(B2:B22)</f>
        <v>113</v>
      </c>
      <c r="C23" s="8">
        <f>SUM(C2:C22)</f>
        <v>22</v>
      </c>
      <c r="D23" s="8">
        <f>SUM(D2:D22)</f>
        <v>91</v>
      </c>
    </row>
    <row r="24" spans="1:5" x14ac:dyDescent="0.2">
      <c r="B24" s="10"/>
      <c r="C24" s="10"/>
      <c r="D24" s="10"/>
      <c r="E2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AD3E-1428-4E0C-9708-4B65C5103330}">
  <dimension ref="A1:D13"/>
  <sheetViews>
    <sheetView workbookViewId="0">
      <selection sqref="A1:D13"/>
    </sheetView>
  </sheetViews>
  <sheetFormatPr baseColWidth="10" defaultRowHeight="11.25" x14ac:dyDescent="0.2"/>
  <cols>
    <col min="1" max="1" width="61.28515625" style="9" customWidth="1"/>
    <col min="2" max="16384" width="11.42578125" style="7"/>
  </cols>
  <sheetData>
    <row r="1" spans="1:4" ht="56.25" x14ac:dyDescent="0.2">
      <c r="A1" s="3" t="s">
        <v>0</v>
      </c>
      <c r="B1" s="3" t="s">
        <v>93</v>
      </c>
      <c r="C1" s="3" t="s">
        <v>94</v>
      </c>
      <c r="D1" s="4" t="s">
        <v>95</v>
      </c>
    </row>
    <row r="2" spans="1:4" x14ac:dyDescent="0.2">
      <c r="A2" s="3" t="s">
        <v>119</v>
      </c>
      <c r="B2" s="8">
        <v>1</v>
      </c>
      <c r="C2" s="8">
        <v>1</v>
      </c>
      <c r="D2" s="8">
        <f>B2-C2</f>
        <v>0</v>
      </c>
    </row>
    <row r="3" spans="1:4" x14ac:dyDescent="0.2">
      <c r="A3" s="3" t="s">
        <v>120</v>
      </c>
      <c r="B3" s="8">
        <v>2</v>
      </c>
      <c r="C3" s="8">
        <v>0</v>
      </c>
      <c r="D3" s="8">
        <f t="shared" ref="D3:D13" si="0">B3-C3</f>
        <v>2</v>
      </c>
    </row>
    <row r="4" spans="1:4" x14ac:dyDescent="0.2">
      <c r="A4" s="3" t="s">
        <v>121</v>
      </c>
      <c r="B4" s="8">
        <v>2</v>
      </c>
      <c r="C4" s="8">
        <v>2</v>
      </c>
      <c r="D4" s="8">
        <f t="shared" si="0"/>
        <v>0</v>
      </c>
    </row>
    <row r="5" spans="1:4" x14ac:dyDescent="0.2">
      <c r="A5" s="3" t="s">
        <v>122</v>
      </c>
      <c r="B5" s="8">
        <v>2</v>
      </c>
      <c r="C5" s="8">
        <v>1</v>
      </c>
      <c r="D5" s="8">
        <f t="shared" si="0"/>
        <v>1</v>
      </c>
    </row>
    <row r="6" spans="1:4" ht="22.5" x14ac:dyDescent="0.2">
      <c r="A6" s="3" t="s">
        <v>123</v>
      </c>
      <c r="B6" s="8">
        <v>6</v>
      </c>
      <c r="C6" s="8">
        <v>0</v>
      </c>
      <c r="D6" s="8">
        <f t="shared" si="0"/>
        <v>6</v>
      </c>
    </row>
    <row r="7" spans="1:4" x14ac:dyDescent="0.2">
      <c r="A7" s="3" t="s">
        <v>124</v>
      </c>
      <c r="B7" s="8">
        <v>6</v>
      </c>
      <c r="C7" s="8">
        <v>4</v>
      </c>
      <c r="D7" s="8">
        <f t="shared" si="0"/>
        <v>2</v>
      </c>
    </row>
    <row r="8" spans="1:4" x14ac:dyDescent="0.2">
      <c r="A8" s="3" t="s">
        <v>125</v>
      </c>
      <c r="B8" s="8">
        <v>5</v>
      </c>
      <c r="C8" s="8">
        <v>0</v>
      </c>
      <c r="D8" s="8">
        <f t="shared" si="0"/>
        <v>5</v>
      </c>
    </row>
    <row r="9" spans="1:4" x14ac:dyDescent="0.2">
      <c r="A9" s="3" t="s">
        <v>126</v>
      </c>
      <c r="B9" s="8">
        <v>6</v>
      </c>
      <c r="C9" s="8">
        <v>0</v>
      </c>
      <c r="D9" s="8">
        <f t="shared" si="0"/>
        <v>6</v>
      </c>
    </row>
    <row r="10" spans="1:4" x14ac:dyDescent="0.2">
      <c r="A10" s="3" t="s">
        <v>127</v>
      </c>
      <c r="B10" s="8">
        <v>6</v>
      </c>
      <c r="C10" s="8">
        <v>0</v>
      </c>
      <c r="D10" s="8">
        <f t="shared" si="0"/>
        <v>6</v>
      </c>
    </row>
    <row r="11" spans="1:4" ht="22.5" x14ac:dyDescent="0.2">
      <c r="A11" s="3" t="s">
        <v>128</v>
      </c>
      <c r="B11" s="8">
        <v>6</v>
      </c>
      <c r="C11" s="8">
        <v>5</v>
      </c>
      <c r="D11" s="8">
        <f t="shared" si="0"/>
        <v>1</v>
      </c>
    </row>
    <row r="12" spans="1:4" x14ac:dyDescent="0.2">
      <c r="A12" s="3" t="s">
        <v>129</v>
      </c>
      <c r="B12" s="8">
        <v>11</v>
      </c>
      <c r="C12" s="8">
        <v>4</v>
      </c>
      <c r="D12" s="8">
        <f t="shared" si="0"/>
        <v>7</v>
      </c>
    </row>
    <row r="13" spans="1:4" x14ac:dyDescent="0.2">
      <c r="A13" s="3" t="s">
        <v>118</v>
      </c>
      <c r="B13" s="8">
        <v>53</v>
      </c>
      <c r="C13" s="8">
        <f>SUM(C2:C12)</f>
        <v>17</v>
      </c>
      <c r="D13" s="8">
        <f t="shared" si="0"/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E275-D447-49AA-9A43-82D056042D89}">
  <dimension ref="A1:J130"/>
  <sheetViews>
    <sheetView tabSelected="1" topLeftCell="A89" workbookViewId="0">
      <selection activeCell="H119" sqref="H119"/>
    </sheetView>
  </sheetViews>
  <sheetFormatPr baseColWidth="10" defaultRowHeight="11.25" x14ac:dyDescent="0.2"/>
  <cols>
    <col min="1" max="1" width="56.140625" style="9" customWidth="1"/>
    <col min="2" max="5" width="11.42578125" style="7"/>
    <col min="6" max="6" width="13.7109375" style="7" bestFit="1" customWidth="1"/>
    <col min="7" max="7" width="12.85546875" style="7" bestFit="1" customWidth="1"/>
    <col min="8" max="8" width="13.7109375" style="7" bestFit="1" customWidth="1"/>
    <col min="9" max="16384" width="11.42578125" style="7"/>
  </cols>
  <sheetData>
    <row r="1" spans="1:4" ht="56.25" x14ac:dyDescent="0.2">
      <c r="A1" s="5" t="s">
        <v>0</v>
      </c>
      <c r="B1" s="5" t="s">
        <v>93</v>
      </c>
      <c r="C1" s="5" t="s">
        <v>94</v>
      </c>
      <c r="D1" s="6" t="s">
        <v>95</v>
      </c>
    </row>
    <row r="2" spans="1:4" x14ac:dyDescent="0.2">
      <c r="A2" s="3" t="s">
        <v>130</v>
      </c>
      <c r="B2" s="8">
        <v>6</v>
      </c>
      <c r="C2" s="8">
        <v>0</v>
      </c>
      <c r="D2" s="8">
        <f>B2-C2</f>
        <v>6</v>
      </c>
    </row>
    <row r="3" spans="1:4" x14ac:dyDescent="0.2">
      <c r="A3" s="3" t="s">
        <v>131</v>
      </c>
      <c r="B3" s="8">
        <v>6</v>
      </c>
      <c r="C3" s="8">
        <v>2</v>
      </c>
      <c r="D3" s="8">
        <f t="shared" ref="D3:D66" si="0">B3-C3</f>
        <v>4</v>
      </c>
    </row>
    <row r="4" spans="1:4" x14ac:dyDescent="0.2">
      <c r="A4" s="3" t="s">
        <v>132</v>
      </c>
      <c r="B4" s="8">
        <v>4</v>
      </c>
      <c r="C4" s="8">
        <v>0</v>
      </c>
      <c r="D4" s="8">
        <f t="shared" si="0"/>
        <v>4</v>
      </c>
    </row>
    <row r="5" spans="1:4" x14ac:dyDescent="0.2">
      <c r="A5" s="3" t="s">
        <v>133</v>
      </c>
      <c r="B5" s="8">
        <v>4</v>
      </c>
      <c r="C5" s="8">
        <v>3</v>
      </c>
      <c r="D5" s="8">
        <f t="shared" si="0"/>
        <v>1</v>
      </c>
    </row>
    <row r="6" spans="1:4" x14ac:dyDescent="0.2">
      <c r="A6" s="3" t="s">
        <v>134</v>
      </c>
      <c r="B6" s="8">
        <v>5</v>
      </c>
      <c r="C6" s="8">
        <v>5</v>
      </c>
      <c r="D6" s="8">
        <f t="shared" si="0"/>
        <v>0</v>
      </c>
    </row>
    <row r="7" spans="1:4" x14ac:dyDescent="0.2">
      <c r="A7" s="3" t="s">
        <v>135</v>
      </c>
      <c r="B7" s="8">
        <v>4</v>
      </c>
      <c r="C7" s="8">
        <v>0</v>
      </c>
      <c r="D7" s="8">
        <f t="shared" si="0"/>
        <v>4</v>
      </c>
    </row>
    <row r="8" spans="1:4" x14ac:dyDescent="0.2">
      <c r="A8" s="3" t="s">
        <v>136</v>
      </c>
      <c r="B8" s="8">
        <v>4</v>
      </c>
      <c r="C8" s="8">
        <v>3</v>
      </c>
      <c r="D8" s="8">
        <f t="shared" si="0"/>
        <v>1</v>
      </c>
    </row>
    <row r="9" spans="1:4" x14ac:dyDescent="0.2">
      <c r="A9" s="3" t="s">
        <v>29</v>
      </c>
      <c r="B9" s="8">
        <v>1</v>
      </c>
      <c r="C9" s="8">
        <v>0</v>
      </c>
      <c r="D9" s="8">
        <f t="shared" si="0"/>
        <v>1</v>
      </c>
    </row>
    <row r="10" spans="1:4" ht="22.5" x14ac:dyDescent="0.2">
      <c r="A10" s="3" t="s">
        <v>137</v>
      </c>
      <c r="B10" s="8">
        <v>4</v>
      </c>
      <c r="C10" s="8">
        <v>4</v>
      </c>
      <c r="D10" s="8">
        <f t="shared" si="0"/>
        <v>0</v>
      </c>
    </row>
    <row r="11" spans="1:4" x14ac:dyDescent="0.2">
      <c r="A11" s="3" t="s">
        <v>138</v>
      </c>
      <c r="B11" s="8">
        <v>4</v>
      </c>
      <c r="C11" s="8">
        <v>0</v>
      </c>
      <c r="D11" s="8">
        <f t="shared" si="0"/>
        <v>4</v>
      </c>
    </row>
    <row r="12" spans="1:4" x14ac:dyDescent="0.2">
      <c r="A12" s="3" t="s">
        <v>139</v>
      </c>
      <c r="B12" s="8">
        <v>4</v>
      </c>
      <c r="C12" s="8">
        <v>0</v>
      </c>
      <c r="D12" s="8">
        <f t="shared" si="0"/>
        <v>4</v>
      </c>
    </row>
    <row r="13" spans="1:4" x14ac:dyDescent="0.2">
      <c r="A13" s="3" t="s">
        <v>140</v>
      </c>
      <c r="B13" s="8">
        <v>4</v>
      </c>
      <c r="C13" s="8">
        <v>4</v>
      </c>
      <c r="D13" s="8">
        <f t="shared" si="0"/>
        <v>0</v>
      </c>
    </row>
    <row r="14" spans="1:4" x14ac:dyDescent="0.2">
      <c r="A14" s="3" t="s">
        <v>141</v>
      </c>
      <c r="B14" s="8">
        <v>5</v>
      </c>
      <c r="C14" s="8">
        <v>5</v>
      </c>
      <c r="D14" s="8">
        <f t="shared" si="0"/>
        <v>0</v>
      </c>
    </row>
    <row r="15" spans="1:4" x14ac:dyDescent="0.2">
      <c r="A15" s="3" t="s">
        <v>142</v>
      </c>
      <c r="B15" s="8">
        <v>3</v>
      </c>
      <c r="C15" s="8">
        <v>1</v>
      </c>
      <c r="D15" s="8">
        <f t="shared" si="0"/>
        <v>2</v>
      </c>
    </row>
    <row r="16" spans="1:4" x14ac:dyDescent="0.2">
      <c r="A16" s="3" t="s">
        <v>34</v>
      </c>
      <c r="B16" s="8">
        <v>1</v>
      </c>
      <c r="C16" s="8">
        <v>0</v>
      </c>
      <c r="D16" s="8">
        <f t="shared" si="0"/>
        <v>1</v>
      </c>
    </row>
    <row r="17" spans="1:4" ht="22.5" x14ac:dyDescent="0.2">
      <c r="A17" s="3" t="s">
        <v>36</v>
      </c>
      <c r="B17" s="8">
        <v>1</v>
      </c>
      <c r="C17" s="8">
        <v>0</v>
      </c>
      <c r="D17" s="8">
        <f t="shared" si="0"/>
        <v>1</v>
      </c>
    </row>
    <row r="18" spans="1:4" x14ac:dyDescent="0.2">
      <c r="A18" s="3" t="s">
        <v>143</v>
      </c>
      <c r="B18" s="8">
        <v>3</v>
      </c>
      <c r="C18" s="8">
        <v>2</v>
      </c>
      <c r="D18" s="8">
        <f t="shared" si="0"/>
        <v>1</v>
      </c>
    </row>
    <row r="19" spans="1:4" x14ac:dyDescent="0.2">
      <c r="A19" s="3" t="s">
        <v>144</v>
      </c>
      <c r="B19" s="8">
        <v>4</v>
      </c>
      <c r="C19" s="8">
        <v>0</v>
      </c>
      <c r="D19" s="8">
        <f t="shared" si="0"/>
        <v>4</v>
      </c>
    </row>
    <row r="20" spans="1:4" x14ac:dyDescent="0.2">
      <c r="A20" s="3" t="s">
        <v>145</v>
      </c>
      <c r="B20" s="8">
        <v>5</v>
      </c>
      <c r="C20" s="8">
        <v>1</v>
      </c>
      <c r="D20" s="8">
        <f t="shared" si="0"/>
        <v>4</v>
      </c>
    </row>
    <row r="21" spans="1:4" x14ac:dyDescent="0.2">
      <c r="A21" s="3" t="s">
        <v>146</v>
      </c>
      <c r="B21" s="8">
        <v>7</v>
      </c>
      <c r="C21" s="8">
        <v>2</v>
      </c>
      <c r="D21" s="8">
        <f t="shared" si="0"/>
        <v>5</v>
      </c>
    </row>
    <row r="22" spans="1:4" x14ac:dyDescent="0.2">
      <c r="A22" s="3" t="s">
        <v>147</v>
      </c>
      <c r="B22" s="8">
        <v>4</v>
      </c>
      <c r="C22" s="8">
        <v>0</v>
      </c>
      <c r="D22" s="8">
        <f t="shared" si="0"/>
        <v>4</v>
      </c>
    </row>
    <row r="23" spans="1:4" x14ac:dyDescent="0.2">
      <c r="A23" s="3" t="s">
        <v>148</v>
      </c>
      <c r="B23" s="8">
        <v>3</v>
      </c>
      <c r="C23" s="8">
        <v>0</v>
      </c>
      <c r="D23" s="8">
        <f t="shared" si="0"/>
        <v>3</v>
      </c>
    </row>
    <row r="24" spans="1:4" x14ac:dyDescent="0.2">
      <c r="A24" s="3" t="s">
        <v>149</v>
      </c>
      <c r="B24" s="8">
        <v>3</v>
      </c>
      <c r="C24" s="8">
        <v>0</v>
      </c>
      <c r="D24" s="8">
        <f t="shared" si="0"/>
        <v>3</v>
      </c>
    </row>
    <row r="25" spans="1:4" x14ac:dyDescent="0.2">
      <c r="A25" s="3" t="s">
        <v>150</v>
      </c>
      <c r="B25" s="8">
        <v>2</v>
      </c>
      <c r="C25" s="8">
        <v>2</v>
      </c>
      <c r="D25" s="8">
        <f t="shared" si="0"/>
        <v>0</v>
      </c>
    </row>
    <row r="26" spans="1:4" x14ac:dyDescent="0.2">
      <c r="A26" s="3" t="s">
        <v>151</v>
      </c>
      <c r="B26" s="8">
        <v>3</v>
      </c>
      <c r="C26" s="8">
        <v>0</v>
      </c>
      <c r="D26" s="8">
        <f t="shared" si="0"/>
        <v>3</v>
      </c>
    </row>
    <row r="27" spans="1:4" x14ac:dyDescent="0.2">
      <c r="A27" s="3" t="s">
        <v>152</v>
      </c>
      <c r="B27" s="8">
        <v>4</v>
      </c>
      <c r="C27" s="8">
        <v>0</v>
      </c>
      <c r="D27" s="8">
        <f t="shared" si="0"/>
        <v>4</v>
      </c>
    </row>
    <row r="28" spans="1:4" x14ac:dyDescent="0.2">
      <c r="A28" s="3" t="s">
        <v>153</v>
      </c>
      <c r="B28" s="8">
        <v>3</v>
      </c>
      <c r="C28" s="8">
        <v>3</v>
      </c>
      <c r="D28" s="8">
        <f t="shared" si="0"/>
        <v>0</v>
      </c>
    </row>
    <row r="29" spans="1:4" x14ac:dyDescent="0.2">
      <c r="A29" s="3" t="s">
        <v>154</v>
      </c>
      <c r="B29" s="8">
        <v>3</v>
      </c>
      <c r="C29" s="8">
        <v>0</v>
      </c>
      <c r="D29" s="8">
        <f t="shared" si="0"/>
        <v>3</v>
      </c>
    </row>
    <row r="30" spans="1:4" x14ac:dyDescent="0.2">
      <c r="A30" s="3" t="s">
        <v>155</v>
      </c>
      <c r="B30" s="8">
        <v>3</v>
      </c>
      <c r="C30" s="8">
        <v>0</v>
      </c>
      <c r="D30" s="8">
        <f t="shared" si="0"/>
        <v>3</v>
      </c>
    </row>
    <row r="31" spans="1:4" x14ac:dyDescent="0.2">
      <c r="A31" s="3" t="s">
        <v>156</v>
      </c>
      <c r="B31" s="8">
        <v>2</v>
      </c>
      <c r="C31" s="8">
        <v>0</v>
      </c>
      <c r="D31" s="8">
        <f t="shared" si="0"/>
        <v>2</v>
      </c>
    </row>
    <row r="32" spans="1:4" x14ac:dyDescent="0.2">
      <c r="A32" s="3" t="s">
        <v>157</v>
      </c>
      <c r="B32" s="8">
        <v>3</v>
      </c>
      <c r="C32" s="8">
        <v>1</v>
      </c>
      <c r="D32" s="8">
        <f t="shared" si="0"/>
        <v>2</v>
      </c>
    </row>
    <row r="33" spans="1:4" x14ac:dyDescent="0.2">
      <c r="A33" s="3" t="s">
        <v>158</v>
      </c>
      <c r="B33" s="8">
        <v>3</v>
      </c>
      <c r="C33" s="8">
        <v>0</v>
      </c>
      <c r="D33" s="8">
        <f t="shared" si="0"/>
        <v>3</v>
      </c>
    </row>
    <row r="34" spans="1:4" x14ac:dyDescent="0.2">
      <c r="A34" s="3" t="s">
        <v>159</v>
      </c>
      <c r="B34" s="8">
        <v>3</v>
      </c>
      <c r="C34" s="8">
        <v>0</v>
      </c>
      <c r="D34" s="8">
        <f t="shared" si="0"/>
        <v>3</v>
      </c>
    </row>
    <row r="35" spans="1:4" x14ac:dyDescent="0.2">
      <c r="A35" s="3" t="s">
        <v>160</v>
      </c>
      <c r="B35" s="8">
        <v>2</v>
      </c>
      <c r="C35" s="8">
        <v>0</v>
      </c>
      <c r="D35" s="8">
        <f t="shared" si="0"/>
        <v>2</v>
      </c>
    </row>
    <row r="36" spans="1:4" x14ac:dyDescent="0.2">
      <c r="A36" s="3" t="s">
        <v>161</v>
      </c>
      <c r="B36" s="8">
        <v>2</v>
      </c>
      <c r="C36" s="8">
        <v>1</v>
      </c>
      <c r="D36" s="8">
        <f t="shared" si="0"/>
        <v>1</v>
      </c>
    </row>
    <row r="37" spans="1:4" x14ac:dyDescent="0.2">
      <c r="A37" s="3" t="s">
        <v>162</v>
      </c>
      <c r="B37" s="8">
        <v>2</v>
      </c>
      <c r="C37" s="8">
        <v>4</v>
      </c>
      <c r="D37" s="8">
        <v>4</v>
      </c>
    </row>
    <row r="38" spans="1:4" x14ac:dyDescent="0.2">
      <c r="A38" s="3" t="s">
        <v>163</v>
      </c>
      <c r="B38" s="8">
        <v>2</v>
      </c>
      <c r="C38" s="8">
        <v>1</v>
      </c>
      <c r="D38" s="8">
        <f t="shared" si="0"/>
        <v>1</v>
      </c>
    </row>
    <row r="39" spans="1:4" x14ac:dyDescent="0.2">
      <c r="A39" s="3" t="s">
        <v>164</v>
      </c>
      <c r="B39" s="8">
        <v>2</v>
      </c>
      <c r="C39" s="8">
        <v>0</v>
      </c>
      <c r="D39" s="8">
        <f t="shared" si="0"/>
        <v>2</v>
      </c>
    </row>
    <row r="40" spans="1:4" x14ac:dyDescent="0.2">
      <c r="A40" s="3" t="s">
        <v>165</v>
      </c>
      <c r="B40" s="8">
        <v>3</v>
      </c>
      <c r="C40" s="8">
        <v>1</v>
      </c>
      <c r="D40" s="8">
        <f t="shared" si="0"/>
        <v>2</v>
      </c>
    </row>
    <row r="41" spans="1:4" x14ac:dyDescent="0.2">
      <c r="A41" s="3" t="s">
        <v>166</v>
      </c>
      <c r="B41" s="8">
        <v>4</v>
      </c>
      <c r="C41" s="8">
        <v>0</v>
      </c>
      <c r="D41" s="8">
        <f t="shared" si="0"/>
        <v>4</v>
      </c>
    </row>
    <row r="42" spans="1:4" x14ac:dyDescent="0.2">
      <c r="A42" s="3" t="s">
        <v>167</v>
      </c>
      <c r="B42" s="8">
        <v>2</v>
      </c>
      <c r="C42" s="8">
        <v>2</v>
      </c>
      <c r="D42" s="8">
        <f t="shared" si="0"/>
        <v>0</v>
      </c>
    </row>
    <row r="43" spans="1:4" x14ac:dyDescent="0.2">
      <c r="A43" s="3" t="s">
        <v>168</v>
      </c>
      <c r="B43" s="8">
        <v>2</v>
      </c>
      <c r="C43" s="8">
        <v>0</v>
      </c>
      <c r="D43" s="8">
        <f t="shared" si="0"/>
        <v>2</v>
      </c>
    </row>
    <row r="44" spans="1:4" x14ac:dyDescent="0.2">
      <c r="A44" s="3" t="s">
        <v>169</v>
      </c>
      <c r="B44" s="8">
        <v>3</v>
      </c>
      <c r="C44" s="8">
        <v>0</v>
      </c>
      <c r="D44" s="8">
        <f t="shared" si="0"/>
        <v>3</v>
      </c>
    </row>
    <row r="45" spans="1:4" x14ac:dyDescent="0.2">
      <c r="A45" s="3" t="s">
        <v>170</v>
      </c>
      <c r="B45" s="8">
        <v>3</v>
      </c>
      <c r="C45" s="8">
        <v>0</v>
      </c>
      <c r="D45" s="8">
        <f t="shared" si="0"/>
        <v>3</v>
      </c>
    </row>
    <row r="46" spans="1:4" x14ac:dyDescent="0.2">
      <c r="A46" s="3" t="s">
        <v>171</v>
      </c>
      <c r="B46" s="8">
        <v>3</v>
      </c>
      <c r="C46" s="8">
        <v>0</v>
      </c>
      <c r="D46" s="8">
        <f t="shared" si="0"/>
        <v>3</v>
      </c>
    </row>
    <row r="47" spans="1:4" x14ac:dyDescent="0.2">
      <c r="A47" s="3" t="s">
        <v>172</v>
      </c>
      <c r="B47" s="8">
        <v>3</v>
      </c>
      <c r="C47" s="8">
        <v>0</v>
      </c>
      <c r="D47" s="8">
        <f t="shared" si="0"/>
        <v>3</v>
      </c>
    </row>
    <row r="48" spans="1:4" x14ac:dyDescent="0.2">
      <c r="A48" s="3" t="s">
        <v>173</v>
      </c>
      <c r="B48" s="8">
        <v>4</v>
      </c>
      <c r="C48" s="8">
        <v>0</v>
      </c>
      <c r="D48" s="8">
        <f t="shared" si="0"/>
        <v>4</v>
      </c>
    </row>
    <row r="49" spans="1:4" x14ac:dyDescent="0.2">
      <c r="A49" s="3" t="s">
        <v>174</v>
      </c>
      <c r="B49" s="8">
        <v>3</v>
      </c>
      <c r="C49" s="8">
        <v>0</v>
      </c>
      <c r="D49" s="8">
        <f t="shared" si="0"/>
        <v>3</v>
      </c>
    </row>
    <row r="50" spans="1:4" x14ac:dyDescent="0.2">
      <c r="A50" s="3" t="s">
        <v>175</v>
      </c>
      <c r="B50" s="8">
        <v>3</v>
      </c>
      <c r="C50" s="8">
        <v>3</v>
      </c>
      <c r="D50" s="8">
        <f t="shared" si="0"/>
        <v>0</v>
      </c>
    </row>
    <row r="51" spans="1:4" x14ac:dyDescent="0.2">
      <c r="A51" s="3" t="s">
        <v>176</v>
      </c>
      <c r="B51" s="8">
        <v>2</v>
      </c>
      <c r="C51" s="8">
        <v>0</v>
      </c>
      <c r="D51" s="8">
        <f t="shared" si="0"/>
        <v>2</v>
      </c>
    </row>
    <row r="52" spans="1:4" x14ac:dyDescent="0.2">
      <c r="A52" s="3" t="s">
        <v>177</v>
      </c>
      <c r="B52" s="8">
        <v>3</v>
      </c>
      <c r="C52" s="8">
        <v>0</v>
      </c>
      <c r="D52" s="8">
        <f t="shared" si="0"/>
        <v>3</v>
      </c>
    </row>
    <row r="53" spans="1:4" x14ac:dyDescent="0.2">
      <c r="A53" s="3" t="s">
        <v>178</v>
      </c>
      <c r="B53" s="8">
        <v>2</v>
      </c>
      <c r="C53" s="8">
        <v>0</v>
      </c>
      <c r="D53" s="8">
        <f t="shared" si="0"/>
        <v>2</v>
      </c>
    </row>
    <row r="54" spans="1:4" x14ac:dyDescent="0.2">
      <c r="A54" s="3" t="s">
        <v>179</v>
      </c>
      <c r="B54" s="8">
        <v>3</v>
      </c>
      <c r="C54" s="8">
        <v>0</v>
      </c>
      <c r="D54" s="8">
        <f t="shared" si="0"/>
        <v>3</v>
      </c>
    </row>
    <row r="55" spans="1:4" x14ac:dyDescent="0.2">
      <c r="A55" s="3" t="s">
        <v>180</v>
      </c>
      <c r="B55" s="8">
        <v>3</v>
      </c>
      <c r="C55" s="8">
        <v>0</v>
      </c>
      <c r="D55" s="8">
        <f t="shared" si="0"/>
        <v>3</v>
      </c>
    </row>
    <row r="56" spans="1:4" x14ac:dyDescent="0.2">
      <c r="A56" s="3" t="s">
        <v>181</v>
      </c>
      <c r="B56" s="8">
        <v>3</v>
      </c>
      <c r="C56" s="8">
        <v>1</v>
      </c>
      <c r="D56" s="8">
        <f t="shared" si="0"/>
        <v>2</v>
      </c>
    </row>
    <row r="57" spans="1:4" x14ac:dyDescent="0.2">
      <c r="A57" s="3" t="s">
        <v>182</v>
      </c>
      <c r="B57" s="8">
        <v>4</v>
      </c>
      <c r="C57" s="8">
        <v>4</v>
      </c>
      <c r="D57" s="8">
        <f t="shared" si="0"/>
        <v>0</v>
      </c>
    </row>
    <row r="58" spans="1:4" x14ac:dyDescent="0.2">
      <c r="A58" s="3" t="s">
        <v>183</v>
      </c>
      <c r="B58" s="8">
        <v>3</v>
      </c>
      <c r="C58" s="8">
        <v>0</v>
      </c>
      <c r="D58" s="8">
        <f t="shared" si="0"/>
        <v>3</v>
      </c>
    </row>
    <row r="59" spans="1:4" x14ac:dyDescent="0.2">
      <c r="A59" s="3" t="s">
        <v>184</v>
      </c>
      <c r="B59" s="8">
        <v>3</v>
      </c>
      <c r="C59" s="8">
        <v>0</v>
      </c>
      <c r="D59" s="8">
        <f t="shared" si="0"/>
        <v>3</v>
      </c>
    </row>
    <row r="60" spans="1:4" x14ac:dyDescent="0.2">
      <c r="A60" s="3" t="s">
        <v>185</v>
      </c>
      <c r="B60" s="8">
        <v>3</v>
      </c>
      <c r="C60" s="8">
        <v>0</v>
      </c>
      <c r="D60" s="8">
        <f t="shared" si="0"/>
        <v>3</v>
      </c>
    </row>
    <row r="61" spans="1:4" x14ac:dyDescent="0.2">
      <c r="A61" s="3" t="s">
        <v>186</v>
      </c>
      <c r="B61" s="8">
        <v>2</v>
      </c>
      <c r="C61" s="8">
        <v>0</v>
      </c>
      <c r="D61" s="8">
        <f t="shared" si="0"/>
        <v>2</v>
      </c>
    </row>
    <row r="62" spans="1:4" x14ac:dyDescent="0.2">
      <c r="A62" s="3" t="s">
        <v>187</v>
      </c>
      <c r="B62" s="8">
        <v>3</v>
      </c>
      <c r="C62" s="8">
        <v>0</v>
      </c>
      <c r="D62" s="8">
        <f t="shared" si="0"/>
        <v>3</v>
      </c>
    </row>
    <row r="63" spans="1:4" x14ac:dyDescent="0.2">
      <c r="A63" s="3" t="s">
        <v>188</v>
      </c>
      <c r="B63" s="8">
        <v>3</v>
      </c>
      <c r="C63" s="8">
        <v>0</v>
      </c>
      <c r="D63" s="8">
        <f t="shared" si="0"/>
        <v>3</v>
      </c>
    </row>
    <row r="64" spans="1:4" x14ac:dyDescent="0.2">
      <c r="A64" s="3" t="s">
        <v>189</v>
      </c>
      <c r="B64" s="8">
        <v>2</v>
      </c>
      <c r="C64" s="8">
        <v>0</v>
      </c>
      <c r="D64" s="8">
        <f t="shared" si="0"/>
        <v>2</v>
      </c>
    </row>
    <row r="65" spans="1:4" x14ac:dyDescent="0.2">
      <c r="A65" s="3" t="s">
        <v>190</v>
      </c>
      <c r="B65" s="8">
        <v>2</v>
      </c>
      <c r="C65" s="8">
        <v>1</v>
      </c>
      <c r="D65" s="8">
        <f t="shared" si="0"/>
        <v>1</v>
      </c>
    </row>
    <row r="66" spans="1:4" x14ac:dyDescent="0.2">
      <c r="A66" s="3" t="s">
        <v>191</v>
      </c>
      <c r="B66" s="8">
        <v>3</v>
      </c>
      <c r="C66" s="8">
        <v>2</v>
      </c>
      <c r="D66" s="8">
        <f t="shared" si="0"/>
        <v>1</v>
      </c>
    </row>
    <row r="67" spans="1:4" x14ac:dyDescent="0.2">
      <c r="A67" s="3" t="s">
        <v>192</v>
      </c>
      <c r="B67" s="8">
        <v>3</v>
      </c>
      <c r="C67" s="8">
        <v>0</v>
      </c>
      <c r="D67" s="8">
        <f t="shared" ref="D67:D117" si="1">B67-C67</f>
        <v>3</v>
      </c>
    </row>
    <row r="68" spans="1:4" x14ac:dyDescent="0.2">
      <c r="A68" s="3" t="s">
        <v>193</v>
      </c>
      <c r="B68" s="8">
        <v>3</v>
      </c>
      <c r="C68" s="8">
        <v>0</v>
      </c>
      <c r="D68" s="8">
        <f t="shared" si="1"/>
        <v>3</v>
      </c>
    </row>
    <row r="69" spans="1:4" x14ac:dyDescent="0.2">
      <c r="A69" s="3" t="s">
        <v>194</v>
      </c>
      <c r="B69" s="8">
        <v>3</v>
      </c>
      <c r="C69" s="8">
        <v>3</v>
      </c>
      <c r="D69" s="8">
        <f t="shared" si="1"/>
        <v>0</v>
      </c>
    </row>
    <row r="70" spans="1:4" x14ac:dyDescent="0.2">
      <c r="A70" s="3" t="s">
        <v>195</v>
      </c>
      <c r="B70" s="8">
        <v>3</v>
      </c>
      <c r="C70" s="8">
        <v>3</v>
      </c>
      <c r="D70" s="8">
        <f t="shared" si="1"/>
        <v>0</v>
      </c>
    </row>
    <row r="71" spans="1:4" x14ac:dyDescent="0.2">
      <c r="A71" s="3" t="s">
        <v>196</v>
      </c>
      <c r="B71" s="8">
        <v>3</v>
      </c>
      <c r="C71" s="8">
        <v>0</v>
      </c>
      <c r="D71" s="8">
        <f t="shared" si="1"/>
        <v>3</v>
      </c>
    </row>
    <row r="72" spans="1:4" x14ac:dyDescent="0.2">
      <c r="A72" s="3" t="s">
        <v>197</v>
      </c>
      <c r="B72" s="8">
        <v>6</v>
      </c>
      <c r="C72" s="8">
        <v>0</v>
      </c>
      <c r="D72" s="8">
        <f t="shared" si="1"/>
        <v>6</v>
      </c>
    </row>
    <row r="73" spans="1:4" x14ac:dyDescent="0.2">
      <c r="A73" s="3" t="s">
        <v>198</v>
      </c>
      <c r="B73" s="8">
        <v>3</v>
      </c>
      <c r="C73" s="8">
        <v>0</v>
      </c>
      <c r="D73" s="8">
        <f t="shared" si="1"/>
        <v>3</v>
      </c>
    </row>
    <row r="74" spans="1:4" x14ac:dyDescent="0.2">
      <c r="A74" s="3" t="s">
        <v>199</v>
      </c>
      <c r="B74" s="8">
        <v>3</v>
      </c>
      <c r="C74" s="8">
        <v>0</v>
      </c>
      <c r="D74" s="8">
        <f t="shared" si="1"/>
        <v>3</v>
      </c>
    </row>
    <row r="75" spans="1:4" x14ac:dyDescent="0.2">
      <c r="A75" s="3" t="s">
        <v>200</v>
      </c>
      <c r="B75" s="8">
        <v>2</v>
      </c>
      <c r="C75" s="8">
        <v>2</v>
      </c>
      <c r="D75" s="8">
        <f t="shared" si="1"/>
        <v>0</v>
      </c>
    </row>
    <row r="76" spans="1:4" x14ac:dyDescent="0.2">
      <c r="A76" s="3" t="s">
        <v>201</v>
      </c>
      <c r="B76" s="8">
        <v>3</v>
      </c>
      <c r="C76" s="8">
        <v>0</v>
      </c>
      <c r="D76" s="8">
        <f t="shared" si="1"/>
        <v>3</v>
      </c>
    </row>
    <row r="77" spans="1:4" x14ac:dyDescent="0.2">
      <c r="A77" s="3" t="s">
        <v>202</v>
      </c>
      <c r="B77" s="8">
        <v>3</v>
      </c>
      <c r="C77" s="8">
        <v>1</v>
      </c>
      <c r="D77" s="8">
        <f t="shared" si="1"/>
        <v>2</v>
      </c>
    </row>
    <row r="78" spans="1:4" x14ac:dyDescent="0.2">
      <c r="A78" s="3" t="s">
        <v>203</v>
      </c>
      <c r="B78" s="8">
        <v>3</v>
      </c>
      <c r="C78" s="8">
        <v>3</v>
      </c>
      <c r="D78" s="8">
        <f t="shared" si="1"/>
        <v>0</v>
      </c>
    </row>
    <row r="79" spans="1:4" x14ac:dyDescent="0.2">
      <c r="A79" s="3" t="s">
        <v>204</v>
      </c>
      <c r="B79" s="8">
        <v>3</v>
      </c>
      <c r="C79" s="8">
        <v>0</v>
      </c>
      <c r="D79" s="8">
        <f t="shared" si="1"/>
        <v>3</v>
      </c>
    </row>
    <row r="80" spans="1:4" x14ac:dyDescent="0.2">
      <c r="A80" s="3" t="s">
        <v>205</v>
      </c>
      <c r="B80" s="8">
        <v>3</v>
      </c>
      <c r="C80" s="8">
        <v>2</v>
      </c>
      <c r="D80" s="8">
        <f t="shared" si="1"/>
        <v>1</v>
      </c>
    </row>
    <row r="81" spans="1:4" x14ac:dyDescent="0.2">
      <c r="A81" s="3" t="s">
        <v>206</v>
      </c>
      <c r="B81" s="8">
        <v>3</v>
      </c>
      <c r="C81" s="8">
        <v>0</v>
      </c>
      <c r="D81" s="8">
        <f t="shared" si="1"/>
        <v>3</v>
      </c>
    </row>
    <row r="82" spans="1:4" x14ac:dyDescent="0.2">
      <c r="A82" s="3" t="s">
        <v>207</v>
      </c>
      <c r="B82" s="8">
        <v>4</v>
      </c>
      <c r="C82" s="8">
        <v>0</v>
      </c>
      <c r="D82" s="8">
        <f t="shared" si="1"/>
        <v>4</v>
      </c>
    </row>
    <row r="83" spans="1:4" x14ac:dyDescent="0.2">
      <c r="A83" s="3" t="s">
        <v>208</v>
      </c>
      <c r="B83" s="8">
        <v>2</v>
      </c>
      <c r="C83" s="8">
        <v>0</v>
      </c>
      <c r="D83" s="8">
        <f t="shared" si="1"/>
        <v>2</v>
      </c>
    </row>
    <row r="84" spans="1:4" x14ac:dyDescent="0.2">
      <c r="A84" s="3" t="s">
        <v>209</v>
      </c>
      <c r="B84" s="8">
        <v>3</v>
      </c>
      <c r="C84" s="8">
        <v>0</v>
      </c>
      <c r="D84" s="8">
        <f t="shared" si="1"/>
        <v>3</v>
      </c>
    </row>
    <row r="85" spans="1:4" x14ac:dyDescent="0.2">
      <c r="A85" s="3" t="s">
        <v>210</v>
      </c>
      <c r="B85" s="8">
        <v>4</v>
      </c>
      <c r="C85" s="8">
        <v>3</v>
      </c>
      <c r="D85" s="8">
        <f t="shared" si="1"/>
        <v>1</v>
      </c>
    </row>
    <row r="86" spans="1:4" x14ac:dyDescent="0.2">
      <c r="A86" s="3" t="s">
        <v>211</v>
      </c>
      <c r="B86" s="8">
        <v>4</v>
      </c>
      <c r="C86" s="8">
        <v>0</v>
      </c>
      <c r="D86" s="8">
        <f t="shared" si="1"/>
        <v>4</v>
      </c>
    </row>
    <row r="87" spans="1:4" x14ac:dyDescent="0.2">
      <c r="A87" s="3" t="s">
        <v>212</v>
      </c>
      <c r="B87" s="8">
        <v>3</v>
      </c>
      <c r="C87" s="8">
        <v>0</v>
      </c>
      <c r="D87" s="8">
        <f t="shared" si="1"/>
        <v>3</v>
      </c>
    </row>
    <row r="88" spans="1:4" x14ac:dyDescent="0.2">
      <c r="A88" s="3" t="s">
        <v>213</v>
      </c>
      <c r="B88" s="8">
        <v>2</v>
      </c>
      <c r="C88" s="8">
        <v>0</v>
      </c>
      <c r="D88" s="8">
        <f t="shared" si="1"/>
        <v>2</v>
      </c>
    </row>
    <row r="89" spans="1:4" x14ac:dyDescent="0.2">
      <c r="A89" s="3" t="s">
        <v>214</v>
      </c>
      <c r="B89" s="8">
        <v>3</v>
      </c>
      <c r="C89" s="8">
        <v>0</v>
      </c>
      <c r="D89" s="8">
        <f t="shared" si="1"/>
        <v>3</v>
      </c>
    </row>
    <row r="90" spans="1:4" x14ac:dyDescent="0.2">
      <c r="A90" s="3" t="s">
        <v>215</v>
      </c>
      <c r="B90" s="8">
        <v>3</v>
      </c>
      <c r="C90" s="8">
        <v>0</v>
      </c>
      <c r="D90" s="8">
        <f t="shared" si="1"/>
        <v>3</v>
      </c>
    </row>
    <row r="91" spans="1:4" x14ac:dyDescent="0.2">
      <c r="A91" s="3" t="s">
        <v>216</v>
      </c>
      <c r="B91" s="8">
        <v>3</v>
      </c>
      <c r="C91" s="8">
        <v>0</v>
      </c>
      <c r="D91" s="8">
        <f t="shared" si="1"/>
        <v>3</v>
      </c>
    </row>
    <row r="92" spans="1:4" x14ac:dyDescent="0.2">
      <c r="A92" s="3" t="s">
        <v>217</v>
      </c>
      <c r="B92" s="8">
        <v>2</v>
      </c>
      <c r="C92" s="8">
        <v>0</v>
      </c>
      <c r="D92" s="8">
        <f t="shared" si="1"/>
        <v>2</v>
      </c>
    </row>
    <row r="93" spans="1:4" x14ac:dyDescent="0.2">
      <c r="A93" s="3" t="s">
        <v>218</v>
      </c>
      <c r="B93" s="8">
        <v>3</v>
      </c>
      <c r="C93" s="8">
        <v>2</v>
      </c>
      <c r="D93" s="8">
        <f t="shared" si="1"/>
        <v>1</v>
      </c>
    </row>
    <row r="94" spans="1:4" x14ac:dyDescent="0.2">
      <c r="A94" s="3" t="s">
        <v>219</v>
      </c>
      <c r="B94" s="8">
        <v>3</v>
      </c>
      <c r="C94" s="8">
        <v>2</v>
      </c>
      <c r="D94" s="8">
        <f t="shared" si="1"/>
        <v>1</v>
      </c>
    </row>
    <row r="95" spans="1:4" x14ac:dyDescent="0.2">
      <c r="A95" s="3" t="s">
        <v>220</v>
      </c>
      <c r="B95" s="8">
        <v>4</v>
      </c>
      <c r="C95" s="8">
        <v>0</v>
      </c>
      <c r="D95" s="8">
        <f t="shared" si="1"/>
        <v>4</v>
      </c>
    </row>
    <row r="96" spans="1:4" x14ac:dyDescent="0.2">
      <c r="A96" s="3" t="s">
        <v>221</v>
      </c>
      <c r="B96" s="8">
        <v>3</v>
      </c>
      <c r="C96" s="8">
        <v>1</v>
      </c>
      <c r="D96" s="8">
        <f t="shared" si="1"/>
        <v>2</v>
      </c>
    </row>
    <row r="97" spans="1:4" x14ac:dyDescent="0.2">
      <c r="A97" s="3" t="s">
        <v>222</v>
      </c>
      <c r="B97" s="8">
        <v>2</v>
      </c>
      <c r="C97" s="8">
        <v>0</v>
      </c>
      <c r="D97" s="8">
        <f t="shared" si="1"/>
        <v>2</v>
      </c>
    </row>
    <row r="98" spans="1:4" x14ac:dyDescent="0.2">
      <c r="A98" s="3" t="s">
        <v>223</v>
      </c>
      <c r="B98" s="8">
        <v>3</v>
      </c>
      <c r="C98" s="8">
        <v>1</v>
      </c>
      <c r="D98" s="8">
        <f t="shared" si="1"/>
        <v>2</v>
      </c>
    </row>
    <row r="99" spans="1:4" x14ac:dyDescent="0.2">
      <c r="A99" s="3" t="s">
        <v>224</v>
      </c>
      <c r="B99" s="8">
        <v>4</v>
      </c>
      <c r="C99" s="8">
        <v>1</v>
      </c>
      <c r="D99" s="8">
        <f t="shared" si="1"/>
        <v>3</v>
      </c>
    </row>
    <row r="100" spans="1:4" x14ac:dyDescent="0.2">
      <c r="A100" s="3" t="s">
        <v>225</v>
      </c>
      <c r="B100" s="8">
        <v>2</v>
      </c>
      <c r="C100" s="8">
        <v>0</v>
      </c>
      <c r="D100" s="8">
        <f t="shared" si="1"/>
        <v>2</v>
      </c>
    </row>
    <row r="101" spans="1:4" x14ac:dyDescent="0.2">
      <c r="A101" s="3" t="s">
        <v>226</v>
      </c>
      <c r="B101" s="8">
        <v>3</v>
      </c>
      <c r="C101" s="8">
        <v>0</v>
      </c>
      <c r="D101" s="8">
        <f t="shared" si="1"/>
        <v>3</v>
      </c>
    </row>
    <row r="102" spans="1:4" x14ac:dyDescent="0.2">
      <c r="A102" s="3" t="s">
        <v>227</v>
      </c>
      <c r="B102" s="8">
        <v>3</v>
      </c>
      <c r="C102" s="8">
        <v>0</v>
      </c>
      <c r="D102" s="8">
        <f t="shared" si="1"/>
        <v>3</v>
      </c>
    </row>
    <row r="103" spans="1:4" x14ac:dyDescent="0.2">
      <c r="A103" s="3" t="s">
        <v>228</v>
      </c>
      <c r="B103" s="8">
        <v>5</v>
      </c>
      <c r="C103" s="8">
        <v>3</v>
      </c>
      <c r="D103" s="8">
        <f t="shared" si="1"/>
        <v>2</v>
      </c>
    </row>
    <row r="104" spans="1:4" x14ac:dyDescent="0.2">
      <c r="A104" s="3" t="s">
        <v>229</v>
      </c>
      <c r="B104" s="8">
        <v>4</v>
      </c>
      <c r="C104" s="8">
        <v>0</v>
      </c>
      <c r="D104" s="8">
        <f t="shared" si="1"/>
        <v>4</v>
      </c>
    </row>
    <row r="105" spans="1:4" x14ac:dyDescent="0.2">
      <c r="A105" s="3" t="s">
        <v>230</v>
      </c>
      <c r="B105" s="8">
        <v>5</v>
      </c>
      <c r="C105" s="8">
        <v>2</v>
      </c>
      <c r="D105" s="8">
        <f t="shared" si="1"/>
        <v>3</v>
      </c>
    </row>
    <row r="106" spans="1:4" x14ac:dyDescent="0.2">
      <c r="A106" s="3" t="s">
        <v>231</v>
      </c>
      <c r="B106" s="8">
        <v>3</v>
      </c>
      <c r="C106" s="8">
        <v>0</v>
      </c>
      <c r="D106" s="8">
        <f t="shared" si="1"/>
        <v>3</v>
      </c>
    </row>
    <row r="107" spans="1:4" x14ac:dyDescent="0.2">
      <c r="A107" s="3" t="s">
        <v>232</v>
      </c>
      <c r="B107" s="8">
        <v>4</v>
      </c>
      <c r="C107" s="8">
        <v>1</v>
      </c>
      <c r="D107" s="8">
        <f t="shared" si="1"/>
        <v>3</v>
      </c>
    </row>
    <row r="108" spans="1:4" x14ac:dyDescent="0.2">
      <c r="A108" s="3" t="s">
        <v>233</v>
      </c>
      <c r="B108" s="8">
        <v>3</v>
      </c>
      <c r="C108" s="8">
        <v>0</v>
      </c>
      <c r="D108" s="8">
        <f t="shared" si="1"/>
        <v>3</v>
      </c>
    </row>
    <row r="109" spans="1:4" x14ac:dyDescent="0.2">
      <c r="A109" s="3" t="s">
        <v>234</v>
      </c>
      <c r="B109" s="8">
        <v>4</v>
      </c>
      <c r="C109" s="8">
        <v>4</v>
      </c>
      <c r="D109" s="8">
        <f t="shared" si="1"/>
        <v>0</v>
      </c>
    </row>
    <row r="110" spans="1:4" x14ac:dyDescent="0.2">
      <c r="A110" s="3" t="s">
        <v>235</v>
      </c>
      <c r="B110" s="8">
        <v>3</v>
      </c>
      <c r="C110" s="8">
        <v>0</v>
      </c>
      <c r="D110" s="8">
        <f t="shared" si="1"/>
        <v>3</v>
      </c>
    </row>
    <row r="111" spans="1:4" x14ac:dyDescent="0.2">
      <c r="A111" s="3" t="s">
        <v>236</v>
      </c>
      <c r="B111" s="8">
        <v>3</v>
      </c>
      <c r="C111" s="8">
        <v>0</v>
      </c>
      <c r="D111" s="8">
        <f t="shared" si="1"/>
        <v>3</v>
      </c>
    </row>
    <row r="112" spans="1:4" x14ac:dyDescent="0.2">
      <c r="A112" s="3" t="s">
        <v>237</v>
      </c>
      <c r="B112" s="8">
        <v>3</v>
      </c>
      <c r="C112" s="8">
        <v>3</v>
      </c>
      <c r="D112" s="8">
        <f t="shared" si="1"/>
        <v>0</v>
      </c>
    </row>
    <row r="113" spans="1:10" x14ac:dyDescent="0.2">
      <c r="A113" s="3" t="s">
        <v>238</v>
      </c>
      <c r="B113" s="8">
        <v>4</v>
      </c>
      <c r="C113" s="8">
        <v>4</v>
      </c>
      <c r="D113" s="8">
        <f t="shared" si="1"/>
        <v>0</v>
      </c>
    </row>
    <row r="114" spans="1:10" x14ac:dyDescent="0.2">
      <c r="A114" s="3" t="s">
        <v>76</v>
      </c>
      <c r="B114" s="8">
        <v>1</v>
      </c>
      <c r="C114" s="8">
        <v>0</v>
      </c>
      <c r="D114" s="8">
        <f t="shared" si="1"/>
        <v>1</v>
      </c>
    </row>
    <row r="115" spans="1:10" x14ac:dyDescent="0.2">
      <c r="A115" s="3" t="s">
        <v>239</v>
      </c>
      <c r="B115" s="8">
        <v>2</v>
      </c>
      <c r="C115" s="8">
        <v>0</v>
      </c>
      <c r="D115" s="8">
        <f t="shared" si="1"/>
        <v>2</v>
      </c>
    </row>
    <row r="116" spans="1:10" x14ac:dyDescent="0.2">
      <c r="A116" s="3" t="s">
        <v>117</v>
      </c>
      <c r="B116" s="8"/>
      <c r="C116" s="8">
        <v>0</v>
      </c>
      <c r="D116" s="8">
        <f t="shared" si="1"/>
        <v>0</v>
      </c>
    </row>
    <row r="117" spans="1:10" x14ac:dyDescent="0.2">
      <c r="A117" s="3" t="s">
        <v>118</v>
      </c>
      <c r="B117" s="8">
        <v>357</v>
      </c>
      <c r="C117" s="8">
        <f>SUM(C2:C116)</f>
        <v>99</v>
      </c>
      <c r="D117" s="8">
        <f t="shared" si="1"/>
        <v>258</v>
      </c>
      <c r="I117" s="18"/>
    </row>
    <row r="118" spans="1:10" x14ac:dyDescent="0.2">
      <c r="H118" s="14">
        <v>583933</v>
      </c>
      <c r="I118" s="19">
        <f>H119/H118</f>
        <v>198.65292764752121</v>
      </c>
    </row>
    <row r="119" spans="1:10" x14ac:dyDescent="0.2">
      <c r="F119" s="7" t="s">
        <v>282</v>
      </c>
      <c r="H119" s="14">
        <v>116000000</v>
      </c>
    </row>
    <row r="120" spans="1:10" x14ac:dyDescent="0.2">
      <c r="C120" s="7" t="s">
        <v>281</v>
      </c>
      <c r="D120" s="7">
        <f>D117+'TUNJA '!D94</f>
        <v>425</v>
      </c>
      <c r="F120" s="16">
        <f>583933*D120</f>
        <v>248171525</v>
      </c>
      <c r="H120" s="17">
        <f>H119/F120</f>
        <v>0.46741865328828519</v>
      </c>
      <c r="I120" s="13">
        <f>F120-H119</f>
        <v>132171525</v>
      </c>
      <c r="J120" s="13">
        <f>I120-H119</f>
        <v>16171525</v>
      </c>
    </row>
    <row r="122" spans="1:10" x14ac:dyDescent="0.2">
      <c r="H122" s="18">
        <f>198*H118</f>
        <v>115618734</v>
      </c>
    </row>
    <row r="124" spans="1:10" x14ac:dyDescent="0.2">
      <c r="H124" s="18">
        <f>H122*80%</f>
        <v>92494987.200000003</v>
      </c>
    </row>
    <row r="125" spans="1:10" x14ac:dyDescent="0.2">
      <c r="H125" s="18">
        <f>H122*20%</f>
        <v>23123746.800000001</v>
      </c>
    </row>
    <row r="126" spans="1:10" x14ac:dyDescent="0.2">
      <c r="D126" s="25" t="s">
        <v>283</v>
      </c>
      <c r="E126" s="25" t="s">
        <v>284</v>
      </c>
      <c r="F126" s="25" t="s">
        <v>285</v>
      </c>
      <c r="G126" s="25" t="s">
        <v>286</v>
      </c>
      <c r="H126" s="25" t="s">
        <v>287</v>
      </c>
      <c r="I126" s="25" t="s">
        <v>288</v>
      </c>
    </row>
    <row r="127" spans="1:10" x14ac:dyDescent="0.2">
      <c r="D127" s="8">
        <v>8</v>
      </c>
      <c r="E127" s="8">
        <v>25523</v>
      </c>
      <c r="F127" s="22">
        <v>347185225</v>
      </c>
      <c r="G127" s="20">
        <f>F127-69604814</f>
        <v>277580411</v>
      </c>
      <c r="H127" s="23">
        <f>G127-H124</f>
        <v>185085423.80000001</v>
      </c>
      <c r="I127" s="23">
        <f>H127-H124</f>
        <v>92590436.600000009</v>
      </c>
    </row>
    <row r="128" spans="1:10" x14ac:dyDescent="0.2">
      <c r="D128" s="8">
        <v>9</v>
      </c>
      <c r="E128" s="8">
        <v>6823</v>
      </c>
      <c r="F128" s="22">
        <v>72183895</v>
      </c>
      <c r="G128" s="23">
        <f>F128-17401203</f>
        <v>54782692</v>
      </c>
      <c r="H128" s="23">
        <f>G128-H125</f>
        <v>31658945.199999999</v>
      </c>
      <c r="I128" s="23">
        <f>H128-H125</f>
        <v>8535198.3999999985</v>
      </c>
    </row>
    <row r="130" spans="8:9" x14ac:dyDescent="0.2">
      <c r="H130" s="21" t="s">
        <v>289</v>
      </c>
      <c r="I130" s="24">
        <f>I127+I128</f>
        <v>101125635</v>
      </c>
    </row>
  </sheetData>
  <pageMargins left="0.7" right="0.7" top="0.75" bottom="0.75" header="0.3" footer="0.3"/>
  <pageSetup paperSize="1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2481-D50F-49B7-86B2-B9399B5F5D15}">
  <dimension ref="A1:F51"/>
  <sheetViews>
    <sheetView topLeftCell="A31" workbookViewId="0">
      <selection activeCell="F62" sqref="F62"/>
    </sheetView>
  </sheetViews>
  <sheetFormatPr baseColWidth="10" defaultRowHeight="11.25" x14ac:dyDescent="0.2"/>
  <cols>
    <col min="1" max="1" width="40.42578125" style="7" customWidth="1"/>
    <col min="2" max="3" width="11.42578125" style="7"/>
    <col min="4" max="4" width="10" style="7" customWidth="1"/>
    <col min="5" max="5" width="11.42578125" style="7"/>
    <col min="6" max="6" width="13.7109375" style="7" bestFit="1" customWidth="1"/>
    <col min="7" max="16384" width="11.42578125" style="7"/>
  </cols>
  <sheetData>
    <row r="1" spans="1:4" ht="33.75" customHeight="1" x14ac:dyDescent="0.2">
      <c r="A1" s="3" t="s">
        <v>0</v>
      </c>
      <c r="B1" s="3" t="s">
        <v>275</v>
      </c>
      <c r="C1" s="3" t="s">
        <v>276</v>
      </c>
      <c r="D1" s="3" t="s">
        <v>277</v>
      </c>
    </row>
    <row r="2" spans="1:4" x14ac:dyDescent="0.2">
      <c r="A2" s="8" t="s">
        <v>266</v>
      </c>
      <c r="B2" s="8">
        <v>6</v>
      </c>
      <c r="C2" s="8"/>
      <c r="D2" s="8">
        <f>B2-C2</f>
        <v>6</v>
      </c>
    </row>
    <row r="3" spans="1:4" x14ac:dyDescent="0.2">
      <c r="A3" s="8" t="s">
        <v>251</v>
      </c>
      <c r="B3" s="8">
        <v>4</v>
      </c>
      <c r="C3" s="8"/>
      <c r="D3" s="8">
        <f t="shared" ref="D3:D48" si="0">B3-C3</f>
        <v>4</v>
      </c>
    </row>
    <row r="4" spans="1:4" x14ac:dyDescent="0.2">
      <c r="A4" s="8" t="s">
        <v>255</v>
      </c>
      <c r="B4" s="8">
        <v>5</v>
      </c>
      <c r="C4" s="8"/>
      <c r="D4" s="8">
        <f t="shared" si="0"/>
        <v>5</v>
      </c>
    </row>
    <row r="5" spans="1:4" x14ac:dyDescent="0.2">
      <c r="A5" s="8" t="s">
        <v>257</v>
      </c>
      <c r="B5" s="8">
        <v>6</v>
      </c>
      <c r="C5" s="8">
        <v>2</v>
      </c>
      <c r="D5" s="8">
        <f t="shared" si="0"/>
        <v>4</v>
      </c>
    </row>
    <row r="6" spans="1:4" x14ac:dyDescent="0.2">
      <c r="A6" s="8" t="s">
        <v>263</v>
      </c>
      <c r="B6" s="8">
        <v>3</v>
      </c>
      <c r="C6" s="8"/>
      <c r="D6" s="8">
        <f t="shared" si="0"/>
        <v>3</v>
      </c>
    </row>
    <row r="7" spans="1:4" x14ac:dyDescent="0.2">
      <c r="A7" s="8" t="s">
        <v>246</v>
      </c>
      <c r="B7" s="8">
        <v>2</v>
      </c>
      <c r="C7" s="8"/>
      <c r="D7" s="8">
        <f t="shared" si="0"/>
        <v>2</v>
      </c>
    </row>
    <row r="8" spans="1:4" x14ac:dyDescent="0.2">
      <c r="A8" s="8" t="s">
        <v>151</v>
      </c>
      <c r="B8" s="8">
        <v>3</v>
      </c>
      <c r="C8" s="8"/>
      <c r="D8" s="8">
        <f t="shared" si="0"/>
        <v>3</v>
      </c>
    </row>
    <row r="9" spans="1:4" x14ac:dyDescent="0.2">
      <c r="A9" s="8" t="s">
        <v>241</v>
      </c>
      <c r="B9" s="8">
        <v>4</v>
      </c>
      <c r="C9" s="8"/>
      <c r="D9" s="8">
        <f t="shared" si="0"/>
        <v>4</v>
      </c>
    </row>
    <row r="10" spans="1:4" x14ac:dyDescent="0.2">
      <c r="A10" s="8" t="s">
        <v>155</v>
      </c>
      <c r="B10" s="8">
        <v>3</v>
      </c>
      <c r="C10" s="8"/>
      <c r="D10" s="8">
        <f t="shared" si="0"/>
        <v>3</v>
      </c>
    </row>
    <row r="11" spans="1:4" x14ac:dyDescent="0.2">
      <c r="A11" s="8" t="s">
        <v>249</v>
      </c>
      <c r="B11" s="8">
        <v>4</v>
      </c>
      <c r="C11" s="8"/>
      <c r="D11" s="8">
        <f t="shared" si="0"/>
        <v>4</v>
      </c>
    </row>
    <row r="12" spans="1:4" x14ac:dyDescent="0.2">
      <c r="A12" s="8" t="s">
        <v>160</v>
      </c>
      <c r="B12" s="8">
        <v>2</v>
      </c>
      <c r="C12" s="8"/>
      <c r="D12" s="8">
        <f t="shared" si="0"/>
        <v>2</v>
      </c>
    </row>
    <row r="13" spans="1:4" x14ac:dyDescent="0.2">
      <c r="A13" s="8" t="s">
        <v>244</v>
      </c>
      <c r="B13" s="8">
        <v>3</v>
      </c>
      <c r="C13" s="8"/>
      <c r="D13" s="8">
        <f t="shared" si="0"/>
        <v>3</v>
      </c>
    </row>
    <row r="14" spans="1:4" x14ac:dyDescent="0.2">
      <c r="A14" s="8" t="s">
        <v>243</v>
      </c>
      <c r="B14" s="8">
        <v>3</v>
      </c>
      <c r="C14" s="8"/>
      <c r="D14" s="8">
        <f t="shared" si="0"/>
        <v>3</v>
      </c>
    </row>
    <row r="15" spans="1:4" x14ac:dyDescent="0.2">
      <c r="A15" s="8" t="s">
        <v>167</v>
      </c>
      <c r="B15" s="8">
        <v>2</v>
      </c>
      <c r="C15" s="8">
        <v>2</v>
      </c>
      <c r="D15" s="8">
        <f t="shared" si="0"/>
        <v>0</v>
      </c>
    </row>
    <row r="16" spans="1:4" x14ac:dyDescent="0.2">
      <c r="A16" s="8" t="s">
        <v>259</v>
      </c>
      <c r="B16" s="8">
        <v>3</v>
      </c>
      <c r="C16" s="8"/>
      <c r="D16" s="8">
        <f t="shared" si="0"/>
        <v>3</v>
      </c>
    </row>
    <row r="17" spans="1:4" x14ac:dyDescent="0.2">
      <c r="A17" s="8" t="s">
        <v>265</v>
      </c>
      <c r="B17" s="8">
        <v>3</v>
      </c>
      <c r="C17" s="8"/>
      <c r="D17" s="8">
        <f t="shared" si="0"/>
        <v>3</v>
      </c>
    </row>
    <row r="18" spans="1:4" x14ac:dyDescent="0.2">
      <c r="A18" s="8" t="s">
        <v>256</v>
      </c>
      <c r="B18" s="8">
        <v>3</v>
      </c>
      <c r="C18" s="8"/>
      <c r="D18" s="8">
        <f t="shared" si="0"/>
        <v>3</v>
      </c>
    </row>
    <row r="19" spans="1:4" x14ac:dyDescent="0.2">
      <c r="A19" s="8" t="s">
        <v>250</v>
      </c>
      <c r="B19" s="8">
        <v>3</v>
      </c>
      <c r="C19" s="8"/>
      <c r="D19" s="8">
        <f t="shared" si="0"/>
        <v>3</v>
      </c>
    </row>
    <row r="20" spans="1:4" x14ac:dyDescent="0.2">
      <c r="A20" s="8" t="s">
        <v>171</v>
      </c>
      <c r="B20" s="8">
        <v>3</v>
      </c>
      <c r="C20" s="8"/>
      <c r="D20" s="8">
        <f t="shared" si="0"/>
        <v>3</v>
      </c>
    </row>
    <row r="21" spans="1:4" x14ac:dyDescent="0.2">
      <c r="A21" s="8" t="s">
        <v>253</v>
      </c>
      <c r="B21" s="8">
        <v>3</v>
      </c>
      <c r="C21" s="8"/>
      <c r="D21" s="8">
        <f t="shared" si="0"/>
        <v>3</v>
      </c>
    </row>
    <row r="22" spans="1:4" x14ac:dyDescent="0.2">
      <c r="A22" s="8" t="s">
        <v>271</v>
      </c>
      <c r="B22" s="8">
        <v>4</v>
      </c>
      <c r="C22" s="8"/>
      <c r="D22" s="8">
        <f t="shared" si="0"/>
        <v>4</v>
      </c>
    </row>
    <row r="23" spans="1:4" x14ac:dyDescent="0.2">
      <c r="A23" s="8" t="s">
        <v>273</v>
      </c>
      <c r="B23" s="8">
        <v>2</v>
      </c>
      <c r="C23" s="8">
        <v>1</v>
      </c>
      <c r="D23" s="8">
        <f t="shared" si="0"/>
        <v>1</v>
      </c>
    </row>
    <row r="24" spans="1:4" x14ac:dyDescent="0.2">
      <c r="A24" s="8" t="s">
        <v>252</v>
      </c>
      <c r="B24" s="8">
        <v>3</v>
      </c>
      <c r="C24" s="8"/>
      <c r="D24" s="8">
        <f t="shared" si="0"/>
        <v>3</v>
      </c>
    </row>
    <row r="25" spans="1:4" x14ac:dyDescent="0.2">
      <c r="A25" s="8" t="s">
        <v>268</v>
      </c>
      <c r="B25" s="8">
        <v>2</v>
      </c>
      <c r="C25" s="8"/>
      <c r="D25" s="8">
        <f t="shared" si="0"/>
        <v>2</v>
      </c>
    </row>
    <row r="26" spans="1:4" x14ac:dyDescent="0.2">
      <c r="A26" s="8" t="s">
        <v>177</v>
      </c>
      <c r="B26" s="8">
        <v>3</v>
      </c>
      <c r="C26" s="8"/>
      <c r="D26" s="8">
        <f t="shared" si="0"/>
        <v>3</v>
      </c>
    </row>
    <row r="27" spans="1:4" x14ac:dyDescent="0.2">
      <c r="A27" s="8" t="s">
        <v>179</v>
      </c>
      <c r="B27" s="8">
        <v>3</v>
      </c>
      <c r="C27" s="8"/>
      <c r="D27" s="8">
        <f t="shared" si="0"/>
        <v>3</v>
      </c>
    </row>
    <row r="28" spans="1:4" x14ac:dyDescent="0.2">
      <c r="A28" s="8" t="s">
        <v>242</v>
      </c>
      <c r="B28" s="8">
        <v>3</v>
      </c>
      <c r="C28" s="8">
        <v>1</v>
      </c>
      <c r="D28" s="8">
        <f t="shared" si="0"/>
        <v>2</v>
      </c>
    </row>
    <row r="29" spans="1:4" x14ac:dyDescent="0.2">
      <c r="A29" s="8" t="s">
        <v>262</v>
      </c>
      <c r="B29" s="8">
        <v>3</v>
      </c>
      <c r="C29" s="8"/>
      <c r="D29" s="8">
        <f t="shared" si="0"/>
        <v>3</v>
      </c>
    </row>
    <row r="30" spans="1:4" x14ac:dyDescent="0.2">
      <c r="A30" s="8" t="s">
        <v>261</v>
      </c>
      <c r="B30" s="8">
        <v>3</v>
      </c>
      <c r="C30" s="8"/>
      <c r="D30" s="8">
        <f t="shared" si="0"/>
        <v>3</v>
      </c>
    </row>
    <row r="31" spans="1:4" x14ac:dyDescent="0.2">
      <c r="A31" s="8" t="s">
        <v>264</v>
      </c>
      <c r="B31" s="8">
        <v>4</v>
      </c>
      <c r="C31" s="8">
        <v>2</v>
      </c>
      <c r="D31" s="8">
        <f t="shared" si="0"/>
        <v>2</v>
      </c>
    </row>
    <row r="32" spans="1:4" x14ac:dyDescent="0.2">
      <c r="A32" s="8" t="s">
        <v>272</v>
      </c>
      <c r="B32" s="8">
        <v>3</v>
      </c>
      <c r="C32" s="8"/>
      <c r="D32" s="8">
        <f t="shared" si="0"/>
        <v>3</v>
      </c>
    </row>
    <row r="33" spans="1:4" x14ac:dyDescent="0.2">
      <c r="A33" s="8" t="s">
        <v>254</v>
      </c>
      <c r="B33" s="8">
        <v>3</v>
      </c>
      <c r="C33" s="8"/>
      <c r="D33" s="8">
        <f t="shared" si="0"/>
        <v>3</v>
      </c>
    </row>
    <row r="34" spans="1:4" x14ac:dyDescent="0.2">
      <c r="A34" s="8" t="s">
        <v>245</v>
      </c>
      <c r="B34" s="8">
        <v>3</v>
      </c>
      <c r="C34" s="8"/>
      <c r="D34" s="8">
        <f t="shared" si="0"/>
        <v>3</v>
      </c>
    </row>
    <row r="35" spans="1:4" x14ac:dyDescent="0.2">
      <c r="A35" s="8" t="s">
        <v>190</v>
      </c>
      <c r="B35" s="8">
        <v>2</v>
      </c>
      <c r="C35" s="8">
        <v>1</v>
      </c>
      <c r="D35" s="8">
        <f t="shared" si="0"/>
        <v>1</v>
      </c>
    </row>
    <row r="36" spans="1:4" x14ac:dyDescent="0.2">
      <c r="A36" s="8" t="s">
        <v>247</v>
      </c>
      <c r="B36" s="8">
        <v>3</v>
      </c>
      <c r="C36" s="8">
        <v>1</v>
      </c>
      <c r="D36" s="8">
        <f t="shared" si="0"/>
        <v>2</v>
      </c>
    </row>
    <row r="37" spans="1:4" x14ac:dyDescent="0.2">
      <c r="A37" s="8" t="s">
        <v>274</v>
      </c>
      <c r="B37" s="8">
        <v>1</v>
      </c>
      <c r="C37" s="8"/>
      <c r="D37" s="8">
        <f t="shared" si="0"/>
        <v>1</v>
      </c>
    </row>
    <row r="38" spans="1:4" x14ac:dyDescent="0.2">
      <c r="A38" s="8" t="s">
        <v>270</v>
      </c>
      <c r="B38" s="8">
        <v>3</v>
      </c>
      <c r="C38" s="8"/>
      <c r="D38" s="8">
        <f t="shared" si="0"/>
        <v>3</v>
      </c>
    </row>
    <row r="39" spans="1:4" x14ac:dyDescent="0.2">
      <c r="A39" s="8" t="s">
        <v>269</v>
      </c>
      <c r="B39" s="8">
        <v>3</v>
      </c>
      <c r="C39" s="8"/>
      <c r="D39" s="8">
        <f t="shared" si="0"/>
        <v>3</v>
      </c>
    </row>
    <row r="40" spans="1:4" x14ac:dyDescent="0.2">
      <c r="A40" s="8" t="s">
        <v>258</v>
      </c>
      <c r="B40" s="8">
        <v>3</v>
      </c>
      <c r="C40" s="8"/>
      <c r="D40" s="8">
        <f t="shared" si="0"/>
        <v>3</v>
      </c>
    </row>
    <row r="41" spans="1:4" x14ac:dyDescent="0.2">
      <c r="A41" s="8" t="s">
        <v>248</v>
      </c>
      <c r="B41" s="8">
        <v>3</v>
      </c>
      <c r="C41" s="8"/>
      <c r="D41" s="8">
        <f t="shared" si="0"/>
        <v>3</v>
      </c>
    </row>
    <row r="42" spans="1:4" x14ac:dyDescent="0.2">
      <c r="A42" s="8" t="s">
        <v>208</v>
      </c>
      <c r="B42" s="8">
        <v>1</v>
      </c>
      <c r="C42" s="8"/>
      <c r="D42" s="8">
        <f t="shared" si="0"/>
        <v>1</v>
      </c>
    </row>
    <row r="43" spans="1:4" x14ac:dyDescent="0.2">
      <c r="A43" s="8" t="s">
        <v>211</v>
      </c>
      <c r="B43" s="8">
        <v>4</v>
      </c>
      <c r="C43" s="8"/>
      <c r="D43" s="8">
        <f t="shared" si="0"/>
        <v>4</v>
      </c>
    </row>
    <row r="44" spans="1:4" x14ac:dyDescent="0.2">
      <c r="A44" s="8" t="s">
        <v>267</v>
      </c>
      <c r="B44" s="8">
        <v>4</v>
      </c>
      <c r="C44" s="8">
        <v>1</v>
      </c>
      <c r="D44" s="8">
        <f t="shared" si="0"/>
        <v>3</v>
      </c>
    </row>
    <row r="45" spans="1:4" x14ac:dyDescent="0.2">
      <c r="A45" s="8" t="s">
        <v>217</v>
      </c>
      <c r="B45" s="8">
        <v>2</v>
      </c>
      <c r="C45" s="8">
        <v>1</v>
      </c>
      <c r="D45" s="8">
        <f t="shared" si="0"/>
        <v>1</v>
      </c>
    </row>
    <row r="46" spans="1:4" x14ac:dyDescent="0.2">
      <c r="A46" s="8" t="s">
        <v>220</v>
      </c>
      <c r="B46" s="8">
        <v>4</v>
      </c>
      <c r="C46" s="8">
        <v>1</v>
      </c>
      <c r="D46" s="8">
        <f t="shared" si="0"/>
        <v>3</v>
      </c>
    </row>
    <row r="47" spans="1:4" x14ac:dyDescent="0.2">
      <c r="A47" s="8" t="s">
        <v>260</v>
      </c>
      <c r="B47" s="8">
        <v>3</v>
      </c>
      <c r="C47" s="8"/>
      <c r="D47" s="8">
        <f t="shared" si="0"/>
        <v>3</v>
      </c>
    </row>
    <row r="48" spans="1:4" x14ac:dyDescent="0.2">
      <c r="A48" s="8" t="s">
        <v>240</v>
      </c>
      <c r="B48" s="8">
        <v>6</v>
      </c>
      <c r="C48" s="8">
        <v>3</v>
      </c>
      <c r="D48" s="8">
        <f t="shared" si="0"/>
        <v>3</v>
      </c>
    </row>
    <row r="49" spans="1:6" x14ac:dyDescent="0.2">
      <c r="A49" s="8" t="s">
        <v>118</v>
      </c>
      <c r="B49" s="8">
        <v>149</v>
      </c>
      <c r="C49" s="8">
        <f>SUM(C2:C48)</f>
        <v>16</v>
      </c>
      <c r="D49" s="8">
        <f>SUM(D2:D48)</f>
        <v>133</v>
      </c>
    </row>
    <row r="51" spans="1:6" x14ac:dyDescent="0.2">
      <c r="A51" s="7" t="s">
        <v>279</v>
      </c>
      <c r="C51" s="12" t="s">
        <v>280</v>
      </c>
      <c r="D51" s="12">
        <f>D49+'SANTA ROSA DE VITERBO'!D13+DUITAMA!D23</f>
        <v>260</v>
      </c>
      <c r="F51" s="15">
        <f>583933*D51</f>
        <v>151822580</v>
      </c>
    </row>
  </sheetData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TUNJA </vt:lpstr>
      <vt:lpstr>DUITAMA</vt:lpstr>
      <vt:lpstr>SANTA ROSA DE VITERBO</vt:lpstr>
      <vt:lpstr>MUNICIPIOS DE TUNJA</vt:lpstr>
      <vt:lpstr>MUNICIPIOS DE SANTA ROSA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Orozco</dc:creator>
  <cp:lastModifiedBy>Miguel Angel Parra Cruz</cp:lastModifiedBy>
  <dcterms:created xsi:type="dcterms:W3CDTF">2023-10-25T22:35:28Z</dcterms:created>
  <dcterms:modified xsi:type="dcterms:W3CDTF">2023-10-26T18:02:39Z</dcterms:modified>
</cp:coreProperties>
</file>