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os Facturacion02\Documents\0 Facturación Serconal\FACTURACIÓN\2 SERCONAL_Acuerdo Marco de Precios III\DIRECCIÓN DE ADMINISTRACIÓN JUDICIAL CALDAS\OC 60319\"/>
    </mc:Choice>
  </mc:AlternateContent>
  <xr:revisionPtr revIDLastSave="0" documentId="13_ncr:1_{86959254-265D-4B08-84D2-58744B35B9B5}" xr6:coauthVersionLast="47" xr6:coauthVersionMax="47" xr10:uidLastSave="{00000000-0000-0000-0000-000000000000}"/>
  <bookViews>
    <workbookView xWindow="-108" yWindow="-108" windowWidth="23256" windowHeight="12456" xr2:uid="{116F634F-D329-4812-B842-83530A38563D}"/>
  </bookViews>
  <sheets>
    <sheet name="RAMA JUDICI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1" l="1"/>
  <c r="H32" i="1"/>
  <c r="I32" i="1"/>
  <c r="E32" i="1"/>
  <c r="E29" i="1"/>
  <c r="F29" i="1" l="1"/>
  <c r="F32" i="1" s="1"/>
  <c r="G29" i="1"/>
  <c r="H29" i="1"/>
  <c r="J29" i="1" s="1"/>
  <c r="J32" i="1" s="1"/>
  <c r="I29" i="1"/>
  <c r="G20" i="1"/>
  <c r="H20" i="1"/>
  <c r="I20" i="1"/>
  <c r="F20" i="1"/>
  <c r="E20" i="1"/>
  <c r="J20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E15" i="1" l="1"/>
  <c r="E7" i="1"/>
  <c r="E6" i="1"/>
  <c r="E5" i="1"/>
  <c r="I4" i="1"/>
  <c r="J4" i="1" s="1"/>
</calcChain>
</file>

<file path=xl/sharedStrings.xml><?xml version="1.0" encoding="utf-8"?>
<sst xmlns="http://schemas.openxmlformats.org/spreadsheetml/2006/main" count="24" uniqueCount="24">
  <si>
    <t>DIRECCIÓN SECCIONAL DE ADMINISTRACION JUDICIAL CALDAS</t>
  </si>
  <si>
    <t xml:space="preserve">NIT: </t>
  </si>
  <si>
    <t>800165850-4</t>
  </si>
  <si>
    <t>Periodo de facturación  Iniciación         Terminación</t>
  </si>
  <si>
    <t>N°  factura</t>
  </si>
  <si>
    <t xml:space="preserve">Fecha factura </t>
  </si>
  <si>
    <t>MANO DE OBRA</t>
  </si>
  <si>
    <t>Insumos</t>
  </si>
  <si>
    <t>Servcios adicionales</t>
  </si>
  <si>
    <t>IVA</t>
  </si>
  <si>
    <t>Valor factura</t>
  </si>
  <si>
    <t xml:space="preserve">ORDEN DE COMPRA 60319 REGIÓN 4 </t>
  </si>
  <si>
    <t>AIU</t>
  </si>
  <si>
    <t xml:space="preserve">OC INICIAL </t>
  </si>
  <si>
    <t xml:space="preserve">OC MODIFICACIÓN </t>
  </si>
  <si>
    <t>ays03--R3 - Operario de aseo TiempoCompleto - 1</t>
  </si>
  <si>
    <t>ays03--R3 - Bienes de Aseo y Cafetería</t>
  </si>
  <si>
    <t>ays03--R3 - AIU</t>
  </si>
  <si>
    <t>ays03--R3 - IVA</t>
  </si>
  <si>
    <t>ays03--R3 - Operario de aseo Tiempo Completo - 1</t>
  </si>
  <si>
    <t>Reajuste salarial</t>
  </si>
  <si>
    <t>Orden de compra 60319</t>
  </si>
  <si>
    <t>Total</t>
  </si>
  <si>
    <t xml:space="preserve">SALDOS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</si>
</sst>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\ * #,##0.00_-;\-&quot;$&quot;\ * #,##0.00_-;_-&quot;$&quot;\ * &quot;-&quot;_-;_-@_-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2" fontId="2" fillId="0" borderId="0" applyFont="0" applyFill="0" applyBorder="0" applyAlignment="0" applyProtection="0"/>
    <xf numFmtId="0" fontId="2" fillId="0" borderId="0"/>
    <xf numFmtId="0" fontId="1" fillId="0" borderId="0"/>
    <xf numFmtId="41" fontId="2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left" vertical="top"/>
    </xf>
    <xf numFmtId="0" fontId="4" fillId="0" borderId="0" xfId="0" applyFont="1"/>
    <xf numFmtId="49" fontId="0" fillId="0" borderId="0" xfId="0" applyNumberFormat="1"/>
    <xf numFmtId="0" fontId="0" fillId="0" borderId="0" xfId="0" applyAlignment="1">
      <alignment vertical="center" wrapText="1"/>
    </xf>
    <xf numFmtId="15" fontId="7" fillId="0" borderId="1" xfId="0" applyNumberFormat="1" applyFont="1" applyBorder="1" applyAlignment="1">
      <alignment horizontal="left" vertical="top"/>
    </xf>
    <xf numFmtId="15" fontId="7" fillId="0" borderId="1" xfId="0" applyNumberFormat="1" applyFont="1" applyBorder="1" applyAlignment="1">
      <alignment horizontal="center" vertical="top" wrapText="1"/>
    </xf>
    <xf numFmtId="15" fontId="7" fillId="0" borderId="1" xfId="0" applyNumberFormat="1" applyFont="1" applyBorder="1"/>
    <xf numFmtId="164" fontId="8" fillId="0" borderId="1" xfId="1" applyNumberFormat="1" applyFont="1" applyBorder="1"/>
    <xf numFmtId="0" fontId="9" fillId="0" borderId="1" xfId="0" applyFont="1" applyBorder="1" applyAlignment="1">
      <alignment horizontal="center" vertical="center"/>
    </xf>
    <xf numFmtId="41" fontId="0" fillId="0" borderId="0" xfId="0" applyNumberFormat="1"/>
    <xf numFmtId="0" fontId="5" fillId="2" borderId="1" xfId="0" applyFont="1" applyFill="1" applyBorder="1" applyAlignment="1">
      <alignment horizontal="center" vertical="center" wrapText="1"/>
    </xf>
    <xf numFmtId="43" fontId="0" fillId="0" borderId="0" xfId="0" applyNumberFormat="1"/>
    <xf numFmtId="4" fontId="0" fillId="0" borderId="0" xfId="0" applyNumberFormat="1" applyAlignment="1">
      <alignment vertical="center" wrapText="1"/>
    </xf>
    <xf numFmtId="42" fontId="5" fillId="0" borderId="0" xfId="1" applyFont="1"/>
    <xf numFmtId="15" fontId="5" fillId="3" borderId="1" xfId="0" applyNumberFormat="1" applyFont="1" applyFill="1" applyBorder="1" applyAlignment="1">
      <alignment horizontal="left" vertical="top"/>
    </xf>
    <xf numFmtId="15" fontId="6" fillId="3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15" fontId="6" fillId="3" borderId="1" xfId="0" applyNumberFormat="1" applyFont="1" applyFill="1" applyBorder="1"/>
    <xf numFmtId="43" fontId="0" fillId="3" borderId="1" xfId="0" applyNumberFormat="1" applyFill="1" applyBorder="1"/>
    <xf numFmtId="0" fontId="0" fillId="3" borderId="1" xfId="0" applyFill="1" applyBorder="1"/>
    <xf numFmtId="43" fontId="10" fillId="3" borderId="1" xfId="0" applyNumberFormat="1" applyFont="1" applyFill="1" applyBorder="1"/>
    <xf numFmtId="42" fontId="0" fillId="0" borderId="0" xfId="0" applyNumberFormat="1"/>
    <xf numFmtId="43" fontId="5" fillId="0" borderId="0" xfId="0" applyNumberFormat="1" applyFont="1"/>
    <xf numFmtId="0" fontId="3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0" borderId="0" xfId="1" applyNumberFormat="1" applyFont="1"/>
    <xf numFmtId="15" fontId="11" fillId="3" borderId="2" xfId="0" applyNumberFormat="1" applyFont="1" applyFill="1" applyBorder="1" applyAlignment="1">
      <alignment horizontal="left"/>
    </xf>
    <xf numFmtId="15" fontId="11" fillId="3" borderId="4" xfId="0" applyNumberFormat="1" applyFont="1" applyFill="1" applyBorder="1" applyAlignment="1">
      <alignment horizontal="left"/>
    </xf>
    <xf numFmtId="15" fontId="11" fillId="3" borderId="3" xfId="0" applyNumberFormat="1" applyFont="1" applyFill="1" applyBorder="1" applyAlignment="1">
      <alignment horizontal="left"/>
    </xf>
    <xf numFmtId="0" fontId="0" fillId="0" borderId="1" xfId="0" applyBorder="1"/>
    <xf numFmtId="4" fontId="0" fillId="0" borderId="1" xfId="0" applyNumberFormat="1" applyBorder="1"/>
    <xf numFmtId="41" fontId="0" fillId="0" borderId="1" xfId="0" applyNumberFormat="1" applyBorder="1"/>
    <xf numFmtId="15" fontId="11" fillId="3" borderId="1" xfId="0" applyNumberFormat="1" applyFont="1" applyFill="1" applyBorder="1" applyAlignment="1">
      <alignment horizontal="center"/>
    </xf>
    <xf numFmtId="41" fontId="0" fillId="0" borderId="0" xfId="4" applyFont="1"/>
    <xf numFmtId="164" fontId="0" fillId="0" borderId="0" xfId="0" applyNumberFormat="1"/>
    <xf numFmtId="0" fontId="5" fillId="0" borderId="0" xfId="0" applyFont="1"/>
  </cellXfs>
  <cellStyles count="5">
    <cellStyle name="Millares [0]" xfId="4" builtinId="6"/>
    <cellStyle name="Moneda [0]" xfId="1" builtinId="7"/>
    <cellStyle name="Normal" xfId="0" builtinId="0"/>
    <cellStyle name="Normal 2" xfId="3" xr:uid="{EA63E2B5-2202-41BD-BCB1-94DA2D62AB0D}"/>
    <cellStyle name="Normal 4" xfId="2" xr:uid="{FDC2113D-D4F1-4225-AE20-1E37EFD33FF1}"/>
  </cellStyles>
  <dxfs count="20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1FFC-F933-4CAF-91E1-C4EE70EF9DD7}">
  <dimension ref="A1:M32"/>
  <sheetViews>
    <sheetView tabSelected="1" zoomScale="90" zoomScaleNormal="90" workbookViewId="0">
      <selection activeCell="M14" sqref="M14"/>
    </sheetView>
  </sheetViews>
  <sheetFormatPr baseColWidth="10" defaultRowHeight="13.2" x14ac:dyDescent="0.25"/>
  <cols>
    <col min="1" max="1" width="10.109375" customWidth="1"/>
    <col min="2" max="2" width="9.88671875" customWidth="1"/>
    <col min="5" max="5" width="17.33203125" customWidth="1"/>
    <col min="6" max="6" width="16.33203125" customWidth="1"/>
    <col min="7" max="7" width="14.6640625" customWidth="1"/>
    <col min="8" max="10" width="17.109375" customWidth="1"/>
    <col min="12" max="12" width="16.21875" customWidth="1"/>
    <col min="13" max="13" width="18.21875" bestFit="1" customWidth="1"/>
  </cols>
  <sheetData>
    <row r="1" spans="1:13" ht="22.8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L1" s="27">
        <v>21118389.260000002</v>
      </c>
      <c r="M1" s="14" t="s">
        <v>13</v>
      </c>
    </row>
    <row r="2" spans="1:13" x14ac:dyDescent="0.25">
      <c r="A2" t="s">
        <v>1</v>
      </c>
      <c r="B2" s="1" t="s">
        <v>2</v>
      </c>
      <c r="D2" s="2"/>
      <c r="F2" s="2"/>
      <c r="G2" s="2"/>
      <c r="H2" s="2"/>
      <c r="I2" s="2"/>
      <c r="J2" s="3"/>
      <c r="L2" s="27">
        <v>21784134.260000002</v>
      </c>
      <c r="M2" s="14" t="s">
        <v>14</v>
      </c>
    </row>
    <row r="3" spans="1:13" s="4" customFormat="1" ht="42.75" customHeight="1" x14ac:dyDescent="0.25">
      <c r="A3" s="25" t="s">
        <v>3</v>
      </c>
      <c r="B3" s="26"/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12</v>
      </c>
      <c r="I3" s="11" t="s">
        <v>9</v>
      </c>
      <c r="J3" s="11" t="s">
        <v>10</v>
      </c>
      <c r="K3"/>
      <c r="L3" s="13"/>
      <c r="M3" s="12"/>
    </row>
    <row r="4" spans="1:13" ht="14.4" x14ac:dyDescent="0.3">
      <c r="A4" s="15" t="s">
        <v>11</v>
      </c>
      <c r="B4" s="16"/>
      <c r="C4" s="17"/>
      <c r="D4" s="18"/>
      <c r="E4" s="19"/>
      <c r="F4" s="19"/>
      <c r="G4" s="19"/>
      <c r="H4" s="19"/>
      <c r="I4" s="19">
        <f>ROUND((SUM(E4:G4)*10%*19%),2)</f>
        <v>0</v>
      </c>
      <c r="J4" s="19">
        <f>+E4+F4+G4+H4+I4</f>
        <v>0</v>
      </c>
    </row>
    <row r="5" spans="1:13" x14ac:dyDescent="0.25">
      <c r="A5" s="5">
        <v>44176</v>
      </c>
      <c r="B5" s="6">
        <v>44196</v>
      </c>
      <c r="C5" s="9">
        <v>754</v>
      </c>
      <c r="D5" s="7">
        <v>44320</v>
      </c>
      <c r="E5" s="8">
        <f>1098694.67</f>
        <v>1098694.67</v>
      </c>
      <c r="F5" s="8">
        <v>65572.800000000003</v>
      </c>
      <c r="G5" s="8">
        <v>0</v>
      </c>
      <c r="H5" s="8">
        <v>11642.67</v>
      </c>
      <c r="I5" s="8">
        <v>22121.08</v>
      </c>
      <c r="J5" s="8">
        <f>+SUM(E5:I5)</f>
        <v>1198031.22</v>
      </c>
    </row>
    <row r="6" spans="1:13" x14ac:dyDescent="0.25">
      <c r="A6" s="5">
        <v>44197</v>
      </c>
      <c r="B6" s="6">
        <v>44197</v>
      </c>
      <c r="C6" s="9">
        <v>755</v>
      </c>
      <c r="D6" s="7">
        <v>44320</v>
      </c>
      <c r="E6" s="8">
        <f>1705723.47</f>
        <v>1705723.47</v>
      </c>
      <c r="F6" s="8">
        <v>59827.16</v>
      </c>
      <c r="G6" s="8">
        <v>0</v>
      </c>
      <c r="H6" s="8">
        <v>17655.509999999998</v>
      </c>
      <c r="I6" s="8">
        <v>33545.46</v>
      </c>
      <c r="J6" s="8">
        <f t="shared" ref="J6:J19" si="0">+SUM(E6:I6)</f>
        <v>1816751.5999999999</v>
      </c>
    </row>
    <row r="7" spans="1:13" x14ac:dyDescent="0.25">
      <c r="A7" s="5">
        <v>44228</v>
      </c>
      <c r="B7" s="6">
        <v>44255</v>
      </c>
      <c r="C7" s="9">
        <v>756</v>
      </c>
      <c r="D7" s="7">
        <v>44320</v>
      </c>
      <c r="E7" s="8">
        <f>1705723.47</f>
        <v>1705723.47</v>
      </c>
      <c r="F7" s="8">
        <v>66628.52</v>
      </c>
      <c r="G7" s="8">
        <v>0</v>
      </c>
      <c r="H7" s="8">
        <v>17723.52</v>
      </c>
      <c r="I7" s="8">
        <v>33674.69</v>
      </c>
      <c r="J7" s="8">
        <f t="shared" si="0"/>
        <v>1823750.2</v>
      </c>
    </row>
    <row r="8" spans="1:13" x14ac:dyDescent="0.25">
      <c r="A8" s="5">
        <v>44256</v>
      </c>
      <c r="B8" s="6">
        <v>44286</v>
      </c>
      <c r="C8" s="9">
        <v>940</v>
      </c>
      <c r="D8" s="7">
        <v>44357</v>
      </c>
      <c r="E8" s="8">
        <v>185492</v>
      </c>
      <c r="F8" s="8">
        <v>7246</v>
      </c>
      <c r="G8" s="8">
        <v>0</v>
      </c>
      <c r="H8" s="8">
        <v>1927</v>
      </c>
      <c r="I8" s="8">
        <v>3662</v>
      </c>
      <c r="J8" s="8">
        <f t="shared" si="0"/>
        <v>198327</v>
      </c>
    </row>
    <row r="9" spans="1:13" x14ac:dyDescent="0.25">
      <c r="A9" s="5">
        <v>44256</v>
      </c>
      <c r="B9" s="6">
        <v>44286</v>
      </c>
      <c r="C9" s="9">
        <v>941</v>
      </c>
      <c r="D9" s="7">
        <v>44357</v>
      </c>
      <c r="E9" s="8">
        <v>1520231</v>
      </c>
      <c r="F9" s="8">
        <v>59383</v>
      </c>
      <c r="G9" s="8">
        <v>0</v>
      </c>
      <c r="H9" s="8">
        <v>15797</v>
      </c>
      <c r="I9" s="8">
        <v>30013</v>
      </c>
      <c r="J9" s="8">
        <f t="shared" si="0"/>
        <v>1625424</v>
      </c>
    </row>
    <row r="10" spans="1:13" x14ac:dyDescent="0.25">
      <c r="A10" s="5">
        <v>44287</v>
      </c>
      <c r="B10" s="6">
        <v>44316</v>
      </c>
      <c r="C10" s="9">
        <v>993</v>
      </c>
      <c r="D10" s="7">
        <v>44370</v>
      </c>
      <c r="E10" s="8">
        <v>1705723</v>
      </c>
      <c r="F10" s="8">
        <v>66629</v>
      </c>
      <c r="G10" s="8">
        <v>0</v>
      </c>
      <c r="H10" s="8">
        <v>17724</v>
      </c>
      <c r="I10" s="8">
        <v>33675</v>
      </c>
      <c r="J10" s="8">
        <f t="shared" si="0"/>
        <v>1823751</v>
      </c>
    </row>
    <row r="11" spans="1:13" x14ac:dyDescent="0.25">
      <c r="A11" s="5">
        <v>44317</v>
      </c>
      <c r="B11" s="6">
        <v>44347</v>
      </c>
      <c r="C11" s="9">
        <v>994</v>
      </c>
      <c r="D11" s="7">
        <v>44370</v>
      </c>
      <c r="E11" s="8">
        <v>1705723</v>
      </c>
      <c r="F11" s="8">
        <v>59827</v>
      </c>
      <c r="G11" s="8">
        <v>0</v>
      </c>
      <c r="H11" s="8">
        <v>17656</v>
      </c>
      <c r="I11" s="8">
        <v>33545</v>
      </c>
      <c r="J11" s="8">
        <f t="shared" si="0"/>
        <v>1816751</v>
      </c>
    </row>
    <row r="12" spans="1:13" x14ac:dyDescent="0.25">
      <c r="A12" s="5">
        <v>44348</v>
      </c>
      <c r="B12" s="6">
        <v>44377</v>
      </c>
      <c r="C12" s="9">
        <v>1077</v>
      </c>
      <c r="D12" s="7">
        <v>44399</v>
      </c>
      <c r="E12" s="8">
        <v>1705723</v>
      </c>
      <c r="F12" s="8">
        <v>66629</v>
      </c>
      <c r="G12" s="8">
        <v>0</v>
      </c>
      <c r="H12" s="8">
        <v>17724</v>
      </c>
      <c r="I12" s="8">
        <v>33675</v>
      </c>
      <c r="J12" s="8">
        <f t="shared" si="0"/>
        <v>1823751</v>
      </c>
    </row>
    <row r="13" spans="1:13" x14ac:dyDescent="0.25">
      <c r="A13" s="5">
        <v>44378</v>
      </c>
      <c r="B13" s="6">
        <v>44408</v>
      </c>
      <c r="C13" s="9">
        <v>1115</v>
      </c>
      <c r="D13" s="7">
        <v>44419</v>
      </c>
      <c r="E13" s="8">
        <v>329280</v>
      </c>
      <c r="F13" s="8">
        <v>0</v>
      </c>
      <c r="G13" s="8">
        <v>0</v>
      </c>
      <c r="H13" s="8">
        <v>3293</v>
      </c>
      <c r="I13" s="8">
        <v>6256</v>
      </c>
      <c r="J13" s="8">
        <f t="shared" si="0"/>
        <v>338829</v>
      </c>
    </row>
    <row r="14" spans="1:13" x14ac:dyDescent="0.25">
      <c r="A14" s="5">
        <v>44378</v>
      </c>
      <c r="B14" s="6">
        <v>44408</v>
      </c>
      <c r="C14" s="9">
        <v>1116</v>
      </c>
      <c r="D14" s="7">
        <v>44419</v>
      </c>
      <c r="E14" s="8">
        <v>1376444</v>
      </c>
      <c r="F14" s="8">
        <v>66629</v>
      </c>
      <c r="G14" s="8">
        <v>0</v>
      </c>
      <c r="H14" s="8">
        <v>14431</v>
      </c>
      <c r="I14" s="8">
        <v>27418</v>
      </c>
      <c r="J14" s="8">
        <f t="shared" si="0"/>
        <v>1484922</v>
      </c>
    </row>
    <row r="15" spans="1:13" x14ac:dyDescent="0.25">
      <c r="A15" s="5">
        <v>44409</v>
      </c>
      <c r="B15" s="6">
        <v>44439</v>
      </c>
      <c r="C15" s="9">
        <v>1271</v>
      </c>
      <c r="D15" s="7">
        <v>44468</v>
      </c>
      <c r="E15" s="8">
        <f>1156143.83-F15</f>
        <v>1089514.83</v>
      </c>
      <c r="F15" s="8">
        <v>66629</v>
      </c>
      <c r="G15" s="8">
        <v>0</v>
      </c>
      <c r="H15" s="8">
        <v>11561.44</v>
      </c>
      <c r="I15" s="8">
        <v>21966.73</v>
      </c>
      <c r="J15" s="8">
        <f t="shared" si="0"/>
        <v>1189672</v>
      </c>
    </row>
    <row r="16" spans="1:13" x14ac:dyDescent="0.25">
      <c r="A16" s="5">
        <v>44409</v>
      </c>
      <c r="B16" s="6">
        <v>44439</v>
      </c>
      <c r="C16" s="9">
        <v>1270</v>
      </c>
      <c r="D16" s="7">
        <v>44468</v>
      </c>
      <c r="E16" s="8">
        <v>616208.72</v>
      </c>
      <c r="F16" s="8">
        <v>0</v>
      </c>
      <c r="G16" s="8">
        <v>0</v>
      </c>
      <c r="H16" s="8">
        <v>6162.09</v>
      </c>
      <c r="I16" s="8">
        <v>11707.97</v>
      </c>
      <c r="J16" s="8">
        <f t="shared" si="0"/>
        <v>634078.77999999991</v>
      </c>
    </row>
    <row r="17" spans="1:13" x14ac:dyDescent="0.25">
      <c r="A17" s="5">
        <v>44440</v>
      </c>
      <c r="B17" s="6">
        <v>44469</v>
      </c>
      <c r="C17" s="9">
        <v>1335</v>
      </c>
      <c r="D17" s="7">
        <v>44490</v>
      </c>
      <c r="E17" s="8">
        <v>1705723</v>
      </c>
      <c r="F17" s="8">
        <v>59827</v>
      </c>
      <c r="G17" s="8">
        <v>0</v>
      </c>
      <c r="H17" s="8">
        <v>17656</v>
      </c>
      <c r="I17" s="8">
        <v>33545</v>
      </c>
      <c r="J17" s="8">
        <f t="shared" si="0"/>
        <v>1816751</v>
      </c>
    </row>
    <row r="18" spans="1:13" x14ac:dyDescent="0.25">
      <c r="A18" s="5">
        <v>44470</v>
      </c>
      <c r="B18" s="6">
        <v>44500</v>
      </c>
      <c r="C18" s="9">
        <v>1406</v>
      </c>
      <c r="D18" s="7">
        <v>44518</v>
      </c>
      <c r="E18" s="8">
        <v>1705723</v>
      </c>
      <c r="F18" s="8">
        <v>66629</v>
      </c>
      <c r="G18" s="8">
        <v>0</v>
      </c>
      <c r="H18" s="8">
        <v>17724</v>
      </c>
      <c r="I18" s="8">
        <v>33675</v>
      </c>
      <c r="J18" s="8">
        <f t="shared" si="0"/>
        <v>1823751</v>
      </c>
    </row>
    <row r="19" spans="1:13" x14ac:dyDescent="0.25">
      <c r="A19" s="5">
        <v>44501</v>
      </c>
      <c r="B19" s="6">
        <v>44530</v>
      </c>
      <c r="C19" s="9">
        <v>1575</v>
      </c>
      <c r="D19" s="7">
        <v>44553</v>
      </c>
      <c r="E19" s="8">
        <v>1705723</v>
      </c>
      <c r="F19" s="8">
        <v>59071</v>
      </c>
      <c r="G19" s="8">
        <v>0</v>
      </c>
      <c r="H19" s="8">
        <v>17648</v>
      </c>
      <c r="I19" s="8">
        <v>33531</v>
      </c>
      <c r="J19" s="8">
        <f t="shared" si="0"/>
        <v>1815973</v>
      </c>
    </row>
    <row r="20" spans="1:13" ht="14.4" x14ac:dyDescent="0.3">
      <c r="A20" s="18"/>
      <c r="B20" s="18"/>
      <c r="C20" s="20"/>
      <c r="D20" s="20"/>
      <c r="E20" s="21">
        <f>SUM(E5:E19)</f>
        <v>19861650.16</v>
      </c>
      <c r="F20" s="21">
        <f>SUM(F5:F19)</f>
        <v>770527.48</v>
      </c>
      <c r="G20" s="21">
        <f t="shared" ref="G20:I20" si="1">SUM(G5:G19)</f>
        <v>0</v>
      </c>
      <c r="H20" s="21">
        <f t="shared" si="1"/>
        <v>206325.23</v>
      </c>
      <c r="I20" s="21">
        <f t="shared" si="1"/>
        <v>392010.93</v>
      </c>
      <c r="J20" s="21">
        <f>SUM(J4:J19)</f>
        <v>21230513.799999997</v>
      </c>
      <c r="L20" s="23"/>
    </row>
    <row r="21" spans="1:13" x14ac:dyDescent="0.25">
      <c r="L21" s="22"/>
    </row>
    <row r="22" spans="1:13" ht="14.4" x14ac:dyDescent="0.3">
      <c r="A22" s="28" t="s">
        <v>21</v>
      </c>
      <c r="B22" s="29"/>
      <c r="C22" s="29"/>
      <c r="D22" s="29"/>
      <c r="E22" s="29"/>
      <c r="F22" s="29"/>
      <c r="G22" s="29"/>
      <c r="H22" s="29"/>
      <c r="I22" s="29"/>
      <c r="J22" s="30"/>
      <c r="L22" s="12"/>
    </row>
    <row r="23" spans="1:13" x14ac:dyDescent="0.25">
      <c r="A23" s="31" t="s">
        <v>15</v>
      </c>
      <c r="B23" s="31"/>
      <c r="C23" s="31"/>
      <c r="D23" s="31"/>
      <c r="E23" s="32">
        <v>19776504</v>
      </c>
      <c r="F23" s="31"/>
      <c r="G23" s="31"/>
      <c r="H23" s="31"/>
      <c r="I23" s="31"/>
      <c r="J23" s="31"/>
      <c r="L23" s="12"/>
      <c r="M23" s="12"/>
    </row>
    <row r="24" spans="1:13" x14ac:dyDescent="0.25">
      <c r="A24" s="31" t="s">
        <v>16</v>
      </c>
      <c r="B24" s="31"/>
      <c r="C24" s="31"/>
      <c r="D24" s="31"/>
      <c r="E24" s="33"/>
      <c r="F24" s="32">
        <v>746712</v>
      </c>
      <c r="G24" s="31"/>
      <c r="H24" s="31"/>
      <c r="I24" s="31"/>
      <c r="J24" s="31"/>
    </row>
    <row r="25" spans="1:13" x14ac:dyDescent="0.25">
      <c r="A25" s="31" t="s">
        <v>17</v>
      </c>
      <c r="B25" s="31"/>
      <c r="C25" s="31"/>
      <c r="D25" s="31"/>
      <c r="E25" s="33"/>
      <c r="F25" s="31"/>
      <c r="G25" s="31"/>
      <c r="H25" s="32">
        <v>205232.16</v>
      </c>
      <c r="I25" s="31"/>
      <c r="J25" s="31"/>
    </row>
    <row r="26" spans="1:13" x14ac:dyDescent="0.25">
      <c r="A26" s="31" t="s">
        <v>18</v>
      </c>
      <c r="B26" s="31"/>
      <c r="C26" s="31"/>
      <c r="D26" s="31"/>
      <c r="E26" s="33"/>
      <c r="F26" s="31"/>
      <c r="G26" s="31"/>
      <c r="H26" s="31"/>
      <c r="I26" s="32">
        <v>389941.1</v>
      </c>
      <c r="J26" s="31"/>
    </row>
    <row r="27" spans="1:13" x14ac:dyDescent="0.25">
      <c r="A27" s="31" t="s">
        <v>19</v>
      </c>
      <c r="B27" s="31"/>
      <c r="C27" s="31"/>
      <c r="D27" s="31"/>
      <c r="E27" s="33">
        <v>633552</v>
      </c>
      <c r="F27" s="31"/>
      <c r="G27" s="31"/>
      <c r="H27" s="31"/>
      <c r="I27" s="31"/>
      <c r="J27" s="31"/>
    </row>
    <row r="28" spans="1:13" x14ac:dyDescent="0.25">
      <c r="A28" s="31" t="s">
        <v>20</v>
      </c>
      <c r="B28" s="31"/>
      <c r="C28" s="31"/>
      <c r="D28" s="31"/>
      <c r="E28" s="32">
        <v>32193</v>
      </c>
      <c r="G28" s="31"/>
      <c r="H28" s="31"/>
      <c r="I28" s="31"/>
      <c r="J28" s="31"/>
    </row>
    <row r="29" spans="1:13" ht="14.4" x14ac:dyDescent="0.3">
      <c r="A29" s="34" t="s">
        <v>22</v>
      </c>
      <c r="B29" s="34"/>
      <c r="C29" s="34"/>
      <c r="D29" s="34"/>
      <c r="E29" s="21">
        <f>SUM(E23:E28)</f>
        <v>20442249</v>
      </c>
      <c r="F29" s="21">
        <f t="shared" ref="F29:J29" si="2">SUM(F23:F28)</f>
        <v>746712</v>
      </c>
      <c r="G29" s="21">
        <f t="shared" si="2"/>
        <v>0</v>
      </c>
      <c r="H29" s="21">
        <f t="shared" si="2"/>
        <v>205232.16</v>
      </c>
      <c r="I29" s="21">
        <f t="shared" si="2"/>
        <v>389941.1</v>
      </c>
      <c r="J29" s="21">
        <f>SUM(E29:I29)</f>
        <v>21784134.260000002</v>
      </c>
    </row>
    <row r="30" spans="1:13" x14ac:dyDescent="0.25">
      <c r="L30" s="35"/>
    </row>
    <row r="31" spans="1:13" x14ac:dyDescent="0.25">
      <c r="L31" s="36"/>
    </row>
    <row r="32" spans="1:13" x14ac:dyDescent="0.25">
      <c r="A32" s="37" t="s">
        <v>23</v>
      </c>
      <c r="B32" s="37"/>
      <c r="C32" s="37"/>
      <c r="D32" s="37"/>
      <c r="E32" s="23">
        <f>+E29-E20</f>
        <v>580598.83999999985</v>
      </c>
      <c r="F32" s="23">
        <f t="shared" ref="F32:I32" si="3">+F29-F20</f>
        <v>-23815.479999999981</v>
      </c>
      <c r="G32" s="23">
        <f t="shared" si="3"/>
        <v>0</v>
      </c>
      <c r="H32" s="23">
        <f t="shared" si="3"/>
        <v>-1093.070000000007</v>
      </c>
      <c r="I32" s="23">
        <f t="shared" si="3"/>
        <v>-2069.8300000000163</v>
      </c>
      <c r="J32" s="23">
        <f>+J29-J20</f>
        <v>553620.46000000462</v>
      </c>
      <c r="L32" s="10"/>
    </row>
  </sheetData>
  <mergeCells count="4">
    <mergeCell ref="A1:J1"/>
    <mergeCell ref="A3:B3"/>
    <mergeCell ref="A22:J22"/>
    <mergeCell ref="A29:D29"/>
  </mergeCells>
  <conditionalFormatting sqref="C5 C7">
    <cfRule type="duplicateValues" dxfId="199" priority="191"/>
  </conditionalFormatting>
  <conditionalFormatting sqref="C5">
    <cfRule type="duplicateValues" dxfId="198" priority="190"/>
  </conditionalFormatting>
  <conditionalFormatting sqref="C5">
    <cfRule type="duplicateValues" dxfId="197" priority="189"/>
  </conditionalFormatting>
  <conditionalFormatting sqref="C5">
    <cfRule type="duplicateValues" dxfId="196" priority="188"/>
  </conditionalFormatting>
  <conditionalFormatting sqref="C5">
    <cfRule type="duplicateValues" dxfId="195" priority="187"/>
  </conditionalFormatting>
  <conditionalFormatting sqref="C5">
    <cfRule type="duplicateValues" dxfId="194" priority="186"/>
  </conditionalFormatting>
  <conditionalFormatting sqref="C5">
    <cfRule type="duplicateValues" dxfId="193" priority="185"/>
  </conditionalFormatting>
  <conditionalFormatting sqref="C5">
    <cfRule type="duplicateValues" dxfId="192" priority="184"/>
  </conditionalFormatting>
  <conditionalFormatting sqref="C5">
    <cfRule type="duplicateValues" dxfId="191" priority="183"/>
  </conditionalFormatting>
  <conditionalFormatting sqref="C5">
    <cfRule type="duplicateValues" dxfId="190" priority="182"/>
  </conditionalFormatting>
  <conditionalFormatting sqref="C5">
    <cfRule type="duplicateValues" dxfId="189" priority="181"/>
  </conditionalFormatting>
  <conditionalFormatting sqref="C5">
    <cfRule type="duplicateValues" dxfId="188" priority="180"/>
  </conditionalFormatting>
  <conditionalFormatting sqref="C7 C5">
    <cfRule type="duplicateValues" dxfId="187" priority="179"/>
  </conditionalFormatting>
  <conditionalFormatting sqref="C7">
    <cfRule type="duplicateValues" dxfId="186" priority="178"/>
  </conditionalFormatting>
  <conditionalFormatting sqref="C7">
    <cfRule type="duplicateValues" dxfId="185" priority="176"/>
    <cfRule type="duplicateValues" dxfId="184" priority="177"/>
  </conditionalFormatting>
  <conditionalFormatting sqref="C7">
    <cfRule type="duplicateValues" dxfId="183" priority="175"/>
  </conditionalFormatting>
  <conditionalFormatting sqref="C7">
    <cfRule type="duplicateValues" dxfId="182" priority="174"/>
  </conditionalFormatting>
  <conditionalFormatting sqref="C7">
    <cfRule type="duplicateValues" dxfId="181" priority="173"/>
  </conditionalFormatting>
  <conditionalFormatting sqref="C7">
    <cfRule type="duplicateValues" dxfId="180" priority="172"/>
  </conditionalFormatting>
  <conditionalFormatting sqref="C7">
    <cfRule type="duplicateValues" dxfId="179" priority="171"/>
  </conditionalFormatting>
  <conditionalFormatting sqref="C7">
    <cfRule type="duplicateValues" dxfId="178" priority="170"/>
  </conditionalFormatting>
  <conditionalFormatting sqref="C7">
    <cfRule type="duplicateValues" dxfId="177" priority="169"/>
  </conditionalFormatting>
  <conditionalFormatting sqref="C7">
    <cfRule type="duplicateValues" dxfId="176" priority="168"/>
  </conditionalFormatting>
  <conditionalFormatting sqref="C7">
    <cfRule type="duplicateValues" dxfId="175" priority="167"/>
  </conditionalFormatting>
  <conditionalFormatting sqref="C7">
    <cfRule type="duplicateValues" dxfId="174" priority="166"/>
  </conditionalFormatting>
  <conditionalFormatting sqref="C7 C5">
    <cfRule type="duplicateValues" dxfId="173" priority="164"/>
    <cfRule type="duplicateValues" dxfId="172" priority="165"/>
  </conditionalFormatting>
  <conditionalFormatting sqref="C7">
    <cfRule type="duplicateValues" dxfId="171" priority="163"/>
  </conditionalFormatting>
  <conditionalFormatting sqref="C7">
    <cfRule type="duplicateValues" dxfId="170" priority="162"/>
  </conditionalFormatting>
  <conditionalFormatting sqref="C7">
    <cfRule type="duplicateValues" dxfId="169" priority="160"/>
    <cfRule type="duplicateValues" dxfId="168" priority="161"/>
  </conditionalFormatting>
  <conditionalFormatting sqref="C7">
    <cfRule type="duplicateValues" dxfId="167" priority="159"/>
  </conditionalFormatting>
  <conditionalFormatting sqref="C7">
    <cfRule type="duplicateValues" dxfId="166" priority="158"/>
  </conditionalFormatting>
  <conditionalFormatting sqref="C7">
    <cfRule type="duplicateValues" dxfId="165" priority="157"/>
  </conditionalFormatting>
  <conditionalFormatting sqref="C7">
    <cfRule type="duplicateValues" dxfId="164" priority="156"/>
  </conditionalFormatting>
  <conditionalFormatting sqref="C7">
    <cfRule type="duplicateValues" dxfId="163" priority="155"/>
  </conditionalFormatting>
  <conditionalFormatting sqref="C7">
    <cfRule type="duplicateValues" dxfId="162" priority="154"/>
  </conditionalFormatting>
  <conditionalFormatting sqref="C7">
    <cfRule type="duplicateValues" dxfId="161" priority="153"/>
  </conditionalFormatting>
  <conditionalFormatting sqref="C7">
    <cfRule type="duplicateValues" dxfId="160" priority="152"/>
  </conditionalFormatting>
  <conditionalFormatting sqref="C7">
    <cfRule type="duplicateValues" dxfId="159" priority="151"/>
  </conditionalFormatting>
  <conditionalFormatting sqref="C6">
    <cfRule type="duplicateValues" dxfId="158" priority="150"/>
  </conditionalFormatting>
  <conditionalFormatting sqref="C6">
    <cfRule type="duplicateValues" dxfId="157" priority="148"/>
    <cfRule type="duplicateValues" dxfId="156" priority="149"/>
  </conditionalFormatting>
  <conditionalFormatting sqref="C6">
    <cfRule type="duplicateValues" dxfId="155" priority="147"/>
  </conditionalFormatting>
  <conditionalFormatting sqref="C6">
    <cfRule type="duplicateValues" dxfId="154" priority="146"/>
  </conditionalFormatting>
  <conditionalFormatting sqref="C6">
    <cfRule type="duplicateValues" dxfId="153" priority="145"/>
  </conditionalFormatting>
  <conditionalFormatting sqref="C6">
    <cfRule type="duplicateValues" dxfId="152" priority="144"/>
  </conditionalFormatting>
  <conditionalFormatting sqref="C6">
    <cfRule type="duplicateValues" dxfId="151" priority="143"/>
  </conditionalFormatting>
  <conditionalFormatting sqref="C6">
    <cfRule type="duplicateValues" dxfId="150" priority="142"/>
  </conditionalFormatting>
  <conditionalFormatting sqref="C6">
    <cfRule type="duplicateValues" dxfId="149" priority="141"/>
  </conditionalFormatting>
  <conditionalFormatting sqref="C6">
    <cfRule type="duplicateValues" dxfId="148" priority="140"/>
  </conditionalFormatting>
  <conditionalFormatting sqref="C6">
    <cfRule type="duplicateValues" dxfId="147" priority="138"/>
    <cfRule type="duplicateValues" dxfId="146" priority="139"/>
  </conditionalFormatting>
  <conditionalFormatting sqref="C6">
    <cfRule type="duplicateValues" dxfId="145" priority="137"/>
  </conditionalFormatting>
  <conditionalFormatting sqref="C6">
    <cfRule type="duplicateValues" dxfId="144" priority="136"/>
  </conditionalFormatting>
  <conditionalFormatting sqref="C6">
    <cfRule type="duplicateValues" dxfId="143" priority="135"/>
  </conditionalFormatting>
  <conditionalFormatting sqref="C6">
    <cfRule type="duplicateValues" dxfId="142" priority="134"/>
  </conditionalFormatting>
  <conditionalFormatting sqref="C6">
    <cfRule type="duplicateValues" dxfId="141" priority="133"/>
  </conditionalFormatting>
  <conditionalFormatting sqref="C6">
    <cfRule type="duplicateValues" dxfId="140" priority="132"/>
  </conditionalFormatting>
  <conditionalFormatting sqref="C6">
    <cfRule type="duplicateValues" dxfId="139" priority="130"/>
    <cfRule type="duplicateValues" dxfId="138" priority="131"/>
  </conditionalFormatting>
  <conditionalFormatting sqref="C6">
    <cfRule type="duplicateValues" dxfId="137" priority="129"/>
  </conditionalFormatting>
  <conditionalFormatting sqref="C6">
    <cfRule type="duplicateValues" dxfId="136" priority="128"/>
  </conditionalFormatting>
  <conditionalFormatting sqref="C6">
    <cfRule type="duplicateValues" dxfId="135" priority="127"/>
  </conditionalFormatting>
  <conditionalFormatting sqref="C6">
    <cfRule type="duplicateValues" dxfId="134" priority="126"/>
  </conditionalFormatting>
  <conditionalFormatting sqref="C6">
    <cfRule type="duplicateValues" dxfId="133" priority="125"/>
  </conditionalFormatting>
  <conditionalFormatting sqref="C6">
    <cfRule type="duplicateValues" dxfId="132" priority="124"/>
  </conditionalFormatting>
  <conditionalFormatting sqref="C6">
    <cfRule type="duplicateValues" dxfId="131" priority="123"/>
  </conditionalFormatting>
  <conditionalFormatting sqref="C6">
    <cfRule type="duplicateValues" dxfId="130" priority="122"/>
  </conditionalFormatting>
  <conditionalFormatting sqref="C6">
    <cfRule type="duplicateValues" dxfId="129" priority="121"/>
  </conditionalFormatting>
  <conditionalFormatting sqref="C5:C7">
    <cfRule type="duplicateValues" dxfId="128" priority="120"/>
  </conditionalFormatting>
  <conditionalFormatting sqref="C5:C7">
    <cfRule type="duplicateValues" dxfId="127" priority="119"/>
  </conditionalFormatting>
  <conditionalFormatting sqref="C5:C7">
    <cfRule type="duplicateValues" dxfId="126" priority="118"/>
  </conditionalFormatting>
  <conditionalFormatting sqref="C5:C7">
    <cfRule type="duplicateValues" dxfId="125" priority="117"/>
  </conditionalFormatting>
  <conditionalFormatting sqref="C5:C7">
    <cfRule type="duplicateValues" dxfId="124" priority="116"/>
  </conditionalFormatting>
  <conditionalFormatting sqref="C5:C7">
    <cfRule type="duplicateValues" dxfId="123" priority="115"/>
  </conditionalFormatting>
  <conditionalFormatting sqref="C5:C7">
    <cfRule type="duplicateValues" dxfId="122" priority="114"/>
  </conditionalFormatting>
  <conditionalFormatting sqref="C5:C7">
    <cfRule type="duplicateValues" dxfId="121" priority="113"/>
  </conditionalFormatting>
  <conditionalFormatting sqref="C5:C7">
    <cfRule type="duplicateValues" dxfId="120" priority="112"/>
  </conditionalFormatting>
  <conditionalFormatting sqref="C5:C7">
    <cfRule type="duplicateValues" dxfId="119" priority="111"/>
  </conditionalFormatting>
  <conditionalFormatting sqref="C5:C7">
    <cfRule type="duplicateValues" dxfId="118" priority="110"/>
  </conditionalFormatting>
  <conditionalFormatting sqref="C5:C7">
    <cfRule type="duplicateValues" dxfId="117" priority="108"/>
    <cfRule type="duplicateValues" dxfId="116" priority="109"/>
  </conditionalFormatting>
  <conditionalFormatting sqref="C5:C7">
    <cfRule type="duplicateValues" dxfId="115" priority="107"/>
  </conditionalFormatting>
  <conditionalFormatting sqref="C5:C7">
    <cfRule type="duplicateValues" dxfId="114" priority="106"/>
  </conditionalFormatting>
  <conditionalFormatting sqref="C5">
    <cfRule type="duplicateValues" dxfId="113" priority="192"/>
  </conditionalFormatting>
  <conditionalFormatting sqref="C5 C7">
    <cfRule type="duplicateValues" dxfId="112" priority="193"/>
    <cfRule type="duplicateValues" dxfId="111" priority="194"/>
  </conditionalFormatting>
  <conditionalFormatting sqref="C5">
    <cfRule type="duplicateValues" dxfId="110" priority="195"/>
  </conditionalFormatting>
  <conditionalFormatting sqref="C5">
    <cfRule type="duplicateValues" dxfId="109" priority="196"/>
    <cfRule type="duplicateValues" dxfId="108" priority="197"/>
  </conditionalFormatting>
  <conditionalFormatting sqref="C6">
    <cfRule type="duplicateValues" dxfId="107" priority="198"/>
  </conditionalFormatting>
  <conditionalFormatting sqref="C6">
    <cfRule type="duplicateValues" dxfId="106" priority="199"/>
    <cfRule type="duplicateValues" dxfId="105" priority="200"/>
  </conditionalFormatting>
  <conditionalFormatting sqref="C5:C7">
    <cfRule type="duplicateValues" dxfId="104" priority="103"/>
    <cfRule type="duplicateValues" dxfId="103" priority="104"/>
    <cfRule type="duplicateValues" dxfId="102" priority="105"/>
  </conditionalFormatting>
  <conditionalFormatting sqref="C5:C7">
    <cfRule type="duplicateValues" dxfId="101" priority="102"/>
  </conditionalFormatting>
  <conditionalFormatting sqref="C6">
    <cfRule type="duplicateValues" dxfId="100" priority="95"/>
  </conditionalFormatting>
  <conditionalFormatting sqref="C6">
    <cfRule type="duplicateValues" dxfId="99" priority="94"/>
  </conditionalFormatting>
  <conditionalFormatting sqref="C6">
    <cfRule type="duplicateValues" dxfId="98" priority="93"/>
  </conditionalFormatting>
  <conditionalFormatting sqref="C6">
    <cfRule type="duplicateValues" dxfId="97" priority="92"/>
  </conditionalFormatting>
  <conditionalFormatting sqref="C6">
    <cfRule type="duplicateValues" dxfId="96" priority="91"/>
  </conditionalFormatting>
  <conditionalFormatting sqref="C6">
    <cfRule type="duplicateValues" dxfId="95" priority="90"/>
  </conditionalFormatting>
  <conditionalFormatting sqref="C6">
    <cfRule type="duplicateValues" dxfId="94" priority="89"/>
  </conditionalFormatting>
  <conditionalFormatting sqref="C6">
    <cfRule type="duplicateValues" dxfId="93" priority="88"/>
  </conditionalFormatting>
  <conditionalFormatting sqref="C6">
    <cfRule type="duplicateValues" dxfId="92" priority="87"/>
  </conditionalFormatting>
  <conditionalFormatting sqref="C6">
    <cfRule type="duplicateValues" dxfId="91" priority="86"/>
  </conditionalFormatting>
  <conditionalFormatting sqref="C6">
    <cfRule type="duplicateValues" dxfId="90" priority="85"/>
  </conditionalFormatting>
  <conditionalFormatting sqref="C6">
    <cfRule type="duplicateValues" dxfId="89" priority="84"/>
  </conditionalFormatting>
  <conditionalFormatting sqref="C6">
    <cfRule type="duplicateValues" dxfId="88" priority="83"/>
  </conditionalFormatting>
  <conditionalFormatting sqref="C6">
    <cfRule type="duplicateValues" dxfId="87" priority="81"/>
    <cfRule type="duplicateValues" dxfId="86" priority="82"/>
  </conditionalFormatting>
  <conditionalFormatting sqref="C6">
    <cfRule type="duplicateValues" dxfId="85" priority="80"/>
  </conditionalFormatting>
  <conditionalFormatting sqref="C6">
    <cfRule type="duplicateValues" dxfId="84" priority="79"/>
  </conditionalFormatting>
  <conditionalFormatting sqref="C6">
    <cfRule type="duplicateValues" dxfId="83" priority="77"/>
    <cfRule type="duplicateValues" dxfId="82" priority="78"/>
  </conditionalFormatting>
  <conditionalFormatting sqref="C6">
    <cfRule type="duplicateValues" dxfId="81" priority="76"/>
  </conditionalFormatting>
  <conditionalFormatting sqref="C6">
    <cfRule type="duplicateValues" dxfId="80" priority="75"/>
  </conditionalFormatting>
  <conditionalFormatting sqref="C6">
    <cfRule type="duplicateValues" dxfId="79" priority="74"/>
  </conditionalFormatting>
  <conditionalFormatting sqref="C6">
    <cfRule type="duplicateValues" dxfId="78" priority="73"/>
  </conditionalFormatting>
  <conditionalFormatting sqref="C6">
    <cfRule type="duplicateValues" dxfId="77" priority="72"/>
  </conditionalFormatting>
  <conditionalFormatting sqref="C6">
    <cfRule type="duplicateValues" dxfId="76" priority="71"/>
  </conditionalFormatting>
  <conditionalFormatting sqref="C6">
    <cfRule type="duplicateValues" dxfId="75" priority="70"/>
  </conditionalFormatting>
  <conditionalFormatting sqref="C6">
    <cfRule type="duplicateValues" dxfId="74" priority="69"/>
  </conditionalFormatting>
  <conditionalFormatting sqref="C6">
    <cfRule type="duplicateValues" dxfId="73" priority="68"/>
  </conditionalFormatting>
  <conditionalFormatting sqref="C6">
    <cfRule type="duplicateValues" dxfId="72" priority="96"/>
  </conditionalFormatting>
  <conditionalFormatting sqref="C6">
    <cfRule type="duplicateValues" dxfId="71" priority="97"/>
    <cfRule type="duplicateValues" dxfId="70" priority="98"/>
  </conditionalFormatting>
  <conditionalFormatting sqref="C6">
    <cfRule type="duplicateValues" dxfId="69" priority="99"/>
  </conditionalFormatting>
  <conditionalFormatting sqref="C6">
    <cfRule type="duplicateValues" dxfId="68" priority="100"/>
    <cfRule type="duplicateValues" dxfId="67" priority="101"/>
  </conditionalFormatting>
  <conditionalFormatting sqref="C7">
    <cfRule type="duplicateValues" dxfId="66" priority="64"/>
  </conditionalFormatting>
  <conditionalFormatting sqref="C7">
    <cfRule type="duplicateValues" dxfId="65" priority="62"/>
    <cfRule type="duplicateValues" dxfId="64" priority="63"/>
  </conditionalFormatting>
  <conditionalFormatting sqref="C7">
    <cfRule type="duplicateValues" dxfId="63" priority="61"/>
  </conditionalFormatting>
  <conditionalFormatting sqref="C7">
    <cfRule type="duplicateValues" dxfId="62" priority="60"/>
  </conditionalFormatting>
  <conditionalFormatting sqref="C7">
    <cfRule type="duplicateValues" dxfId="61" priority="59"/>
  </conditionalFormatting>
  <conditionalFormatting sqref="C7">
    <cfRule type="duplicateValues" dxfId="60" priority="58"/>
  </conditionalFormatting>
  <conditionalFormatting sqref="C7">
    <cfRule type="duplicateValues" dxfId="59" priority="57"/>
  </conditionalFormatting>
  <conditionalFormatting sqref="C7">
    <cfRule type="duplicateValues" dxfId="58" priority="56"/>
  </conditionalFormatting>
  <conditionalFormatting sqref="C7">
    <cfRule type="duplicateValues" dxfId="57" priority="55"/>
  </conditionalFormatting>
  <conditionalFormatting sqref="C7">
    <cfRule type="duplicateValues" dxfId="56" priority="54"/>
  </conditionalFormatting>
  <conditionalFormatting sqref="C7">
    <cfRule type="duplicateValues" dxfId="55" priority="52"/>
    <cfRule type="duplicateValues" dxfId="54" priority="53"/>
  </conditionalFormatting>
  <conditionalFormatting sqref="C7">
    <cfRule type="duplicateValues" dxfId="53" priority="51"/>
  </conditionalFormatting>
  <conditionalFormatting sqref="C7">
    <cfRule type="duplicateValues" dxfId="52" priority="50"/>
  </conditionalFormatting>
  <conditionalFormatting sqref="C7">
    <cfRule type="duplicateValues" dxfId="51" priority="49"/>
  </conditionalFormatting>
  <conditionalFormatting sqref="C7">
    <cfRule type="duplicateValues" dxfId="50" priority="48"/>
  </conditionalFormatting>
  <conditionalFormatting sqref="C7">
    <cfRule type="duplicateValues" dxfId="49" priority="47"/>
  </conditionalFormatting>
  <conditionalFormatting sqref="C7">
    <cfRule type="duplicateValues" dxfId="48" priority="46"/>
  </conditionalFormatting>
  <conditionalFormatting sqref="C7">
    <cfRule type="duplicateValues" dxfId="47" priority="44"/>
    <cfRule type="duplicateValues" dxfId="46" priority="45"/>
  </conditionalFormatting>
  <conditionalFormatting sqref="C7">
    <cfRule type="duplicateValues" dxfId="45" priority="43"/>
  </conditionalFormatting>
  <conditionalFormatting sqref="C7">
    <cfRule type="duplicateValues" dxfId="44" priority="42"/>
  </conditionalFormatting>
  <conditionalFormatting sqref="C7">
    <cfRule type="duplicateValues" dxfId="43" priority="41"/>
  </conditionalFormatting>
  <conditionalFormatting sqref="C7">
    <cfRule type="duplicateValues" dxfId="42" priority="40"/>
  </conditionalFormatting>
  <conditionalFormatting sqref="C7">
    <cfRule type="duplicateValues" dxfId="41" priority="39"/>
  </conditionalFormatting>
  <conditionalFormatting sqref="C7">
    <cfRule type="duplicateValues" dxfId="40" priority="38"/>
  </conditionalFormatting>
  <conditionalFormatting sqref="C7">
    <cfRule type="duplicateValues" dxfId="39" priority="37"/>
  </conditionalFormatting>
  <conditionalFormatting sqref="C7">
    <cfRule type="duplicateValues" dxfId="38" priority="36"/>
  </conditionalFormatting>
  <conditionalFormatting sqref="C7">
    <cfRule type="duplicateValues" dxfId="37" priority="35"/>
  </conditionalFormatting>
  <conditionalFormatting sqref="C7">
    <cfRule type="duplicateValues" dxfId="36" priority="65"/>
  </conditionalFormatting>
  <conditionalFormatting sqref="C7">
    <cfRule type="duplicateValues" dxfId="35" priority="66"/>
    <cfRule type="duplicateValues" dxfId="34" priority="67"/>
  </conditionalFormatting>
  <conditionalFormatting sqref="C7">
    <cfRule type="duplicateValues" dxfId="33" priority="28"/>
  </conditionalFormatting>
  <conditionalFormatting sqref="C7">
    <cfRule type="duplicateValues" dxfId="32" priority="27"/>
  </conditionalFormatting>
  <conditionalFormatting sqref="C7">
    <cfRule type="duplicateValues" dxfId="31" priority="26"/>
  </conditionalFormatting>
  <conditionalFormatting sqref="C7">
    <cfRule type="duplicateValues" dxfId="30" priority="25"/>
  </conditionalFormatting>
  <conditionalFormatting sqref="C7">
    <cfRule type="duplicateValues" dxfId="29" priority="24"/>
  </conditionalFormatting>
  <conditionalFormatting sqref="C7">
    <cfRule type="duplicateValues" dxfId="28" priority="23"/>
  </conditionalFormatting>
  <conditionalFormatting sqref="C7">
    <cfRule type="duplicateValues" dxfId="27" priority="22"/>
  </conditionalFormatting>
  <conditionalFormatting sqref="C7">
    <cfRule type="duplicateValues" dxfId="26" priority="21"/>
  </conditionalFormatting>
  <conditionalFormatting sqref="C7">
    <cfRule type="duplicateValues" dxfId="25" priority="20"/>
  </conditionalFormatting>
  <conditionalFormatting sqref="C7">
    <cfRule type="duplicateValues" dxfId="24" priority="19"/>
  </conditionalFormatting>
  <conditionalFormatting sqref="C7">
    <cfRule type="duplicateValues" dxfId="23" priority="18"/>
  </conditionalFormatting>
  <conditionalFormatting sqref="C7">
    <cfRule type="duplicateValues" dxfId="22" priority="17"/>
  </conditionalFormatting>
  <conditionalFormatting sqref="C7">
    <cfRule type="duplicateValues" dxfId="21" priority="16"/>
  </conditionalFormatting>
  <conditionalFormatting sqref="C7">
    <cfRule type="duplicateValues" dxfId="20" priority="14"/>
    <cfRule type="duplicateValues" dxfId="19" priority="15"/>
  </conditionalFormatting>
  <conditionalFormatting sqref="C7">
    <cfRule type="duplicateValues" dxfId="18" priority="13"/>
  </conditionalFormatting>
  <conditionalFormatting sqref="C7">
    <cfRule type="duplicateValues" dxfId="17" priority="12"/>
  </conditionalFormatting>
  <conditionalFormatting sqref="C7">
    <cfRule type="duplicateValues" dxfId="16" priority="10"/>
    <cfRule type="duplicateValues" dxfId="15" priority="11"/>
  </conditionalFormatting>
  <conditionalFormatting sqref="C7">
    <cfRule type="duplicateValues" dxfId="14" priority="9"/>
  </conditionalFormatting>
  <conditionalFormatting sqref="C7">
    <cfRule type="duplicateValues" dxfId="13" priority="8"/>
  </conditionalFormatting>
  <conditionalFormatting sqref="C7">
    <cfRule type="duplicateValues" dxfId="12" priority="7"/>
  </conditionalFormatting>
  <conditionalFormatting sqref="C7">
    <cfRule type="duplicateValues" dxfId="11" priority="6"/>
  </conditionalFormatting>
  <conditionalFormatting sqref="C7">
    <cfRule type="duplicateValues" dxfId="10" priority="5"/>
  </conditionalFormatting>
  <conditionalFormatting sqref="C7">
    <cfRule type="duplicateValues" dxfId="9" priority="4"/>
  </conditionalFormatting>
  <conditionalFormatting sqref="C7">
    <cfRule type="duplicateValues" dxfId="8" priority="3"/>
  </conditionalFormatting>
  <conditionalFormatting sqref="C7">
    <cfRule type="duplicateValues" dxfId="7" priority="2"/>
  </conditionalFormatting>
  <conditionalFormatting sqref="C7">
    <cfRule type="duplicateValues" dxfId="6" priority="1"/>
  </conditionalFormatting>
  <conditionalFormatting sqref="C7">
    <cfRule type="duplicateValues" dxfId="5" priority="29"/>
  </conditionalFormatting>
  <conditionalFormatting sqref="C7">
    <cfRule type="duplicateValues" dxfId="4" priority="30"/>
    <cfRule type="duplicateValues" dxfId="3" priority="31"/>
  </conditionalFormatting>
  <conditionalFormatting sqref="C7">
    <cfRule type="duplicateValues" dxfId="2" priority="32"/>
  </conditionalFormatting>
  <conditionalFormatting sqref="C7">
    <cfRule type="duplicateValues" dxfId="1" priority="33"/>
    <cfRule type="duplicateValues" dxfId="0" priority="34"/>
  </conditionalFormatting>
  <pageMargins left="0.7" right="0.7" top="0.75" bottom="0.75" header="0.3" footer="0.3"/>
  <pageSetup orientation="portrait" r:id="rId1"/>
  <ignoredErrors>
    <ignoredError sqref="J8:J1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RAMA JUDICIAL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Facturacion02</dc:creator>
  <cp:lastModifiedBy>Facturacion02</cp:lastModifiedBy>
  <dcterms:created xsi:type="dcterms:W3CDTF">2022-01-12T13:11:57Z</dcterms:created>
  <dcterms:modified xsi:type="dcterms:W3CDTF">2022-01-12T14:07:02Z</dcterms:modified>
</cp:coreProperties>
</file>