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inoc\Desktop\CUCUTA\IMPRESORA DE CARNETS\INSUMOS\"/>
    </mc:Choice>
  </mc:AlternateContent>
  <xr:revisionPtr revIDLastSave="0" documentId="13_ncr:1_{206B5CF2-C4C3-4EEF-A801-1E4553E62B96}" xr6:coauthVersionLast="47" xr6:coauthVersionMax="47" xr10:uidLastSave="{00000000-0000-0000-0000-000000000000}"/>
  <bookViews>
    <workbookView xWindow="-120" yWindow="-120" windowWidth="29040" windowHeight="15720" activeTab="1" xr2:uid="{E6D4184F-A6BB-4A4C-954B-47D2CBDEEE34}"/>
  </bookViews>
  <sheets>
    <sheet name="Hoja1" sheetId="1" r:id="rId1"/>
    <sheet name="Hoja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6" i="2" l="1"/>
  <c r="E27" i="2"/>
  <c r="E28" i="2"/>
  <c r="F21" i="2"/>
  <c r="G21" i="2" s="1"/>
  <c r="G19" i="2"/>
  <c r="G18" i="2"/>
  <c r="F29" i="2"/>
  <c r="G29" i="2" s="1"/>
  <c r="F28" i="2"/>
  <c r="G28" i="2" s="1"/>
  <c r="F20" i="2"/>
  <c r="G20" i="2" s="1"/>
  <c r="F18" i="2"/>
  <c r="F14" i="2"/>
  <c r="G14" i="2" s="1"/>
  <c r="F13" i="2"/>
  <c r="G13" i="2" s="1"/>
  <c r="F12" i="2"/>
  <c r="G12" i="2" s="1"/>
  <c r="F11" i="2"/>
  <c r="G11" i="2" s="1"/>
  <c r="G7" i="2"/>
  <c r="F7" i="2"/>
  <c r="F6" i="2"/>
  <c r="G6" i="2" s="1"/>
  <c r="F5" i="2"/>
  <c r="G5" i="2" s="1"/>
  <c r="F27" i="2" s="1"/>
  <c r="G27" i="2" s="1"/>
  <c r="F4" i="2"/>
  <c r="G4" i="2" s="1"/>
  <c r="E28" i="1"/>
  <c r="F29" i="1"/>
  <c r="G29" i="1" s="1"/>
  <c r="F28" i="1"/>
  <c r="G28" i="1" s="1"/>
  <c r="F21" i="1"/>
  <c r="G21" i="1" s="1"/>
  <c r="F20" i="1"/>
  <c r="G20" i="1" s="1"/>
  <c r="F19" i="1"/>
  <c r="G19" i="1" s="1"/>
  <c r="F18" i="1"/>
  <c r="G18" i="1" s="1"/>
  <c r="G12" i="1"/>
  <c r="F14" i="1"/>
  <c r="G14" i="1" s="1"/>
  <c r="F12" i="1"/>
  <c r="F13" i="1"/>
  <c r="G13" i="1" s="1"/>
  <c r="F11" i="1"/>
  <c r="G11" i="1" s="1"/>
  <c r="F6" i="1"/>
  <c r="G6" i="1" s="1"/>
  <c r="F7" i="1"/>
  <c r="G7" i="1" s="1"/>
  <c r="F5" i="1"/>
  <c r="G5" i="1" s="1"/>
  <c r="E27" i="1" s="1"/>
  <c r="F4" i="1"/>
  <c r="G4" i="1" s="1"/>
  <c r="F26" i="2" l="1"/>
  <c r="G26" i="2" s="1"/>
  <c r="E26" i="1"/>
  <c r="F26" i="1" s="1"/>
  <c r="G26" i="1" s="1"/>
  <c r="F27" i="1"/>
  <c r="G27" i="1" s="1"/>
</calcChain>
</file>

<file path=xl/sharedStrings.xml><?xml version="1.0" encoding="utf-8"?>
<sst xmlns="http://schemas.openxmlformats.org/spreadsheetml/2006/main" count="128" uniqueCount="30">
  <si>
    <t>ITEM</t>
  </si>
  <si>
    <t>REFERENCIA</t>
  </si>
  <si>
    <t>CANTIDAD</t>
  </si>
  <si>
    <t>Impresora Zebra Térmica ZC300</t>
  </si>
  <si>
    <t>1 unidad</t>
  </si>
  <si>
    <t>Cinta Ribbon Zebra Color Para Zc300 modelo: 800300-350LA, color CMYK.</t>
  </si>
  <si>
    <t>Tarjetas de PVC para la impresión. Cada paquete incluye 100 unidades con un tamaño estándar de 53,848 x 85,852 mm y un grosor de 0,76 mm. de color blanco</t>
  </si>
  <si>
    <t>16 paquetes de 100 unidades</t>
  </si>
  <si>
    <t>Cinta Ribbon Zebra Monocromatica Para Zc300 modelo: 800300-350LA, color CMYK.</t>
  </si>
  <si>
    <t>VALOR UNITARIO</t>
  </si>
  <si>
    <t>VALOR TOTAL</t>
  </si>
  <si>
    <t>1 unidades</t>
  </si>
  <si>
    <t>VALOR TOTAL CON IVA</t>
  </si>
  <si>
    <t>Servicio trasporte</t>
  </si>
  <si>
    <t>EMPRESA</t>
  </si>
  <si>
    <t>COTIZACION No 01</t>
  </si>
  <si>
    <t>COTIZACION No 02</t>
  </si>
  <si>
    <t>500 unidades</t>
  </si>
  <si>
    <r>
      <rPr>
        <sz val="14"/>
        <color theme="1"/>
        <rFont val="Albertus Extra Bold"/>
        <family val="2"/>
      </rPr>
      <t>COLOMBIA COMPRA EFICIENTE</t>
    </r>
    <r>
      <rPr>
        <sz val="11"/>
        <color theme="1"/>
        <rFont val="Calibri"/>
        <family val="2"/>
        <scheme val="minor"/>
      </rPr>
      <t xml:space="preserve">
COTIZACION No 03</t>
    </r>
  </si>
  <si>
    <t>PROMEDIO</t>
  </si>
  <si>
    <t>Este valo no se puede promediar</t>
  </si>
  <si>
    <t xml:space="preserve">
COTIZACION No 03</t>
  </si>
  <si>
    <t>Impresora De carnets Sigma DS3 DUPLEX</t>
  </si>
  <si>
    <t>Cinta Color YMCKT-KT 350 IMPRESIONES</t>
  </si>
  <si>
    <t xml:space="preserve">Cinta Ribbon  Monocromatica </t>
  </si>
  <si>
    <t>Tarjetas de PVC para la impresión. Cada paquete incluye 500 unidades con un tamaño estándar de 53,848 x 85,852 mm y un grosor de 0,76 mm. de color blanco</t>
  </si>
  <si>
    <t>1 UNIDAD</t>
  </si>
  <si>
    <t>Impresora de Carnet</t>
  </si>
  <si>
    <t xml:space="preserve">Cinta Ribbon color </t>
  </si>
  <si>
    <t>Tarjetas de PVC para la impresión. Cada paquete incluye(xxx) unidades con un tamaño estándar de 53,848 x 85,852 mm y un grosor de 0,76 mm. de color blanco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</si>
</sst>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\ * #,##0.00_-;\-&quot;$&quot;\ * #,##0.00_-;_-&quot;$&quot;\ * &quot;-&quot;??_-;_-@_-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lbertus Extra Bold"/>
      <family val="2"/>
    </font>
    <font>
      <sz val="14"/>
      <color theme="1"/>
      <name val="Albertus Extra Bold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18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44" fontId="0" fillId="0" borderId="1" xfId="1" applyFont="1" applyBorder="1"/>
    <xf numFmtId="44" fontId="0" fillId="0" borderId="1" xfId="1" applyFont="1" applyBorder="1" applyAlignment="1">
      <alignment vertical="center"/>
    </xf>
    <xf numFmtId="44" fontId="0" fillId="0" borderId="1" xfId="1" applyFont="1" applyBorder="1" applyAlignment="1">
      <alignment horizontal="right" vertical="center"/>
    </xf>
    <xf numFmtId="44" fontId="0" fillId="0" borderId="1" xfId="0" applyNumberFormat="1" applyBorder="1"/>
    <xf numFmtId="44" fontId="0" fillId="0" borderId="1" xfId="0" applyNumberFormat="1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44" fontId="0" fillId="0" borderId="0" xfId="1" applyFont="1" applyBorder="1" applyAlignment="1">
      <alignment vertical="center"/>
    </xf>
    <xf numFmtId="44" fontId="0" fillId="0" borderId="0" xfId="1" applyFont="1" applyBorder="1" applyAlignment="1">
      <alignment horizontal="right" vertical="center"/>
    </xf>
    <xf numFmtId="44" fontId="0" fillId="0" borderId="2" xfId="0" applyNumberFormat="1" applyBorder="1" applyAlignment="1">
      <alignment horizontal="right" vertical="center"/>
    </xf>
    <xf numFmtId="0" fontId="2" fillId="0" borderId="1" xfId="0" applyFont="1" applyBorder="1" applyAlignment="1">
      <alignment horizontal="center" vertical="center" wrapText="1"/>
    </xf>
    <xf numFmtId="0" fontId="4" fillId="0" borderId="0" xfId="0" applyFont="1"/>
    <xf numFmtId="0" fontId="5" fillId="0" borderId="3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78440</xdr:colOff>
      <xdr:row>15</xdr:row>
      <xdr:rowOff>40915</xdr:rowOff>
    </xdr:from>
    <xdr:to>
      <xdr:col>17</xdr:col>
      <xdr:colOff>44275</xdr:colOff>
      <xdr:row>20</xdr:row>
      <xdr:rowOff>515471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D75DF6B-B6BB-4522-940B-129FFF0141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657" t="26207" r="7540" b="22583"/>
        <a:stretch/>
      </xdr:blipFill>
      <xdr:spPr>
        <a:xfrm>
          <a:off x="12169587" y="5666268"/>
          <a:ext cx="7585835" cy="2558850"/>
        </a:xfrm>
        <a:prstGeom prst="rect">
          <a:avLst/>
        </a:prstGeom>
      </xdr:spPr>
    </xdr:pic>
    <xdr:clientData/>
  </xdr:twoCellAnchor>
  <xdr:twoCellAnchor editAs="oneCell">
    <xdr:from>
      <xdr:col>2</xdr:col>
      <xdr:colOff>3989511</xdr:colOff>
      <xdr:row>1</xdr:row>
      <xdr:rowOff>60082</xdr:rowOff>
    </xdr:from>
    <xdr:to>
      <xdr:col>3</xdr:col>
      <xdr:colOff>1531327</xdr:colOff>
      <xdr:row>1</xdr:row>
      <xdr:rowOff>839054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D843AB0-77DD-4F3F-8B75-AB508CCE8C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3285" t="12780" r="48723" b="77554"/>
        <a:stretch/>
      </xdr:blipFill>
      <xdr:spPr>
        <a:xfrm>
          <a:off x="5410934" y="250582"/>
          <a:ext cx="2531451" cy="778972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4381501</xdr:colOff>
      <xdr:row>8</xdr:row>
      <xdr:rowOff>179295</xdr:rowOff>
    </xdr:from>
    <xdr:to>
      <xdr:col>3</xdr:col>
      <xdr:colOff>1187824</xdr:colOff>
      <xdr:row>8</xdr:row>
      <xdr:rowOff>709809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AE427C0-0982-4298-A280-C1C7025AC2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3441" t="8935" r="44204" b="79297"/>
        <a:stretch/>
      </xdr:blipFill>
      <xdr:spPr>
        <a:xfrm>
          <a:off x="5815854" y="3036795"/>
          <a:ext cx="1792941" cy="5305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3989512</xdr:colOff>
      <xdr:row>1</xdr:row>
      <xdr:rowOff>60082</xdr:rowOff>
    </xdr:from>
    <xdr:to>
      <xdr:col>3</xdr:col>
      <xdr:colOff>1488383</xdr:colOff>
      <xdr:row>1</xdr:row>
      <xdr:rowOff>952500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865DE53-F653-4A68-A8B9-ED8D9D5F60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285" t="12780" r="48723" b="77554"/>
        <a:stretch/>
      </xdr:blipFill>
      <xdr:spPr>
        <a:xfrm>
          <a:off x="5418262" y="250582"/>
          <a:ext cx="2492692" cy="892418"/>
        </a:xfrm>
        <a:prstGeom prst="rect">
          <a:avLst/>
        </a:prstGeom>
      </xdr:spPr>
    </xdr:pic>
    <xdr:clientData/>
  </xdr:twoCellAnchor>
  <xdr:twoCellAnchor editAs="oneCell">
    <xdr:from>
      <xdr:col>2</xdr:col>
      <xdr:colOff>4041321</xdr:colOff>
      <xdr:row>8</xdr:row>
      <xdr:rowOff>29617</xdr:rowOff>
    </xdr:from>
    <xdr:to>
      <xdr:col>3</xdr:col>
      <xdr:colOff>1443542</xdr:colOff>
      <xdr:row>9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E0A7314-FD75-4504-A956-4BE794623D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3441" t="8935" r="44204" b="79297"/>
        <a:stretch/>
      </xdr:blipFill>
      <xdr:spPr>
        <a:xfrm>
          <a:off x="5470071" y="2900724"/>
          <a:ext cx="2396042" cy="1126990"/>
        </a:xfrm>
        <a:prstGeom prst="rect">
          <a:avLst/>
        </a:prstGeom>
      </xdr:spPr>
    </xdr:pic>
    <xdr:clientData/>
  </xdr:twoCellAnchor>
  <xdr:twoCellAnchor editAs="oneCell">
    <xdr:from>
      <xdr:col>2</xdr:col>
      <xdr:colOff>4054929</xdr:colOff>
      <xdr:row>15</xdr:row>
      <xdr:rowOff>21082</xdr:rowOff>
    </xdr:from>
    <xdr:to>
      <xdr:col>3</xdr:col>
      <xdr:colOff>1632858</xdr:colOff>
      <xdr:row>15</xdr:row>
      <xdr:rowOff>957706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0B91C33-EDC8-EFDA-A735-BA101E71F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83679" y="5912975"/>
          <a:ext cx="2571750" cy="9366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A995B-0DE4-4C85-BDE9-0E09E4D46F16}">
  <dimension ref="B1:H29"/>
  <sheetViews>
    <sheetView topLeftCell="F9" zoomScale="70" zoomScaleNormal="70" workbookViewId="0">
      <selection activeCell="N12" sqref="A1:XFD1048576"/>
    </sheetView>
  </sheetViews>
  <sheetFormatPr baseColWidth="10" defaultRowHeight="15" x14ac:dyDescent="0.25"/>
  <cols>
    <col min="2" max="2" width="10" customWidth="1"/>
    <col min="3" max="3" width="74.85546875" customWidth="1"/>
    <col min="4" max="4" width="31.5703125" customWidth="1"/>
    <col min="5" max="6" width="17.5703125" customWidth="1"/>
    <col min="7" max="7" width="18.140625" customWidth="1"/>
  </cols>
  <sheetData>
    <row r="1" spans="2:7" x14ac:dyDescent="0.25">
      <c r="B1" s="15"/>
      <c r="C1" s="15"/>
      <c r="D1" s="15"/>
    </row>
    <row r="2" spans="2:7" ht="78" customHeight="1" x14ac:dyDescent="0.25">
      <c r="B2" s="7" t="s">
        <v>14</v>
      </c>
      <c r="C2" s="16" t="s">
        <v>15</v>
      </c>
      <c r="D2" s="16"/>
      <c r="E2" s="16"/>
      <c r="F2" s="16"/>
      <c r="G2" s="16"/>
    </row>
    <row r="3" spans="2:7" ht="30" x14ac:dyDescent="0.25">
      <c r="B3" s="1" t="s">
        <v>0</v>
      </c>
      <c r="C3" s="1" t="s">
        <v>1</v>
      </c>
      <c r="D3" s="1" t="s">
        <v>2</v>
      </c>
      <c r="E3" s="1" t="s">
        <v>9</v>
      </c>
      <c r="F3" s="1" t="s">
        <v>10</v>
      </c>
      <c r="G3" s="1" t="s">
        <v>12</v>
      </c>
    </row>
    <row r="4" spans="2:7" x14ac:dyDescent="0.25">
      <c r="B4" s="12">
        <v>1</v>
      </c>
      <c r="C4" s="12" t="s">
        <v>3</v>
      </c>
      <c r="D4" s="12" t="s">
        <v>4</v>
      </c>
      <c r="E4" s="2">
        <v>8645040</v>
      </c>
      <c r="F4" s="2">
        <f>+E4*1</f>
        <v>8645040</v>
      </c>
      <c r="G4" s="5">
        <f>+F4*19%+F4</f>
        <v>10287597.6</v>
      </c>
    </row>
    <row r="5" spans="2:7" x14ac:dyDescent="0.25">
      <c r="B5" s="12">
        <v>2</v>
      </c>
      <c r="C5" s="12" t="s">
        <v>5</v>
      </c>
      <c r="D5" s="12" t="s">
        <v>11</v>
      </c>
      <c r="E5" s="2">
        <v>302400</v>
      </c>
      <c r="F5" s="2">
        <f>+E5*1</f>
        <v>302400</v>
      </c>
      <c r="G5" s="5">
        <f t="shared" ref="G5:G7" si="0">+F5*19%+F5</f>
        <v>359856</v>
      </c>
    </row>
    <row r="6" spans="2:7" x14ac:dyDescent="0.25">
      <c r="B6" s="12">
        <v>3</v>
      </c>
      <c r="C6" s="12" t="s">
        <v>13</v>
      </c>
      <c r="D6" s="12" t="s">
        <v>4</v>
      </c>
      <c r="E6" s="2">
        <v>70000</v>
      </c>
      <c r="F6" s="2">
        <f>+E6*1</f>
        <v>70000</v>
      </c>
      <c r="G6" s="5">
        <f t="shared" si="0"/>
        <v>83300</v>
      </c>
    </row>
    <row r="7" spans="2:7" ht="42.75" x14ac:dyDescent="0.25">
      <c r="B7" s="12">
        <v>4</v>
      </c>
      <c r="C7" s="12" t="s">
        <v>6</v>
      </c>
      <c r="D7" s="12" t="s">
        <v>17</v>
      </c>
      <c r="E7" s="3">
        <v>744</v>
      </c>
      <c r="F7" s="4">
        <f>+E7*500</f>
        <v>372000</v>
      </c>
      <c r="G7" s="6">
        <f t="shared" si="0"/>
        <v>442680</v>
      </c>
    </row>
    <row r="8" spans="2:7" x14ac:dyDescent="0.25">
      <c r="B8" s="8"/>
      <c r="C8" s="8"/>
      <c r="D8" s="8"/>
      <c r="E8" s="9"/>
      <c r="F8" s="10"/>
      <c r="G8" s="11"/>
    </row>
    <row r="9" spans="2:7" ht="72" customHeight="1" x14ac:dyDescent="0.25">
      <c r="B9" s="7" t="s">
        <v>14</v>
      </c>
      <c r="C9" s="16" t="s">
        <v>16</v>
      </c>
      <c r="D9" s="16"/>
      <c r="E9" s="16"/>
      <c r="F9" s="16"/>
      <c r="G9" s="16"/>
    </row>
    <row r="10" spans="2:7" ht="30" x14ac:dyDescent="0.25">
      <c r="B10" s="1" t="s">
        <v>0</v>
      </c>
      <c r="C10" s="1" t="s">
        <v>1</v>
      </c>
      <c r="D10" s="1" t="s">
        <v>2</v>
      </c>
      <c r="E10" s="1" t="s">
        <v>9</v>
      </c>
      <c r="F10" s="1" t="s">
        <v>10</v>
      </c>
      <c r="G10" s="1" t="s">
        <v>12</v>
      </c>
    </row>
    <row r="11" spans="2:7" x14ac:dyDescent="0.25">
      <c r="B11" s="12">
        <v>1</v>
      </c>
      <c r="C11" s="12" t="s">
        <v>3</v>
      </c>
      <c r="D11" s="12" t="s">
        <v>4</v>
      </c>
      <c r="E11" s="2">
        <v>8000000</v>
      </c>
      <c r="F11" s="2">
        <f>+E11*1</f>
        <v>8000000</v>
      </c>
      <c r="G11" s="5">
        <f>+F11</f>
        <v>8000000</v>
      </c>
    </row>
    <row r="12" spans="2:7" x14ac:dyDescent="0.25">
      <c r="B12" s="12">
        <v>2</v>
      </c>
      <c r="C12" s="12" t="s">
        <v>5</v>
      </c>
      <c r="D12" s="12" t="s">
        <v>11</v>
      </c>
      <c r="E12" s="2">
        <v>360000</v>
      </c>
      <c r="F12" s="2">
        <f>+E12*9</f>
        <v>3240000</v>
      </c>
      <c r="G12" s="5">
        <f t="shared" ref="G12:G14" si="1">+F12</f>
        <v>3240000</v>
      </c>
    </row>
    <row r="13" spans="2:7" ht="28.5" x14ac:dyDescent="0.25">
      <c r="B13" s="12">
        <v>3</v>
      </c>
      <c r="C13" s="12" t="s">
        <v>8</v>
      </c>
      <c r="D13" s="12" t="s">
        <v>4</v>
      </c>
      <c r="E13" s="2"/>
      <c r="F13" s="2">
        <f>+E13*1</f>
        <v>0</v>
      </c>
      <c r="G13" s="5">
        <f t="shared" si="1"/>
        <v>0</v>
      </c>
    </row>
    <row r="14" spans="2:7" ht="42.75" x14ac:dyDescent="0.25">
      <c r="B14" s="12">
        <v>4</v>
      </c>
      <c r="C14" s="12" t="s">
        <v>6</v>
      </c>
      <c r="D14" s="12" t="s">
        <v>7</v>
      </c>
      <c r="E14" s="3">
        <v>450000</v>
      </c>
      <c r="F14" s="4">
        <f>+E14*4</f>
        <v>1800000</v>
      </c>
      <c r="G14" s="6">
        <f t="shared" si="1"/>
        <v>1800000</v>
      </c>
    </row>
    <row r="16" spans="2:7" ht="75.75" customHeight="1" x14ac:dyDescent="0.25">
      <c r="B16" s="7" t="s">
        <v>14</v>
      </c>
      <c r="C16" s="17" t="s">
        <v>18</v>
      </c>
      <c r="D16" s="16"/>
      <c r="E16" s="16"/>
      <c r="F16" s="16"/>
      <c r="G16" s="16"/>
    </row>
    <row r="17" spans="2:8" ht="30" x14ac:dyDescent="0.25">
      <c r="B17" s="1" t="s">
        <v>0</v>
      </c>
      <c r="C17" s="1" t="s">
        <v>1</v>
      </c>
      <c r="D17" s="1" t="s">
        <v>2</v>
      </c>
      <c r="E17" s="1" t="s">
        <v>9</v>
      </c>
      <c r="F17" s="1" t="s">
        <v>10</v>
      </c>
      <c r="G17" s="1" t="s">
        <v>12</v>
      </c>
    </row>
    <row r="18" spans="2:8" x14ac:dyDescent="0.25">
      <c r="B18" s="12">
        <v>1</v>
      </c>
      <c r="C18" s="12" t="s">
        <v>3</v>
      </c>
      <c r="D18" s="12" t="s">
        <v>4</v>
      </c>
      <c r="E18" s="2">
        <v>9999570</v>
      </c>
      <c r="F18" s="2">
        <f>+E18*1</f>
        <v>9999570</v>
      </c>
      <c r="G18" s="5">
        <f>+F18</f>
        <v>9999570</v>
      </c>
    </row>
    <row r="19" spans="2:8" x14ac:dyDescent="0.25">
      <c r="B19" s="12">
        <v>2</v>
      </c>
      <c r="C19" s="12" t="s">
        <v>5</v>
      </c>
      <c r="D19" s="12" t="s">
        <v>11</v>
      </c>
      <c r="E19" s="2">
        <v>300000</v>
      </c>
      <c r="F19" s="2">
        <f>+E19*9</f>
        <v>2700000</v>
      </c>
      <c r="G19" s="5">
        <f t="shared" ref="G19:G21" si="2">+F19</f>
        <v>2700000</v>
      </c>
    </row>
    <row r="20" spans="2:8" ht="28.5" x14ac:dyDescent="0.25">
      <c r="B20" s="12">
        <v>3</v>
      </c>
      <c r="C20" s="12" t="s">
        <v>8</v>
      </c>
      <c r="D20" s="12" t="s">
        <v>4</v>
      </c>
      <c r="E20" s="2">
        <v>290000</v>
      </c>
      <c r="F20" s="2">
        <f>+E20*1</f>
        <v>290000</v>
      </c>
      <c r="G20" s="5">
        <f t="shared" si="2"/>
        <v>290000</v>
      </c>
    </row>
    <row r="21" spans="2:8" ht="42.75" x14ac:dyDescent="0.25">
      <c r="B21" s="12">
        <v>4</v>
      </c>
      <c r="C21" s="12" t="s">
        <v>6</v>
      </c>
      <c r="D21" s="12" t="s">
        <v>7</v>
      </c>
      <c r="E21" s="3"/>
      <c r="F21" s="4">
        <f>+E21*4</f>
        <v>0</v>
      </c>
      <c r="G21" s="6">
        <f t="shared" si="2"/>
        <v>0</v>
      </c>
    </row>
    <row r="24" spans="2:8" ht="24.75" customHeight="1" x14ac:dyDescent="0.25">
      <c r="B24" s="14" t="s">
        <v>19</v>
      </c>
      <c r="C24" s="14"/>
      <c r="D24" s="14"/>
      <c r="E24" s="14"/>
      <c r="F24" s="14"/>
      <c r="G24" s="14"/>
    </row>
    <row r="25" spans="2:8" ht="30" x14ac:dyDescent="0.25">
      <c r="B25" s="1" t="s">
        <v>0</v>
      </c>
      <c r="C25" s="1" t="s">
        <v>1</v>
      </c>
      <c r="D25" s="1" t="s">
        <v>2</v>
      </c>
      <c r="E25" s="1" t="s">
        <v>9</v>
      </c>
      <c r="F25" s="1" t="s">
        <v>10</v>
      </c>
      <c r="G25" s="1" t="s">
        <v>12</v>
      </c>
    </row>
    <row r="26" spans="2:8" x14ac:dyDescent="0.25">
      <c r="B26" s="12">
        <v>1</v>
      </c>
      <c r="C26" s="12" t="s">
        <v>3</v>
      </c>
      <c r="D26" s="12" t="s">
        <v>4</v>
      </c>
      <c r="E26" s="2">
        <f>+(G4+G11+G18)/3</f>
        <v>9429055.8666666672</v>
      </c>
      <c r="F26" s="2">
        <f>+E26*1</f>
        <v>9429055.8666666672</v>
      </c>
      <c r="G26" s="5">
        <f>+F26</f>
        <v>9429055.8666666672</v>
      </c>
    </row>
    <row r="27" spans="2:8" x14ac:dyDescent="0.25">
      <c r="B27" s="12">
        <v>2</v>
      </c>
      <c r="C27" s="12" t="s">
        <v>5</v>
      </c>
      <c r="D27" s="12" t="s">
        <v>11</v>
      </c>
      <c r="E27" s="2">
        <f>+(G5+E12+E20)/3</f>
        <v>336618.66666666669</v>
      </c>
      <c r="F27" s="2">
        <f>+E27*1</f>
        <v>336618.66666666669</v>
      </c>
      <c r="G27" s="5">
        <f t="shared" ref="G27:G29" si="3">+F27</f>
        <v>336618.66666666669</v>
      </c>
    </row>
    <row r="28" spans="2:8" ht="28.5" x14ac:dyDescent="0.25">
      <c r="B28" s="12">
        <v>3</v>
      </c>
      <c r="C28" s="12" t="s">
        <v>8</v>
      </c>
      <c r="D28" s="12" t="s">
        <v>4</v>
      </c>
      <c r="E28" s="2">
        <f>+E20</f>
        <v>290000</v>
      </c>
      <c r="F28" s="2">
        <f>+E28*1</f>
        <v>290000</v>
      </c>
      <c r="G28" s="5">
        <f t="shared" si="3"/>
        <v>290000</v>
      </c>
    </row>
    <row r="29" spans="2:8" ht="42.75" x14ac:dyDescent="0.25">
      <c r="B29" s="12">
        <v>4</v>
      </c>
      <c r="C29" s="12" t="s">
        <v>6</v>
      </c>
      <c r="D29" s="12" t="s">
        <v>4</v>
      </c>
      <c r="E29" s="3"/>
      <c r="F29" s="4">
        <f>+E29*4</f>
        <v>0</v>
      </c>
      <c r="G29" s="6">
        <f t="shared" si="3"/>
        <v>0</v>
      </c>
      <c r="H29" s="13" t="s">
        <v>20</v>
      </c>
    </row>
  </sheetData>
  <mergeCells count="5">
    <mergeCell ref="B24:G24"/>
    <mergeCell ref="B1:D1"/>
    <mergeCell ref="C2:G2"/>
    <mergeCell ref="C9:G9"/>
    <mergeCell ref="C16:G16"/>
  </mergeCells>
  <pageMargins left="0.7" right="0.7" top="0.75" bottom="0.75" header="0.3" footer="0.3"/>
  <pageSetup paperSize="14"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D5B4A-8013-4E41-8B6F-390B2B510F32}">
  <dimension ref="B1:H29"/>
  <sheetViews>
    <sheetView tabSelected="1" topLeftCell="C1" zoomScale="85" zoomScaleNormal="85" workbookViewId="0">
      <selection activeCell="C29" sqref="C29"/>
    </sheetView>
  </sheetViews>
  <sheetFormatPr baseColWidth="10" defaultRowHeight="15" x14ac:dyDescent="0.25"/>
  <cols>
    <col min="2" max="2" width="10" customWidth="1"/>
    <col min="3" max="3" width="74.85546875" customWidth="1"/>
    <col min="4" max="4" width="31.5703125" customWidth="1"/>
    <col min="5" max="6" width="17.5703125" customWidth="1"/>
    <col min="7" max="7" width="18.140625" customWidth="1"/>
  </cols>
  <sheetData>
    <row r="1" spans="2:7" x14ac:dyDescent="0.25">
      <c r="B1" s="15"/>
      <c r="C1" s="15"/>
      <c r="D1" s="15"/>
    </row>
    <row r="2" spans="2:7" ht="78" customHeight="1" x14ac:dyDescent="0.25">
      <c r="B2" s="7" t="s">
        <v>14</v>
      </c>
      <c r="C2" s="16" t="s">
        <v>15</v>
      </c>
      <c r="D2" s="16"/>
      <c r="E2" s="16"/>
      <c r="F2" s="16"/>
      <c r="G2" s="16"/>
    </row>
    <row r="3" spans="2:7" ht="30" x14ac:dyDescent="0.25">
      <c r="B3" s="1" t="s">
        <v>0</v>
      </c>
      <c r="C3" s="1" t="s">
        <v>1</v>
      </c>
      <c r="D3" s="1" t="s">
        <v>2</v>
      </c>
      <c r="E3" s="1" t="s">
        <v>9</v>
      </c>
      <c r="F3" s="1" t="s">
        <v>10</v>
      </c>
      <c r="G3" s="1" t="s">
        <v>12</v>
      </c>
    </row>
    <row r="4" spans="2:7" x14ac:dyDescent="0.25">
      <c r="B4" s="12">
        <v>1</v>
      </c>
      <c r="C4" s="12" t="s">
        <v>3</v>
      </c>
      <c r="D4" s="12" t="s">
        <v>4</v>
      </c>
      <c r="E4" s="2">
        <v>8645040</v>
      </c>
      <c r="F4" s="2">
        <f>+E4*1</f>
        <v>8645040</v>
      </c>
      <c r="G4" s="5">
        <f>+F4*19%+F4</f>
        <v>10287597.6</v>
      </c>
    </row>
    <row r="5" spans="2:7" x14ac:dyDescent="0.25">
      <c r="B5" s="12">
        <v>2</v>
      </c>
      <c r="C5" s="12" t="s">
        <v>5</v>
      </c>
      <c r="D5" s="12" t="s">
        <v>11</v>
      </c>
      <c r="E5" s="2">
        <v>302400</v>
      </c>
      <c r="F5" s="2">
        <f>+E5*1</f>
        <v>302400</v>
      </c>
      <c r="G5" s="5">
        <f t="shared" ref="G5:G7" si="0">+F5*19%+F5</f>
        <v>359856</v>
      </c>
    </row>
    <row r="6" spans="2:7" x14ac:dyDescent="0.25">
      <c r="B6" s="12">
        <v>3</v>
      </c>
      <c r="C6" s="12" t="s">
        <v>13</v>
      </c>
      <c r="D6" s="12" t="s">
        <v>4</v>
      </c>
      <c r="E6" s="2">
        <v>70000</v>
      </c>
      <c r="F6" s="2">
        <f>+E6*1</f>
        <v>70000</v>
      </c>
      <c r="G6" s="5">
        <f t="shared" si="0"/>
        <v>83300</v>
      </c>
    </row>
    <row r="7" spans="2:7" ht="42.75" x14ac:dyDescent="0.25">
      <c r="B7" s="12">
        <v>4</v>
      </c>
      <c r="C7" s="12" t="s">
        <v>6</v>
      </c>
      <c r="D7" s="12" t="s">
        <v>17</v>
      </c>
      <c r="E7" s="3">
        <v>744</v>
      </c>
      <c r="F7" s="4">
        <f>+E7*500</f>
        <v>372000</v>
      </c>
      <c r="G7" s="6">
        <f t="shared" si="0"/>
        <v>442680</v>
      </c>
    </row>
    <row r="8" spans="2:7" x14ac:dyDescent="0.25">
      <c r="B8" s="8"/>
      <c r="C8" s="8"/>
      <c r="D8" s="8"/>
      <c r="E8" s="9"/>
      <c r="F8" s="10"/>
      <c r="G8" s="11"/>
    </row>
    <row r="9" spans="2:7" ht="91.5" customHeight="1" x14ac:dyDescent="0.25">
      <c r="B9" s="7" t="s">
        <v>14</v>
      </c>
      <c r="C9" s="16" t="s">
        <v>16</v>
      </c>
      <c r="D9" s="16"/>
      <c r="E9" s="16"/>
      <c r="F9" s="16"/>
      <c r="G9" s="16"/>
    </row>
    <row r="10" spans="2:7" ht="30" x14ac:dyDescent="0.25">
      <c r="B10" s="1" t="s">
        <v>0</v>
      </c>
      <c r="C10" s="1" t="s">
        <v>1</v>
      </c>
      <c r="D10" s="1" t="s">
        <v>2</v>
      </c>
      <c r="E10" s="1" t="s">
        <v>9</v>
      </c>
      <c r="F10" s="1" t="s">
        <v>10</v>
      </c>
      <c r="G10" s="1" t="s">
        <v>12</v>
      </c>
    </row>
    <row r="11" spans="2:7" x14ac:dyDescent="0.25">
      <c r="B11" s="12">
        <v>1</v>
      </c>
      <c r="C11" s="12" t="s">
        <v>3</v>
      </c>
      <c r="D11" s="12" t="s">
        <v>4</v>
      </c>
      <c r="E11" s="2">
        <v>8000000</v>
      </c>
      <c r="F11" s="2">
        <f>+E11*1</f>
        <v>8000000</v>
      </c>
      <c r="G11" s="5">
        <f>+F11</f>
        <v>8000000</v>
      </c>
    </row>
    <row r="12" spans="2:7" x14ac:dyDescent="0.25">
      <c r="B12" s="12">
        <v>2</v>
      </c>
      <c r="C12" s="12" t="s">
        <v>5</v>
      </c>
      <c r="D12" s="12" t="s">
        <v>11</v>
      </c>
      <c r="E12" s="2">
        <v>360000</v>
      </c>
      <c r="F12" s="2">
        <f>+E12*9</f>
        <v>3240000</v>
      </c>
      <c r="G12" s="5">
        <f t="shared" ref="G12:G14" si="1">+F12</f>
        <v>3240000</v>
      </c>
    </row>
    <row r="13" spans="2:7" ht="28.5" x14ac:dyDescent="0.25">
      <c r="B13" s="12">
        <v>3</v>
      </c>
      <c r="C13" s="12" t="s">
        <v>8</v>
      </c>
      <c r="D13" s="12" t="s">
        <v>4</v>
      </c>
      <c r="E13" s="2"/>
      <c r="F13" s="2">
        <f>+E13*1</f>
        <v>0</v>
      </c>
      <c r="G13" s="5">
        <f t="shared" si="1"/>
        <v>0</v>
      </c>
    </row>
    <row r="14" spans="2:7" ht="42.75" x14ac:dyDescent="0.25">
      <c r="B14" s="12">
        <v>4</v>
      </c>
      <c r="C14" s="12" t="s">
        <v>6</v>
      </c>
      <c r="D14" s="12" t="s">
        <v>7</v>
      </c>
      <c r="E14" s="3">
        <v>450000</v>
      </c>
      <c r="F14" s="4">
        <f>+E14*4</f>
        <v>1800000</v>
      </c>
      <c r="G14" s="6">
        <f t="shared" si="1"/>
        <v>1800000</v>
      </c>
    </row>
    <row r="16" spans="2:7" ht="75.75" customHeight="1" x14ac:dyDescent="0.25">
      <c r="B16" s="7" t="s">
        <v>14</v>
      </c>
      <c r="C16" s="17" t="s">
        <v>21</v>
      </c>
      <c r="D16" s="16"/>
      <c r="E16" s="16"/>
      <c r="F16" s="16"/>
      <c r="G16" s="16"/>
    </row>
    <row r="17" spans="2:8" ht="30" x14ac:dyDescent="0.25">
      <c r="B17" s="1" t="s">
        <v>0</v>
      </c>
      <c r="C17" s="1" t="s">
        <v>1</v>
      </c>
      <c r="D17" s="1" t="s">
        <v>2</v>
      </c>
      <c r="E17" s="1" t="s">
        <v>9</v>
      </c>
      <c r="F17" s="1" t="s">
        <v>10</v>
      </c>
      <c r="G17" s="1" t="s">
        <v>12</v>
      </c>
    </row>
    <row r="18" spans="2:8" x14ac:dyDescent="0.25">
      <c r="B18" s="12">
        <v>1</v>
      </c>
      <c r="C18" s="12" t="s">
        <v>22</v>
      </c>
      <c r="D18" s="12" t="s">
        <v>4</v>
      </c>
      <c r="E18" s="2">
        <v>9869000</v>
      </c>
      <c r="F18" s="2">
        <f>+E18*1</f>
        <v>9869000</v>
      </c>
      <c r="G18" s="5">
        <f>+F18*19%+E18</f>
        <v>11744110</v>
      </c>
    </row>
    <row r="19" spans="2:8" x14ac:dyDescent="0.25">
      <c r="B19" s="12">
        <v>2</v>
      </c>
      <c r="C19" s="12" t="s">
        <v>23</v>
      </c>
      <c r="D19" s="12" t="s">
        <v>11</v>
      </c>
      <c r="E19" s="2">
        <v>736000</v>
      </c>
      <c r="F19" s="2">
        <v>736000</v>
      </c>
      <c r="G19" s="5">
        <f t="shared" ref="G19:G21" si="2">+F19*19%+E19</f>
        <v>875840</v>
      </c>
    </row>
    <row r="20" spans="2:8" x14ac:dyDescent="0.25">
      <c r="B20" s="12">
        <v>3</v>
      </c>
      <c r="C20" s="12" t="s">
        <v>24</v>
      </c>
      <c r="D20" s="12" t="s">
        <v>4</v>
      </c>
      <c r="E20" s="2">
        <v>0</v>
      </c>
      <c r="F20" s="2">
        <f>+E20*1</f>
        <v>0</v>
      </c>
      <c r="G20" s="5">
        <f t="shared" si="2"/>
        <v>0</v>
      </c>
    </row>
    <row r="21" spans="2:8" ht="42.75" x14ac:dyDescent="0.25">
      <c r="B21" s="12">
        <v>4</v>
      </c>
      <c r="C21" s="12" t="s">
        <v>25</v>
      </c>
      <c r="D21" s="12" t="s">
        <v>26</v>
      </c>
      <c r="E21" s="3">
        <v>210000</v>
      </c>
      <c r="F21" s="4">
        <f>+E21*1</f>
        <v>210000</v>
      </c>
      <c r="G21" s="5">
        <f t="shared" si="2"/>
        <v>249900</v>
      </c>
    </row>
    <row r="24" spans="2:8" ht="24.75" customHeight="1" x14ac:dyDescent="0.25">
      <c r="B24" s="14" t="s">
        <v>19</v>
      </c>
      <c r="C24" s="14"/>
      <c r="D24" s="14"/>
      <c r="E24" s="14"/>
      <c r="F24" s="14"/>
      <c r="G24" s="14"/>
    </row>
    <row r="25" spans="2:8" ht="30" x14ac:dyDescent="0.25">
      <c r="B25" s="1" t="s">
        <v>0</v>
      </c>
      <c r="C25" s="1" t="s">
        <v>1</v>
      </c>
      <c r="D25" s="1" t="s">
        <v>2</v>
      </c>
      <c r="E25" s="1" t="s">
        <v>9</v>
      </c>
      <c r="F25" s="1" t="s">
        <v>10</v>
      </c>
      <c r="G25" s="1" t="s">
        <v>12</v>
      </c>
    </row>
    <row r="26" spans="2:8" x14ac:dyDescent="0.25">
      <c r="B26" s="12">
        <v>1</v>
      </c>
      <c r="C26" s="12" t="s">
        <v>27</v>
      </c>
      <c r="D26" s="12" t="s">
        <v>4</v>
      </c>
      <c r="E26" s="2">
        <f>+(G4+G11+G18)/3</f>
        <v>10010569.200000001</v>
      </c>
      <c r="F26" s="2">
        <f>+E26*1</f>
        <v>10010569.200000001</v>
      </c>
      <c r="G26" s="5">
        <f>+F26</f>
        <v>10010569.200000001</v>
      </c>
    </row>
    <row r="27" spans="2:8" x14ac:dyDescent="0.25">
      <c r="B27" s="12">
        <v>2</v>
      </c>
      <c r="C27" s="12" t="s">
        <v>28</v>
      </c>
      <c r="D27" s="12" t="s">
        <v>11</v>
      </c>
      <c r="E27" s="2">
        <f>+(G5+E12+E20)/3</f>
        <v>239952</v>
      </c>
      <c r="F27" s="2">
        <f>+E27*1</f>
        <v>239952</v>
      </c>
      <c r="G27" s="5">
        <f t="shared" ref="G27:G29" si="3">+F27</f>
        <v>239952</v>
      </c>
    </row>
    <row r="28" spans="2:8" ht="28.5" x14ac:dyDescent="0.25">
      <c r="B28" s="12">
        <v>3</v>
      </c>
      <c r="C28" s="12" t="s">
        <v>8</v>
      </c>
      <c r="D28" s="12" t="s">
        <v>4</v>
      </c>
      <c r="E28" s="2">
        <f>+E20</f>
        <v>0</v>
      </c>
      <c r="F28" s="2">
        <f>+E28*1</f>
        <v>0</v>
      </c>
      <c r="G28" s="5">
        <f t="shared" si="3"/>
        <v>0</v>
      </c>
    </row>
    <row r="29" spans="2:8" ht="42.75" x14ac:dyDescent="0.25">
      <c r="B29" s="12">
        <v>4</v>
      </c>
      <c r="C29" s="12" t="s">
        <v>29</v>
      </c>
      <c r="D29" s="12" t="s">
        <v>4</v>
      </c>
      <c r="E29" s="3"/>
      <c r="F29" s="4">
        <f>+E29*4</f>
        <v>0</v>
      </c>
      <c r="G29" s="6">
        <f t="shared" si="3"/>
        <v>0</v>
      </c>
      <c r="H29" s="13" t="s">
        <v>20</v>
      </c>
    </row>
  </sheetData>
  <mergeCells count="5">
    <mergeCell ref="B1:D1"/>
    <mergeCell ref="C2:G2"/>
    <mergeCell ref="C9:G9"/>
    <mergeCell ref="C16:G16"/>
    <mergeCell ref="B24:G2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Hoja2</vt:lpstr>
    </vt:vector>
  </TitlesOfParts>
  <Company>Rama Judicial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Blanco Rincon</dc:creator>
  <cp:lastModifiedBy>Arles Jose Niño Caceres</cp:lastModifiedBy>
  <dcterms:created xsi:type="dcterms:W3CDTF">2025-06-03T20:03:28Z</dcterms:created>
  <dcterms:modified xsi:type="dcterms:W3CDTF">2025-07-12T14:26:25Z</dcterms:modified>
</cp:coreProperties>
</file>