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uario\Desktop\SEC EDUCACIÓN\A.M.P 2021\SEM-AMP-001-2021\2_PRECONTRACTUAL\70359\"/>
    </mc:Choice>
  </mc:AlternateContent>
  <xr:revisionPtr revIDLastSave="0" documentId="8_{372A74E9-5D82-41DA-8DE6-EF3E544D039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epartamentos">[1]Listas!$G$2:$G$34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5" i="3" l="1"/>
  <c r="V35" i="3"/>
  <c r="R35" i="3"/>
  <c r="T35" i="3" s="1"/>
  <c r="U35" i="3" s="1"/>
  <c r="W34" i="3"/>
  <c r="V34" i="3"/>
  <c r="R34" i="3"/>
  <c r="T34" i="3" s="1"/>
  <c r="U34" i="3" s="1"/>
  <c r="W33" i="3"/>
  <c r="V33" i="3"/>
  <c r="R33" i="3"/>
  <c r="T33" i="3" s="1"/>
  <c r="U33" i="3" s="1"/>
  <c r="W32" i="3"/>
  <c r="V32" i="3"/>
  <c r="R32" i="3"/>
  <c r="T32" i="3" s="1"/>
  <c r="U32" i="3" s="1"/>
  <c r="W31" i="3"/>
  <c r="V31" i="3"/>
  <c r="R31" i="3"/>
  <c r="T31" i="3" s="1"/>
  <c r="U31" i="3" s="1"/>
  <c r="W30" i="3"/>
  <c r="V30" i="3"/>
  <c r="R30" i="3"/>
  <c r="T30" i="3" s="1"/>
  <c r="U30" i="3" s="1"/>
  <c r="W29" i="3"/>
  <c r="V29" i="3" s="1"/>
  <c r="R29" i="3"/>
  <c r="T29" i="3" s="1"/>
  <c r="U29" i="3" s="1"/>
  <c r="W28" i="3"/>
  <c r="V28" i="3"/>
  <c r="R28" i="3"/>
  <c r="T28" i="3" s="1"/>
  <c r="U28" i="3" s="1"/>
  <c r="Q35" i="2"/>
  <c r="R35" i="2" s="1"/>
  <c r="S35" i="2" s="1"/>
  <c r="Q34" i="2"/>
  <c r="R34" i="2" s="1"/>
  <c r="S34" i="2" s="1"/>
  <c r="Q33" i="2"/>
  <c r="R33" i="2" s="1"/>
  <c r="S33" i="2" s="1"/>
  <c r="Q32" i="2"/>
  <c r="R32" i="2" s="1"/>
  <c r="S32" i="2" s="1"/>
  <c r="Q31" i="2"/>
  <c r="R31" i="2" s="1"/>
  <c r="S31" i="2" s="1"/>
  <c r="Q30" i="2"/>
  <c r="R30" i="2" s="1"/>
  <c r="S30" i="2" s="1"/>
  <c r="Q29" i="2"/>
  <c r="R29" i="2" s="1"/>
  <c r="S29" i="2" s="1"/>
  <c r="Q28" i="2"/>
  <c r="R28" i="2" s="1"/>
  <c r="S28" i="2" s="1"/>
  <c r="H48" i="1"/>
  <c r="B22" i="1"/>
  <c r="X29" i="3" l="1"/>
  <c r="Y29" i="3" s="1"/>
  <c r="X28" i="3"/>
  <c r="Y28" i="3" s="1"/>
  <c r="X30" i="3"/>
  <c r="Y30" i="3" s="1"/>
  <c r="X34" i="3"/>
  <c r="Y34" i="3" s="1"/>
  <c r="X32" i="3"/>
  <c r="Y32" i="3" s="1"/>
  <c r="X31" i="3"/>
  <c r="Y31" i="3" s="1"/>
  <c r="X35" i="3"/>
  <c r="Y35" i="3" s="1"/>
  <c r="X33" i="3"/>
  <c r="Y33" i="3" s="1"/>
  <c r="T29" i="2"/>
  <c r="U29" i="2" s="1"/>
  <c r="T30" i="2"/>
  <c r="U30" i="2" s="1"/>
  <c r="T28" i="2"/>
  <c r="U28" i="2"/>
  <c r="T31" i="2"/>
  <c r="U31" i="2"/>
  <c r="T34" i="2"/>
  <c r="U34" i="2" s="1"/>
  <c r="T32" i="2"/>
  <c r="U32" i="2" s="1"/>
  <c r="T33" i="2"/>
  <c r="U33" i="2" s="1"/>
  <c r="T35" i="2"/>
  <c r="U35" i="2" s="1"/>
  <c r="Y36" i="3" l="1"/>
</calcChain>
</file>

<file path=xl/sharedStrings.xml><?xml version="1.0" encoding="utf-8"?>
<sst xmlns="http://schemas.openxmlformats.org/spreadsheetml/2006/main" count="376" uniqueCount="88">
  <si>
    <t>Solicitud de Cotización
KIT MEN EPP</t>
  </si>
  <si>
    <t>Versión: 2</t>
  </si>
  <si>
    <t>Información de la Entidad Compradora</t>
  </si>
  <si>
    <t>Nombre de la Entidad</t>
  </si>
  <si>
    <t xml:space="preserve">SECRETARÍA DE EDUCACIÓN MUNICIPAL SAN JOSÉ DE CÚCUTA </t>
  </si>
  <si>
    <t>NIT</t>
  </si>
  <si>
    <t>890501434-2</t>
  </si>
  <si>
    <t>Dirección de la Entidad</t>
  </si>
  <si>
    <t>AVENIDA 4 #14-10 BARRIO LA PLAYA</t>
  </si>
  <si>
    <t>Correo de contacto</t>
  </si>
  <si>
    <t>despachoseceduacion@semcucuta.gov.co</t>
  </si>
  <si>
    <t>Municipio</t>
  </si>
  <si>
    <t>CÚCUTA</t>
  </si>
  <si>
    <t>Teléfono de contacto</t>
  </si>
  <si>
    <t>Nombre funcionario Comprador</t>
  </si>
  <si>
    <t xml:space="preserve">JESSICA DAYANA RAMÍREZ LÓPEZ </t>
  </si>
  <si>
    <t>Solicitud de Cotización</t>
  </si>
  <si>
    <t>Categoría</t>
  </si>
  <si>
    <t>EPP MEN</t>
  </si>
  <si>
    <t>Productos</t>
  </si>
  <si>
    <t>*Libros, revistas, cartillas y/o catálogo Segmento 1.</t>
  </si>
  <si>
    <t>Cantidad de filas:</t>
  </si>
  <si>
    <t>Artículo</t>
  </si>
  <si>
    <t>Entrega</t>
  </si>
  <si>
    <t>Cantidad</t>
  </si>
  <si>
    <t>Item</t>
  </si>
  <si>
    <t>Código</t>
  </si>
  <si>
    <t>Nombre</t>
  </si>
  <si>
    <t>Descripción</t>
  </si>
  <si>
    <t>Unidad</t>
  </si>
  <si>
    <t>Distribución</t>
  </si>
  <si>
    <t>Departamento</t>
  </si>
  <si>
    <t>Dirección de Entrega</t>
  </si>
  <si>
    <t>cantidad</t>
  </si>
  <si>
    <t>men-eep-1</t>
  </si>
  <si>
    <t>TAPABOCAS DE USO GENERAL NO MÉDICO EN MATERIAL TEXTIL LAVABLE ADULTO</t>
  </si>
  <si>
    <t>Tapabocas de uso general no médico en material textil lavable adulto - Unidad</t>
  </si>
  <si>
    <t>Si</t>
  </si>
  <si>
    <t>NORTE DE SANTANDER</t>
  </si>
  <si>
    <t>Avenida 4 #14-10 Barrio La Playa</t>
  </si>
  <si>
    <t>men-eep-3</t>
  </si>
  <si>
    <t xml:space="preserve">GEL ANTIBACTERIAL </t>
  </si>
  <si>
    <t>Gel antibacterial  - Frasco Por 1000 Ml</t>
  </si>
  <si>
    <t>Frasco X 1000 ml</t>
  </si>
  <si>
    <t>men-eep-8</t>
  </si>
  <si>
    <t>GUANTES DE LIMPIEZA</t>
  </si>
  <si>
    <t>Guantes de limpieza - Par</t>
  </si>
  <si>
    <t>Par</t>
  </si>
  <si>
    <t>men-eep-7</t>
  </si>
  <si>
    <t>ZAPATOS PLASTICOS, AISLANTES CERRADOS</t>
  </si>
  <si>
    <t>Zapatos plasticos, aislantes cerrados - Par</t>
  </si>
  <si>
    <t>men-eep-5</t>
  </si>
  <si>
    <t xml:space="preserve">BATA  DESECHABLE PARA PACIENTE ADULTO  - TALLA S, M , L, XL COMPUESTO POR BATA SIN MANGA CON AMARRADERA  POSTERIOR </t>
  </si>
  <si>
    <t>Bata  desechable para paciente adulto  - talla s, m , l, xl compuesto por bata sin manga con amarradera  posterior  - Unidad</t>
  </si>
  <si>
    <t>men-eep-6</t>
  </si>
  <si>
    <t xml:space="preserve">GAFAS PROTECTORAS </t>
  </si>
  <si>
    <t>Gafas protectoras  - Unidad</t>
  </si>
  <si>
    <t>men-eep-2</t>
  </si>
  <si>
    <t>TAPABOCAS DE USO GENERAL NO MÉDICO EN MATERIAL TEXTIL LAVABLE NIÑO</t>
  </si>
  <si>
    <t>Tapabocas de uso general no médico en material textil lavable niño - Unidad</t>
  </si>
  <si>
    <t>DIS-1</t>
  </si>
  <si>
    <t>DISTRIBUCION</t>
  </si>
  <si>
    <t>No</t>
  </si>
  <si>
    <t>1. Si requiere agregue o elimine fila</t>
  </si>
  <si>
    <t>Gravámenes adicionales*</t>
  </si>
  <si>
    <t>Gravámenes adicionales (estampillas)</t>
  </si>
  <si>
    <t>Porcentaje</t>
  </si>
  <si>
    <t>Estampilla Proancianos</t>
  </si>
  <si>
    <t/>
  </si>
  <si>
    <t>Estampilla Procultura</t>
  </si>
  <si>
    <t>Estampilla Proempresa</t>
  </si>
  <si>
    <t>Estampilla Prodesarrollo Científico</t>
  </si>
  <si>
    <t>IMRD</t>
  </si>
  <si>
    <t>Total porcentaje:</t>
  </si>
  <si>
    <t>Filas a agregar o eliminar Gravámenes:</t>
  </si>
  <si>
    <t>Valores</t>
  </si>
  <si>
    <t>Precio Unitario</t>
  </si>
  <si>
    <t>Precio Unitario + Gravamen</t>
  </si>
  <si>
    <t>Subtotal</t>
  </si>
  <si>
    <t>IVA</t>
  </si>
  <si>
    <t>Precio Total</t>
  </si>
  <si>
    <t>Valor Total</t>
  </si>
  <si>
    <t xml:space="preserve">Si los hay, indique los gravámenes adicionales a los que está sujeta la Orden de Compra. Son gravámenes adicionales por ejemplo; estampillas y demás impuestos territoriales. 
Los impuestos como ICA y retención en la fuente NO son gravámenes adicionales.
</t>
  </si>
  <si>
    <t>Proveedor</t>
  </si>
  <si>
    <t>Descuento adicional</t>
  </si>
  <si>
    <t>Precio con Descuento</t>
  </si>
  <si>
    <t>% IVA</t>
  </si>
  <si>
    <t>Valor 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</si>
</sst>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240A]d&quot; de &quot;mmmm&quot; de &quot;yyyy;@"/>
    <numFmt numFmtId="165" formatCode="_(&quot;$&quot;* #,##0.00_);_(&quot;$&quot;* \(#,##0.00\);_(&quot;$&quot;* &quot;-&quot;??_);_(@_)"/>
    <numFmt numFmtId="166" formatCode="0_);\(0\)"/>
    <numFmt numFmtId="167" formatCode="0.0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33333"/>
      <name val="Arial"/>
      <family val="2"/>
    </font>
    <font>
      <b/>
      <sz val="16"/>
      <color rgb="FF333333"/>
      <name val="Arial"/>
      <family val="2"/>
    </font>
    <font>
      <b/>
      <sz val="16"/>
      <color rgb="FF1A181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E4D4D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</fills>
  <borders count="10">
    <border>
      <left/>
      <right/>
      <top/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146">
    <xf numFmtId="0" fontId="0" fillId="0" borderId="0" xfId="0"/>
    <xf numFmtId="0" fontId="6" fillId="0" borderId="0" xfId="2" applyFont="1"/>
    <xf numFmtId="14" fontId="6" fillId="0" borderId="0" xfId="2" applyNumberFormat="1" applyFont="1"/>
    <xf numFmtId="0" fontId="6" fillId="0" borderId="0" xfId="2" applyFont="1" applyAlignment="1">
      <alignment horizontal="right"/>
    </xf>
    <xf numFmtId="164" fontId="6" fillId="0" borderId="0" xfId="2" applyNumberFormat="1" applyFont="1"/>
    <xf numFmtId="0" fontId="7" fillId="0" borderId="0" xfId="2" applyFont="1" applyAlignment="1">
      <alignment vertical="top" wrapText="1"/>
    </xf>
    <xf numFmtId="0" fontId="8" fillId="5" borderId="0" xfId="2" applyFont="1" applyFill="1"/>
    <xf numFmtId="166" fontId="6" fillId="4" borderId="4" xfId="3" applyNumberFormat="1" applyFont="1" applyFill="1" applyBorder="1" applyAlignment="1" applyProtection="1">
      <alignment horizontal="center" vertical="center" wrapText="1"/>
      <protection locked="0"/>
    </xf>
    <xf numFmtId="9" fontId="6" fillId="0" borderId="0" xfId="2" applyNumberFormat="1" applyFont="1"/>
    <xf numFmtId="0" fontId="6" fillId="0" borderId="0" xfId="2" applyFont="1" applyAlignment="1" applyProtection="1">
      <alignment vertical="top" wrapText="1"/>
      <protection locked="0"/>
    </xf>
    <xf numFmtId="0" fontId="6" fillId="0" borderId="0" xfId="2" applyFont="1" applyAlignment="1">
      <alignment vertical="top" wrapText="1"/>
    </xf>
    <xf numFmtId="167" fontId="6" fillId="4" borderId="4" xfId="5" applyNumberFormat="1" applyFont="1" applyFill="1" applyBorder="1" applyAlignment="1" applyProtection="1">
      <alignment horizontal="center" wrapText="1"/>
      <protection locked="0"/>
    </xf>
    <xf numFmtId="0" fontId="6" fillId="4" borderId="0" xfId="2" applyFont="1" applyFill="1" applyProtection="1">
      <protection locked="0"/>
    </xf>
    <xf numFmtId="0" fontId="6" fillId="0" borderId="0" xfId="2" applyFont="1" applyProtection="1">
      <protection hidden="1"/>
    </xf>
    <xf numFmtId="166" fontId="6" fillId="4" borderId="4" xfId="3" applyNumberFormat="1" applyFont="1" applyFill="1" applyBorder="1" applyAlignment="1" applyProtection="1">
      <alignment horizontal="center" vertical="center" wrapText="1"/>
    </xf>
    <xf numFmtId="49" fontId="6" fillId="0" borderId="0" xfId="2" applyNumberFormat="1" applyFont="1" applyProtection="1">
      <protection hidden="1"/>
    </xf>
    <xf numFmtId="14" fontId="6" fillId="0" borderId="0" xfId="2" applyNumberFormat="1" applyFont="1" applyProtection="1">
      <protection hidden="1"/>
    </xf>
    <xf numFmtId="49" fontId="6" fillId="0" borderId="0" xfId="2" applyNumberFormat="1" applyFont="1" applyAlignment="1" applyProtection="1">
      <alignment horizontal="right"/>
      <protection hidden="1"/>
    </xf>
    <xf numFmtId="0" fontId="8" fillId="8" borderId="4" xfId="0" applyFont="1" applyFill="1" applyBorder="1" applyAlignment="1">
      <alignment horizontal="center" vertical="center" wrapText="1"/>
    </xf>
    <xf numFmtId="0" fontId="6" fillId="0" borderId="0" xfId="2" applyFont="1" applyAlignment="1" applyProtection="1">
      <alignment vertical="top" wrapText="1"/>
      <protection hidden="1"/>
    </xf>
    <xf numFmtId="167" fontId="6" fillId="0" borderId="4" xfId="5" applyNumberFormat="1" applyFont="1" applyFill="1" applyBorder="1" applyAlignment="1" applyProtection="1">
      <alignment horizontal="center" wrapText="1"/>
      <protection hidden="1"/>
    </xf>
    <xf numFmtId="9" fontId="6" fillId="0" borderId="0" xfId="2" applyNumberFormat="1" applyFont="1" applyProtection="1">
      <protection hidden="1"/>
    </xf>
    <xf numFmtId="166" fontId="6" fillId="0" borderId="4" xfId="3" applyNumberFormat="1" applyFont="1" applyFill="1" applyBorder="1" applyAlignment="1" applyProtection="1">
      <alignment horizontal="center" vertical="center" wrapText="1"/>
      <protection hidden="1"/>
    </xf>
    <xf numFmtId="2" fontId="6" fillId="0" borderId="0" xfId="2" applyNumberFormat="1" applyFont="1" applyProtection="1">
      <protection hidden="1"/>
    </xf>
    <xf numFmtId="165" fontId="6" fillId="0" borderId="0" xfId="2" applyNumberFormat="1" applyFont="1" applyProtection="1">
      <protection hidden="1"/>
    </xf>
    <xf numFmtId="0" fontId="6" fillId="0" borderId="0" xfId="2" applyFont="1" applyAlignment="1" applyProtection="1">
      <alignment horizontal="right"/>
      <protection hidden="1"/>
    </xf>
    <xf numFmtId="164" fontId="6" fillId="0" borderId="0" xfId="2" applyNumberFormat="1" applyFont="1" applyProtection="1">
      <protection hidden="1"/>
    </xf>
    <xf numFmtId="0" fontId="8" fillId="5" borderId="0" xfId="2" applyFont="1" applyFill="1" applyProtection="1">
      <protection hidden="1"/>
    </xf>
    <xf numFmtId="0" fontId="8" fillId="0" borderId="0" xfId="2" applyFont="1" applyAlignment="1">
      <alignment horizontal="right" vertical="center"/>
    </xf>
    <xf numFmtId="0" fontId="8" fillId="0" borderId="0" xfId="2" applyFont="1" applyAlignment="1">
      <alignment horizontal="right"/>
    </xf>
    <xf numFmtId="0" fontId="9" fillId="0" borderId="0" xfId="0" applyFont="1" applyAlignment="1">
      <alignment wrapText="1"/>
    </xf>
    <xf numFmtId="0" fontId="8" fillId="3" borderId="4" xfId="2" applyFont="1" applyFill="1" applyBorder="1" applyAlignment="1">
      <alignment horizontal="center" vertical="center" wrapText="1"/>
    </xf>
    <xf numFmtId="0" fontId="8" fillId="6" borderId="4" xfId="4" applyFont="1" applyFill="1" applyBorder="1" applyAlignment="1">
      <alignment horizontal="center" vertical="center" wrapText="1"/>
    </xf>
    <xf numFmtId="0" fontId="11" fillId="7" borderId="5" xfId="2" applyFont="1" applyFill="1" applyBorder="1" applyAlignment="1" applyProtection="1">
      <alignment horizontal="center" vertical="center" wrapText="1"/>
      <protection hidden="1"/>
    </xf>
    <xf numFmtId="0" fontId="10" fillId="7" borderId="5" xfId="2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>
      <alignment horizontal="center" vertical="center" wrapText="1"/>
    </xf>
    <xf numFmtId="0" fontId="12" fillId="0" borderId="5" xfId="2" applyFont="1" applyBorder="1" applyAlignment="1" applyProtection="1">
      <alignment horizontal="center" vertical="center" wrapText="1"/>
      <protection hidden="1"/>
    </xf>
    <xf numFmtId="0" fontId="12" fillId="0" borderId="6" xfId="2" applyFont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vertical="top" wrapText="1"/>
      <protection locked="0"/>
    </xf>
    <xf numFmtId="14" fontId="12" fillId="4" borderId="4" xfId="0" applyNumberFormat="1" applyFont="1" applyFill="1" applyBorder="1" applyAlignment="1" applyProtection="1">
      <alignment vertical="top" wrapText="1"/>
      <protection locked="0"/>
    </xf>
    <xf numFmtId="0" fontId="5" fillId="4" borderId="4" xfId="2" applyFill="1" applyBorder="1" applyAlignment="1" applyProtection="1">
      <alignment vertical="top" wrapText="1"/>
      <protection locked="0"/>
    </xf>
    <xf numFmtId="0" fontId="12" fillId="4" borderId="5" xfId="0" applyFont="1" applyFill="1" applyBorder="1" applyAlignment="1" applyProtection="1">
      <alignment vertical="top" wrapText="1"/>
      <protection locked="0"/>
    </xf>
    <xf numFmtId="14" fontId="12" fillId="4" borderId="5" xfId="0" applyNumberFormat="1" applyFont="1" applyFill="1" applyBorder="1" applyAlignment="1" applyProtection="1">
      <alignment vertical="top" wrapText="1"/>
      <protection locked="0"/>
    </xf>
    <xf numFmtId="0" fontId="5" fillId="4" borderId="5" xfId="2" applyFill="1" applyBorder="1" applyAlignment="1" applyProtection="1">
      <alignment vertical="top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0" fontId="5" fillId="0" borderId="4" xfId="2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67" fontId="8" fillId="0" borderId="4" xfId="5" applyNumberFormat="1" applyFont="1" applyBorder="1" applyAlignment="1" applyProtection="1">
      <alignment horizontal="center"/>
    </xf>
    <xf numFmtId="49" fontId="8" fillId="0" borderId="0" xfId="2" applyNumberFormat="1" applyFont="1" applyAlignment="1" applyProtection="1">
      <alignment horizontal="right" vertical="center"/>
      <protection hidden="1"/>
    </xf>
    <xf numFmtId="49" fontId="8" fillId="0" borderId="0" xfId="2" applyNumberFormat="1" applyFont="1" applyAlignment="1" applyProtection="1">
      <alignment horizontal="right"/>
      <protection hidden="1"/>
    </xf>
    <xf numFmtId="49" fontId="8" fillId="2" borderId="1" xfId="2" applyNumberFormat="1" applyFont="1" applyFill="1" applyBorder="1" applyAlignment="1" applyProtection="1">
      <alignment horizontal="left" vertical="center"/>
      <protection hidden="1"/>
    </xf>
    <xf numFmtId="0" fontId="8" fillId="6" borderId="4" xfId="4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vertical="top" wrapText="1"/>
      <protection hidden="1"/>
    </xf>
    <xf numFmtId="14" fontId="12" fillId="0" borderId="4" xfId="0" applyNumberFormat="1" applyFont="1" applyBorder="1" applyAlignment="1" applyProtection="1">
      <alignment vertical="top" wrapText="1"/>
      <protection hidden="1"/>
    </xf>
    <xf numFmtId="0" fontId="5" fillId="0" borderId="4" xfId="2" applyBorder="1" applyAlignment="1" applyProtection="1">
      <alignment vertical="top" wrapText="1"/>
      <protection hidden="1"/>
    </xf>
    <xf numFmtId="165" fontId="6" fillId="0" borderId="4" xfId="3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vertical="top" wrapText="1"/>
      <protection hidden="1"/>
    </xf>
    <xf numFmtId="14" fontId="12" fillId="0" borderId="5" xfId="0" applyNumberFormat="1" applyFont="1" applyBorder="1" applyAlignment="1" applyProtection="1">
      <alignment vertical="top" wrapText="1"/>
      <protection hidden="1"/>
    </xf>
    <xf numFmtId="0" fontId="5" fillId="0" borderId="5" xfId="2" applyBorder="1" applyAlignment="1" applyProtection="1">
      <alignment vertical="top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4" xfId="2" applyFont="1" applyBorder="1" applyAlignment="1" applyProtection="1">
      <alignment horizontal="center" vertical="center" wrapText="1"/>
      <protection hidden="1"/>
    </xf>
    <xf numFmtId="14" fontId="12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4" xfId="2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2" applyFont="1" applyAlignment="1" applyProtection="1">
      <alignment horizontal="center" vertical="center" wrapText="1"/>
      <protection hidden="1"/>
    </xf>
    <xf numFmtId="165" fontId="6" fillId="0" borderId="4" xfId="3" applyFont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left" vertical="center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167" fontId="8" fillId="0" borderId="4" xfId="5" applyNumberFormat="1" applyFont="1" applyFill="1" applyBorder="1" applyAlignment="1" applyProtection="1">
      <alignment horizontal="center"/>
      <protection hidden="1"/>
    </xf>
    <xf numFmtId="0" fontId="8" fillId="0" borderId="0" xfId="2" applyFont="1" applyAlignment="1" applyProtection="1">
      <alignment horizontal="right" vertical="center"/>
      <protection hidden="1"/>
    </xf>
    <xf numFmtId="0" fontId="8" fillId="0" borderId="0" xfId="2" applyFont="1" applyAlignment="1" applyProtection="1">
      <alignment horizontal="right"/>
      <protection hidden="1"/>
    </xf>
    <xf numFmtId="9" fontId="6" fillId="4" borderId="4" xfId="1" applyFont="1" applyFill="1" applyBorder="1" applyAlignment="1" applyProtection="1">
      <alignment horizontal="center" vertical="center" wrapText="1"/>
      <protection locked="0"/>
    </xf>
    <xf numFmtId="10" fontId="6" fillId="0" borderId="4" xfId="1" applyNumberFormat="1" applyFont="1" applyBorder="1" applyAlignment="1" applyProtection="1">
      <alignment horizontal="center" vertical="center" wrapText="1"/>
    </xf>
    <xf numFmtId="0" fontId="13" fillId="0" borderId="0" xfId="0" applyFont="1"/>
    <xf numFmtId="49" fontId="6" fillId="4" borderId="4" xfId="5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2" applyFont="1" applyBorder="1" applyAlignment="1">
      <alignment horizontal="right"/>
    </xf>
    <xf numFmtId="0" fontId="8" fillId="2" borderId="1" xfId="2" applyFont="1" applyFill="1" applyBorder="1" applyAlignment="1">
      <alignment horizontal="left" vertical="center"/>
    </xf>
    <xf numFmtId="0" fontId="8" fillId="2" borderId="2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6" fillId="0" borderId="0" xfId="2" applyFont="1" applyAlignment="1">
      <alignment horizontal="center" wrapText="1"/>
    </xf>
    <xf numFmtId="0" fontId="8" fillId="2" borderId="4" xfId="2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2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0" fillId="3" borderId="4" xfId="2" applyFont="1" applyFill="1" applyBorder="1" applyAlignment="1" applyProtection="1">
      <alignment horizontal="center" vertical="center" wrapText="1"/>
      <protection hidden="1"/>
    </xf>
    <xf numFmtId="0" fontId="11" fillId="7" borderId="5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>
      <alignment horizontal="right" vertical="center"/>
    </xf>
    <xf numFmtId="0" fontId="6" fillId="4" borderId="4" xfId="2" applyFont="1" applyFill="1" applyBorder="1" applyAlignment="1" applyProtection="1">
      <alignment horizontal="center" vertical="center"/>
      <protection locked="0"/>
    </xf>
    <xf numFmtId="0" fontId="8" fillId="0" borderId="0" xfId="2" applyFont="1" applyAlignment="1">
      <alignment horizontal="right" vertical="center"/>
    </xf>
    <xf numFmtId="164" fontId="6" fillId="0" borderId="0" xfId="2" applyNumberFormat="1" applyFont="1" applyAlignment="1">
      <alignment horizontal="center" vertical="center"/>
    </xf>
    <xf numFmtId="0" fontId="8" fillId="3" borderId="4" xfId="2" applyFont="1" applyFill="1" applyBorder="1" applyAlignment="1">
      <alignment horizontal="right"/>
    </xf>
    <xf numFmtId="0" fontId="8" fillId="0" borderId="0" xfId="2" applyFont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49" fontId="6" fillId="0" borderId="4" xfId="5" applyNumberFormat="1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Border="1" applyAlignment="1" applyProtection="1">
      <alignment horizontal="right"/>
      <protection hidden="1"/>
    </xf>
    <xf numFmtId="0" fontId="8" fillId="2" borderId="1" xfId="2" applyFont="1" applyFill="1" applyBorder="1" applyAlignment="1" applyProtection="1">
      <alignment horizontal="left" vertical="center"/>
      <protection hidden="1"/>
    </xf>
    <xf numFmtId="0" fontId="8" fillId="2" borderId="2" xfId="2" applyFont="1" applyFill="1" applyBorder="1" applyAlignment="1" applyProtection="1">
      <alignment horizontal="left" vertical="center"/>
      <protection hidden="1"/>
    </xf>
    <xf numFmtId="0" fontId="8" fillId="2" borderId="3" xfId="2" applyFont="1" applyFill="1" applyBorder="1" applyAlignment="1" applyProtection="1">
      <alignment horizontal="left" vertical="center"/>
      <protection hidden="1"/>
    </xf>
    <xf numFmtId="0" fontId="6" fillId="0" borderId="0" xfId="2" applyFont="1" applyAlignment="1" applyProtection="1">
      <alignment horizontal="center" wrapText="1"/>
      <protection hidden="1"/>
    </xf>
    <xf numFmtId="0" fontId="8" fillId="2" borderId="4" xfId="2" applyFont="1" applyFill="1" applyBorder="1" applyAlignment="1" applyProtection="1">
      <alignment horizontal="center" vertical="center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12" fillId="0" borderId="4" xfId="2" applyFont="1" applyBorder="1" applyAlignment="1" applyProtection="1">
      <alignment horizontal="center" vertical="center" wrapText="1"/>
      <protection hidden="1"/>
    </xf>
    <xf numFmtId="49" fontId="8" fillId="3" borderId="1" xfId="2" applyNumberFormat="1" applyFont="1" applyFill="1" applyBorder="1" applyAlignment="1" applyProtection="1">
      <alignment horizontal="center" vertical="center" wrapText="1"/>
      <protection hidden="1"/>
    </xf>
    <xf numFmtId="49" fontId="8" fillId="3" borderId="2" xfId="2" applyNumberFormat="1" applyFont="1" applyFill="1" applyBorder="1" applyAlignment="1" applyProtection="1">
      <alignment horizontal="center" vertical="center" wrapText="1"/>
      <protection hidden="1"/>
    </xf>
    <xf numFmtId="49" fontId="8" fillId="3" borderId="3" xfId="2" applyNumberFormat="1" applyFont="1" applyFill="1" applyBorder="1" applyAlignment="1" applyProtection="1">
      <alignment horizontal="center" vertical="center" wrapText="1"/>
      <protection hidden="1"/>
    </xf>
    <xf numFmtId="49" fontId="8" fillId="2" borderId="2" xfId="2" applyNumberFormat="1" applyFont="1" applyFill="1" applyBorder="1" applyAlignment="1" applyProtection="1">
      <alignment horizontal="left" vertical="center"/>
      <protection hidden="1"/>
    </xf>
    <xf numFmtId="49" fontId="8" fillId="2" borderId="3" xfId="2" applyNumberFormat="1" applyFont="1" applyFill="1" applyBorder="1" applyAlignment="1" applyProtection="1">
      <alignment horizontal="left" vertical="center"/>
      <protection hidden="1"/>
    </xf>
    <xf numFmtId="0" fontId="8" fillId="6" borderId="4" xfId="0" applyFont="1" applyFill="1" applyBorder="1" applyAlignment="1">
      <alignment horizontal="center" vertical="center" wrapText="1"/>
    </xf>
    <xf numFmtId="49" fontId="8" fillId="3" borderId="0" xfId="2" applyNumberFormat="1" applyFont="1" applyFill="1" applyAlignment="1" applyProtection="1">
      <alignment horizontal="right" vertical="center"/>
      <protection hidden="1"/>
    </xf>
    <xf numFmtId="49" fontId="6" fillId="0" borderId="7" xfId="2" applyNumberFormat="1" applyFont="1" applyBorder="1" applyAlignment="1" applyProtection="1">
      <alignment horizontal="center" vertical="center"/>
      <protection hidden="1"/>
    </xf>
    <xf numFmtId="49" fontId="6" fillId="0" borderId="8" xfId="2" applyNumberFormat="1" applyFont="1" applyBorder="1" applyAlignment="1" applyProtection="1">
      <alignment horizontal="center" vertical="center"/>
      <protection hidden="1"/>
    </xf>
    <xf numFmtId="49" fontId="6" fillId="0" borderId="9" xfId="2" applyNumberFormat="1" applyFont="1" applyBorder="1" applyAlignment="1" applyProtection="1">
      <alignment horizontal="center" vertical="center"/>
      <protection hidden="1"/>
    </xf>
    <xf numFmtId="49" fontId="8" fillId="0" borderId="0" xfId="2" applyNumberFormat="1" applyFont="1" applyAlignment="1" applyProtection="1">
      <alignment horizontal="right" vertical="center"/>
      <protection hidden="1"/>
    </xf>
    <xf numFmtId="49" fontId="6" fillId="0" borderId="0" xfId="2" applyNumberFormat="1" applyFont="1" applyAlignment="1" applyProtection="1">
      <alignment horizontal="center" vertical="center"/>
      <protection hidden="1"/>
    </xf>
    <xf numFmtId="49" fontId="8" fillId="2" borderId="1" xfId="2" applyNumberFormat="1" applyFont="1" applyFill="1" applyBorder="1" applyAlignment="1" applyProtection="1">
      <alignment horizontal="center" vertical="center"/>
      <protection hidden="1"/>
    </xf>
    <xf numFmtId="49" fontId="8" fillId="2" borderId="2" xfId="2" applyNumberFormat="1" applyFont="1" applyFill="1" applyBorder="1" applyAlignment="1" applyProtection="1">
      <alignment horizontal="center" vertical="center"/>
      <protection hidden="1"/>
    </xf>
    <xf numFmtId="49" fontId="8" fillId="2" borderId="3" xfId="2" applyNumberFormat="1" applyFont="1" applyFill="1" applyBorder="1" applyAlignment="1" applyProtection="1">
      <alignment horizontal="center" vertical="center"/>
      <protection hidden="1"/>
    </xf>
    <xf numFmtId="49" fontId="8" fillId="3" borderId="4" xfId="2" applyNumberFormat="1" applyFont="1" applyFill="1" applyBorder="1" applyAlignment="1" applyProtection="1">
      <alignment horizontal="center" vertical="center" wrapText="1"/>
      <protection hidden="1"/>
    </xf>
    <xf numFmtId="49" fontId="6" fillId="0" borderId="4" xfId="2" applyNumberFormat="1" applyFont="1" applyBorder="1" applyAlignment="1" applyProtection="1">
      <alignment horizontal="center" vertical="center"/>
      <protection hidden="1"/>
    </xf>
    <xf numFmtId="49" fontId="8" fillId="3" borderId="0" xfId="2" applyNumberFormat="1" applyFont="1" applyFill="1" applyAlignment="1" applyProtection="1">
      <alignment horizontal="right"/>
      <protection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2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0" xfId="2" applyFont="1" applyFill="1" applyAlignment="1" applyProtection="1">
      <alignment horizontal="right" vertical="center"/>
      <protection hidden="1"/>
    </xf>
    <xf numFmtId="0" fontId="6" fillId="0" borderId="7" xfId="2" applyFont="1" applyBorder="1" applyAlignment="1" applyProtection="1">
      <alignment horizontal="center" vertical="center"/>
      <protection hidden="1"/>
    </xf>
    <xf numFmtId="0" fontId="6" fillId="0" borderId="8" xfId="2" applyFont="1" applyBorder="1" applyAlignment="1" applyProtection="1">
      <alignment horizontal="center" vertical="center"/>
      <protection hidden="1"/>
    </xf>
    <xf numFmtId="0" fontId="6" fillId="0" borderId="9" xfId="2" applyFont="1" applyBorder="1" applyAlignment="1" applyProtection="1">
      <alignment horizontal="center" vertical="center"/>
      <protection hidden="1"/>
    </xf>
    <xf numFmtId="0" fontId="8" fillId="0" borderId="0" xfId="2" applyFont="1" applyAlignment="1" applyProtection="1">
      <alignment horizontal="right" vertical="center"/>
      <protection hidden="1"/>
    </xf>
    <xf numFmtId="164" fontId="6" fillId="0" borderId="0" xfId="2" applyNumberFormat="1" applyFont="1" applyAlignment="1" applyProtection="1">
      <alignment horizontal="center" vertical="center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horizontal="center" vertical="center"/>
      <protection hidden="1"/>
    </xf>
    <xf numFmtId="0" fontId="6" fillId="0" borderId="4" xfId="2" applyFont="1" applyBorder="1" applyAlignment="1" applyProtection="1">
      <alignment horizontal="center" vertical="center"/>
      <protection hidden="1"/>
    </xf>
    <xf numFmtId="0" fontId="8" fillId="3" borderId="0" xfId="2" applyFont="1" applyFill="1" applyAlignment="1" applyProtection="1">
      <alignment horizontal="right"/>
      <protection hidden="1"/>
    </xf>
  </cellXfs>
  <cellStyles count="6">
    <cellStyle name="Moneda 2" xfId="3" xr:uid="{00000000-0005-0000-0000-000000000000}"/>
    <cellStyle name="Normal" xfId="0" builtinId="0"/>
    <cellStyle name="Normal 2" xfId="2" xr:uid="{00000000-0005-0000-0000-000002000000}"/>
    <cellStyle name="Normal 4" xfId="4" xr:uid="{00000000-0005-0000-0000-000003000000}"/>
    <cellStyle name="Porcentaje" xfId="1" builtinId="5"/>
    <cellStyle name="Porcentaje 2" xfId="5" xr:uid="{00000000-0005-0000-0000-000005000000}"/>
  </cellStyles>
  <dxfs count="9">
    <dxf>
      <font>
        <color rgb="FFF2F2F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2F2F2"/>
      </font>
    </dxf>
    <dxf>
      <font>
        <color rgb="FFF2F2F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152400</xdr:colOff>
          <xdr:row>49</xdr:row>
          <xdr:rowOff>28575</xdr:rowOff>
        </xdr:from>
        <xdr:to>
          <xdr:col>5</xdr:col>
          <xdr:colOff>409575</xdr:colOff>
          <xdr:row>50</xdr:row>
          <xdr:rowOff>0</xdr:rowOff>
        </xdr:to>
        <xdr:sp macro="" textlink="">
          <xdr:nvSpPr>
            <xdr:cNvPr id="1025" name="Button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476250</xdr:colOff>
          <xdr:row>49</xdr:row>
          <xdr:rowOff>28575</xdr:rowOff>
        </xdr:from>
        <xdr:to>
          <xdr:col>7</xdr:col>
          <xdr:colOff>104775</xdr:colOff>
          <xdr:row>50</xdr:row>
          <xdr:rowOff>0</xdr:rowOff>
        </xdr:to>
        <xdr:sp macro="" textlink="">
          <xdr:nvSpPr>
            <xdr:cNvPr id="1026" name="Button 3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266700</xdr:colOff>
          <xdr:row>0</xdr:row>
          <xdr:rowOff>171450</xdr:rowOff>
        </xdr:from>
        <xdr:to>
          <xdr:col>15</xdr:col>
          <xdr:colOff>1476375</xdr:colOff>
          <xdr:row>2</xdr:row>
          <xdr:rowOff>152400</xdr:rowOff>
        </xdr:to>
        <xdr:sp macro="" textlink="">
          <xdr:nvSpPr>
            <xdr:cNvPr id="1027" name="Button 4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Limpiar</a:t>
              </a:r>
            </a:p>
            <a:p>
              <a:pPr algn="ctr" rtl="0">
                <a:defRPr sz="1000"/>
              </a:pPr>
              <a:endParaRPr lang="es-CO" sz="1600" b="1" i="0" u="none" strike="noStrike" baseline="0">
                <a:solidFill>
                  <a:srgbClr val="333333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638175</xdr:colOff>
          <xdr:row>17</xdr:row>
          <xdr:rowOff>0</xdr:rowOff>
        </xdr:from>
        <xdr:to>
          <xdr:col>15</xdr:col>
          <xdr:colOff>1476375</xdr:colOff>
          <xdr:row>18</xdr:row>
          <xdr:rowOff>0</xdr:rowOff>
        </xdr:to>
        <xdr:sp macro="" textlink="">
          <xdr:nvSpPr>
            <xdr:cNvPr id="1028" name="Button 5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609600</xdr:colOff>
          <xdr:row>22</xdr:row>
          <xdr:rowOff>190500</xdr:rowOff>
        </xdr:from>
        <xdr:to>
          <xdr:col>4</xdr:col>
          <xdr:colOff>28575</xdr:colOff>
          <xdr:row>23</xdr:row>
          <xdr:rowOff>228600</xdr:rowOff>
        </xdr:to>
        <xdr:sp macro="" textlink="">
          <xdr:nvSpPr>
            <xdr:cNvPr id="1029" name="Button 7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Agregar filas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22</xdr:row>
          <xdr:rowOff>180975</xdr:rowOff>
        </xdr:from>
        <xdr:to>
          <xdr:col>5</xdr:col>
          <xdr:colOff>847725</xdr:colOff>
          <xdr:row>23</xdr:row>
          <xdr:rowOff>200025</xdr:rowOff>
        </xdr:to>
        <xdr:sp macro="" textlink="">
          <xdr:nvSpPr>
            <xdr:cNvPr id="1030" name="Button 8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CO" sz="1100" b="1" i="0" u="none" strike="noStrike" baseline="0">
                  <a:solidFill>
                    <a:srgbClr val="333333"/>
                  </a:solidFill>
                  <a:latin typeface="Arial"/>
                  <a:cs typeface="Arial"/>
                </a:rPr>
                <a:t>Eliminar filas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238125</xdr:colOff>
          <xdr:row>16</xdr:row>
          <xdr:rowOff>47625</xdr:rowOff>
        </xdr:from>
        <xdr:to>
          <xdr:col>15</xdr:col>
          <xdr:colOff>1476375</xdr:colOff>
          <xdr:row>17</xdr:row>
          <xdr:rowOff>409575</xdr:rowOff>
        </xdr:to>
        <xdr:sp macro="" textlink="">
          <xdr:nvSpPr>
            <xdr:cNvPr id="2049" name="Button 4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CO" sz="1600" b="1" i="0" u="none" strike="noStrike" baseline="0">
                  <a:solidFill>
                    <a:srgbClr val="1A1818"/>
                  </a:solidFill>
                  <a:latin typeface="Arial"/>
                  <a:cs typeface="Arial"/>
                </a:rPr>
                <a:t>Generar CSV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/Downloads/Simulador_Consolidado_EPP_MEN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T"/>
      <sheetName val="SolTemp"/>
      <sheetName val="SolCotizacion"/>
      <sheetName val="ResumenCotizacion"/>
      <sheetName val="Cotizacion"/>
      <sheetName val="CSV"/>
      <sheetName val="Categorias"/>
      <sheetName val="divipola"/>
      <sheetName val="Catalogo"/>
      <sheetName val="ProXCat"/>
      <sheetName val="Cuadro Totales"/>
      <sheetName val="Listas"/>
      <sheetName val="minimo"/>
      <sheetName val="temp"/>
      <sheetName val="tempListas"/>
      <sheetName val="Simulador_Consolidado_EPP_MEN ("/>
    </sheetNames>
    <definedNames>
      <definedName name="agregarfilas"/>
      <definedName name="agregargrav"/>
      <definedName name="Elimagrav"/>
      <definedName name="elimfilas"/>
      <definedName name="Generar"/>
      <definedName name="limpiarTodo"/>
      <definedName name="resumenCSV"/>
    </defined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LLAVE</v>
          </cell>
          <cell r="B1" t="str">
            <v>TEMP1</v>
          </cell>
          <cell r="C1" t="str">
            <v>TEMP2</v>
          </cell>
          <cell r="D1" t="str">
            <v>PROVEEDOR</v>
          </cell>
          <cell r="E1" t="str">
            <v>Código matriz Colombia Compra Eficiente</v>
          </cell>
          <cell r="F1" t="str">
            <v>categoria</v>
          </cell>
          <cell r="G1" t="str">
            <v>PROVEEDOR2</v>
          </cell>
          <cell r="H1" t="str">
            <v>Moneda</v>
          </cell>
          <cell r="I1" t="str">
            <v>Parametrización de los Servicios</v>
          </cell>
          <cell r="J1" t="str">
            <v>Nombre Producto</v>
          </cell>
          <cell r="K1" t="str">
            <v>Unidad de Medida</v>
          </cell>
          <cell r="L1" t="str">
            <v>Unidad</v>
          </cell>
          <cell r="M1" t="str">
            <v>Descripcion</v>
          </cell>
          <cell r="N1" t="str">
            <v>Cantidad</v>
          </cell>
          <cell r="O1" t="str">
            <v>Asistencia</v>
          </cell>
          <cell r="P1" t="str">
            <v>Perfil</v>
          </cell>
          <cell r="Q1" t="str">
            <v>Número de parte</v>
          </cell>
          <cell r="R1" t="str">
            <v>Forma de Pago</v>
          </cell>
          <cell r="S1" t="str">
            <v>Precio</v>
          </cell>
          <cell r="T1" t="str">
            <v>Activo</v>
          </cell>
          <cell r="U1" t="str">
            <v>IVA</v>
          </cell>
        </row>
        <row r="2">
          <cell r="A2" t="str">
            <v>Twity S.A.EPP MENmen-eep-1</v>
          </cell>
          <cell r="B2" t="str">
            <v>men-eep-1EPP MEN</v>
          </cell>
          <cell r="D2" t="str">
            <v>Twity S.A.</v>
          </cell>
          <cell r="E2" t="str">
            <v>men-eep-1</v>
          </cell>
          <cell r="F2" t="str">
            <v>EPP MEN</v>
          </cell>
          <cell r="G2" t="str">
            <v>Twity S.A.</v>
          </cell>
          <cell r="H2" t="str">
            <v>COP</v>
          </cell>
          <cell r="J2" t="str">
            <v>TAPABOCAS DE USO GENERAL NO MÉDICO EN MATERIAL TEXTIL LAVABLE ADULTO</v>
          </cell>
          <cell r="K2" t="str">
            <v>Unidad</v>
          </cell>
          <cell r="L2" t="str">
            <v>Und</v>
          </cell>
          <cell r="M2" t="str">
            <v>Tapabocas de uso general no médico en material textil lavable adulto - Unidad</v>
          </cell>
          <cell r="N2">
            <v>1</v>
          </cell>
          <cell r="S2">
            <v>2350</v>
          </cell>
          <cell r="T2">
            <v>1</v>
          </cell>
          <cell r="U2">
            <v>0</v>
          </cell>
        </row>
        <row r="3">
          <cell r="A3" t="str">
            <v>Twity S.A.EPP MENmen-eep-2</v>
          </cell>
          <cell r="B3" t="str">
            <v>men-eep-2EPP MEN</v>
          </cell>
          <cell r="D3" t="str">
            <v>Twity S.A.</v>
          </cell>
          <cell r="E3" t="str">
            <v>men-eep-2</v>
          </cell>
          <cell r="F3" t="str">
            <v>EPP MEN</v>
          </cell>
          <cell r="G3" t="str">
            <v>Twity S.A.</v>
          </cell>
          <cell r="H3" t="str">
            <v>COP</v>
          </cell>
          <cell r="J3" t="str">
            <v>TAPABOCAS DE USO GENERAL NO MÉDICO EN MATERIAL TEXTIL LAVABLE NIÑO</v>
          </cell>
          <cell r="K3" t="str">
            <v>Unidad</v>
          </cell>
          <cell r="L3" t="str">
            <v>Und</v>
          </cell>
          <cell r="M3" t="str">
            <v>Tapabocas de uso general no médico en material textil lavable niño - Unidad</v>
          </cell>
          <cell r="N3">
            <v>1</v>
          </cell>
          <cell r="S3">
            <v>2350</v>
          </cell>
          <cell r="T3">
            <v>1</v>
          </cell>
          <cell r="U3">
            <v>0</v>
          </cell>
        </row>
        <row r="4">
          <cell r="A4" t="str">
            <v>Twity S.A.EPP MENmen-eep-3</v>
          </cell>
          <cell r="B4" t="str">
            <v>men-eep-3EPP MEN</v>
          </cell>
          <cell r="D4" t="str">
            <v>Twity S.A.</v>
          </cell>
          <cell r="E4" t="str">
            <v>men-eep-3</v>
          </cell>
          <cell r="F4" t="str">
            <v>EPP MEN</v>
          </cell>
          <cell r="G4" t="str">
            <v>Twity S.A.</v>
          </cell>
          <cell r="H4" t="str">
            <v>COP</v>
          </cell>
          <cell r="J4" t="str">
            <v xml:space="preserve">GEL ANTIBACTERIAL </v>
          </cell>
          <cell r="K4" t="str">
            <v>Frasco X 1000 ml</v>
          </cell>
          <cell r="L4" t="str">
            <v>Und</v>
          </cell>
          <cell r="M4" t="str">
            <v>Gel antibacterial  - Frasco Por 1000 Ml</v>
          </cell>
          <cell r="N4">
            <v>1</v>
          </cell>
          <cell r="S4">
            <v>30200</v>
          </cell>
          <cell r="T4">
            <v>1</v>
          </cell>
          <cell r="U4">
            <v>0</v>
          </cell>
        </row>
        <row r="5">
          <cell r="A5" t="str">
            <v>Twity S.A.EPP MENmen-eep-4</v>
          </cell>
          <cell r="B5" t="str">
            <v>men-eep-4EPP MEN</v>
          </cell>
          <cell r="D5" t="str">
            <v>Twity S.A.</v>
          </cell>
          <cell r="E5" t="str">
            <v>men-eep-4</v>
          </cell>
          <cell r="F5" t="str">
            <v>EPP MEN</v>
          </cell>
          <cell r="G5" t="str">
            <v>Twity S.A.</v>
          </cell>
          <cell r="H5" t="str">
            <v>COP</v>
          </cell>
          <cell r="J5" t="str">
            <v xml:space="preserve">JABÓN DISPENSADOR PARA MANOS </v>
          </cell>
          <cell r="K5" t="str">
            <v>Frasco X 1000 ml</v>
          </cell>
          <cell r="L5" t="str">
            <v>Und</v>
          </cell>
          <cell r="M5" t="str">
            <v>Jabón dispensador para manos  - Frasco Por 1000 Ml</v>
          </cell>
          <cell r="N5">
            <v>1</v>
          </cell>
          <cell r="S5">
            <v>18000</v>
          </cell>
          <cell r="T5">
            <v>1</v>
          </cell>
          <cell r="U5">
            <v>0</v>
          </cell>
        </row>
        <row r="6">
          <cell r="A6" t="str">
            <v>Twity S.A.EPP MENmen-eep-5</v>
          </cell>
          <cell r="B6" t="str">
            <v>men-eep-5EPP MEN</v>
          </cell>
          <cell r="D6" t="str">
            <v>Twity S.A.</v>
          </cell>
          <cell r="E6" t="str">
            <v>men-eep-5</v>
          </cell>
          <cell r="F6" t="str">
            <v>EPP MEN</v>
          </cell>
          <cell r="G6" t="str">
            <v>Twity S.A.</v>
          </cell>
          <cell r="H6" t="str">
            <v>COP</v>
          </cell>
          <cell r="J6" t="str">
            <v xml:space="preserve">BATA  DESECHABLE PARA PACIENTE ADULTO  - TALLA S, M , L, XL COMPUESTO POR BATA SIN MANGA CON AMARRADERA  POSTERIOR </v>
          </cell>
          <cell r="K6" t="str">
            <v>Unidad</v>
          </cell>
          <cell r="L6" t="str">
            <v>Und</v>
          </cell>
          <cell r="M6" t="str">
            <v>Bata  desechable para paciente adulto  - talla s, m , l, xl compuesto por bata sin manga con amarradera  posterior  - Unidad</v>
          </cell>
          <cell r="N6">
            <v>1</v>
          </cell>
          <cell r="S6">
            <v>5800</v>
          </cell>
          <cell r="T6">
            <v>1</v>
          </cell>
          <cell r="U6">
            <v>0</v>
          </cell>
        </row>
        <row r="7">
          <cell r="A7" t="str">
            <v>Twity S.A.EPP MENmen-eep-6</v>
          </cell>
          <cell r="B7" t="str">
            <v>men-eep-6EPP MEN</v>
          </cell>
          <cell r="D7" t="str">
            <v>Twity S.A.</v>
          </cell>
          <cell r="E7" t="str">
            <v>men-eep-6</v>
          </cell>
          <cell r="F7" t="str">
            <v>EPP MEN</v>
          </cell>
          <cell r="G7" t="str">
            <v>Twity S.A.</v>
          </cell>
          <cell r="H7" t="str">
            <v>COP</v>
          </cell>
          <cell r="J7" t="str">
            <v xml:space="preserve">GAFAS PROTECTORAS </v>
          </cell>
          <cell r="K7" t="str">
            <v>Unidad</v>
          </cell>
          <cell r="L7" t="str">
            <v>Und</v>
          </cell>
          <cell r="M7" t="str">
            <v>Gafas protectoras  - Unidad</v>
          </cell>
          <cell r="N7">
            <v>1</v>
          </cell>
          <cell r="S7">
            <v>15000</v>
          </cell>
          <cell r="T7">
            <v>1</v>
          </cell>
          <cell r="U7">
            <v>0</v>
          </cell>
        </row>
        <row r="8">
          <cell r="A8" t="str">
            <v>Twity S.A.EPP MENmen-eep-7</v>
          </cell>
          <cell r="B8" t="str">
            <v>men-eep-7EPP MEN</v>
          </cell>
          <cell r="D8" t="str">
            <v>Twity S.A.</v>
          </cell>
          <cell r="E8" t="str">
            <v>men-eep-7</v>
          </cell>
          <cell r="F8" t="str">
            <v>EPP MEN</v>
          </cell>
          <cell r="G8" t="str">
            <v>Twity S.A.</v>
          </cell>
          <cell r="H8" t="str">
            <v>COP</v>
          </cell>
          <cell r="J8" t="str">
            <v>ZAPATOS PLASTICOS, AISLANTES CERRADOS</v>
          </cell>
          <cell r="K8" t="str">
            <v>Par</v>
          </cell>
          <cell r="L8" t="str">
            <v>Und</v>
          </cell>
          <cell r="M8" t="str">
            <v>Zapatos plasticos, aislantes cerrados - Par</v>
          </cell>
          <cell r="N8">
            <v>1</v>
          </cell>
          <cell r="S8">
            <v>65000</v>
          </cell>
          <cell r="T8">
            <v>1</v>
          </cell>
          <cell r="U8">
            <v>0.19</v>
          </cell>
        </row>
        <row r="9">
          <cell r="A9" t="str">
            <v>Twity S.A.EPP MENmen-eep-8</v>
          </cell>
          <cell r="B9" t="str">
            <v>men-eep-8EPP MEN</v>
          </cell>
          <cell r="D9" t="str">
            <v>Twity S.A.</v>
          </cell>
          <cell r="E9" t="str">
            <v>men-eep-8</v>
          </cell>
          <cell r="F9" t="str">
            <v>EPP MEN</v>
          </cell>
          <cell r="G9" t="str">
            <v>Twity S.A.</v>
          </cell>
          <cell r="H9" t="str">
            <v>COP</v>
          </cell>
          <cell r="J9" t="str">
            <v>GUANTES DE LIMPIEZA</v>
          </cell>
          <cell r="K9" t="str">
            <v>Par</v>
          </cell>
          <cell r="L9" t="str">
            <v>Und</v>
          </cell>
          <cell r="M9" t="str">
            <v>Guantes de limpieza - Par</v>
          </cell>
          <cell r="N9">
            <v>1</v>
          </cell>
          <cell r="S9">
            <v>7500</v>
          </cell>
          <cell r="T9">
            <v>1</v>
          </cell>
          <cell r="U9">
            <v>0</v>
          </cell>
        </row>
        <row r="10">
          <cell r="A10" t="str">
            <v>CACHUCHAS Y CAMISETAS GOOD WILL SASEPP MENmen-eep-1</v>
          </cell>
          <cell r="B10" t="str">
            <v>men-eep-1EPP MEN</v>
          </cell>
          <cell r="D10" t="str">
            <v>CACHUCHAS Y CAMISETAS GOOD WILL SAS</v>
          </cell>
          <cell r="E10" t="str">
            <v>men-eep-1</v>
          </cell>
          <cell r="F10" t="str">
            <v>EPP MEN</v>
          </cell>
          <cell r="G10" t="str">
            <v>CACHUCHAS Y CAMISETAS GOOD WILL SAS</v>
          </cell>
          <cell r="H10" t="str">
            <v>COP</v>
          </cell>
          <cell r="J10" t="str">
            <v>TAPABOCAS DE USO GENERAL NO MÉDICO EN MATERIAL TEXTIL LAVABLE ADULTO</v>
          </cell>
          <cell r="K10" t="str">
            <v>Unidad</v>
          </cell>
          <cell r="L10" t="str">
            <v>Und</v>
          </cell>
          <cell r="M10" t="str">
            <v>Tapabocas de uso general no médico en material textil lavable adulto - Unidad</v>
          </cell>
          <cell r="N10">
            <v>1</v>
          </cell>
          <cell r="S10">
            <v>1324</v>
          </cell>
          <cell r="T10">
            <v>1</v>
          </cell>
          <cell r="U10">
            <v>0</v>
          </cell>
        </row>
        <row r="11">
          <cell r="A11" t="str">
            <v>CACHUCHAS Y CAMISETAS GOOD WILL SASEPP MENmen-eep-2</v>
          </cell>
          <cell r="B11" t="str">
            <v>men-eep-2EPP MEN</v>
          </cell>
          <cell r="D11" t="str">
            <v>CACHUCHAS Y CAMISETAS GOOD WILL SAS</v>
          </cell>
          <cell r="E11" t="str">
            <v>men-eep-2</v>
          </cell>
          <cell r="F11" t="str">
            <v>EPP MEN</v>
          </cell>
          <cell r="G11" t="str">
            <v>CACHUCHAS Y CAMISETAS GOOD WILL SAS</v>
          </cell>
          <cell r="H11" t="str">
            <v>COP</v>
          </cell>
          <cell r="J11" t="str">
            <v>TAPABOCAS DE USO GENERAL NO MÉDICO EN MATERIAL TEXTIL LAVABLE NIÑO</v>
          </cell>
          <cell r="K11" t="str">
            <v>Unidad</v>
          </cell>
          <cell r="L11" t="str">
            <v>Und</v>
          </cell>
          <cell r="M11" t="str">
            <v>Tapabocas de uso general no médico en material textil lavable niño - Unidad</v>
          </cell>
          <cell r="N11">
            <v>1</v>
          </cell>
          <cell r="S11">
            <v>1290</v>
          </cell>
          <cell r="T11">
            <v>1</v>
          </cell>
          <cell r="U11">
            <v>0</v>
          </cell>
        </row>
        <row r="12">
          <cell r="A12" t="str">
            <v>CACHUCHAS Y CAMISETAS GOOD WILL SASEPP MENmen-eep-3</v>
          </cell>
          <cell r="B12" t="str">
            <v>men-eep-3EPP MEN</v>
          </cell>
          <cell r="D12" t="str">
            <v>CACHUCHAS Y CAMISETAS GOOD WILL SAS</v>
          </cell>
          <cell r="E12" t="str">
            <v>men-eep-3</v>
          </cell>
          <cell r="F12" t="str">
            <v>EPP MEN</v>
          </cell>
          <cell r="G12" t="str">
            <v>CACHUCHAS Y CAMISETAS GOOD WILL SAS</v>
          </cell>
          <cell r="H12" t="str">
            <v>COP</v>
          </cell>
          <cell r="J12" t="str">
            <v xml:space="preserve">GEL ANTIBACTERIAL </v>
          </cell>
          <cell r="K12" t="str">
            <v>Frasco X 1000 ml</v>
          </cell>
          <cell r="L12" t="str">
            <v>Und</v>
          </cell>
          <cell r="M12" t="str">
            <v>Gel antibacterial  - Frasco Por 1000 Ml</v>
          </cell>
          <cell r="N12">
            <v>1</v>
          </cell>
          <cell r="S12">
            <v>15470</v>
          </cell>
          <cell r="T12">
            <v>1</v>
          </cell>
          <cell r="U12">
            <v>0</v>
          </cell>
        </row>
        <row r="13">
          <cell r="A13" t="str">
            <v>CACHUCHAS Y CAMISETAS GOOD WILL SASEPP MENmen-eep-4</v>
          </cell>
          <cell r="B13" t="str">
            <v>men-eep-4EPP MEN</v>
          </cell>
          <cell r="D13" t="str">
            <v>CACHUCHAS Y CAMISETAS GOOD WILL SAS</v>
          </cell>
          <cell r="E13" t="str">
            <v>men-eep-4</v>
          </cell>
          <cell r="F13" t="str">
            <v>EPP MEN</v>
          </cell>
          <cell r="G13" t="str">
            <v>CACHUCHAS Y CAMISETAS GOOD WILL SAS</v>
          </cell>
          <cell r="H13" t="str">
            <v>COP</v>
          </cell>
          <cell r="J13" t="str">
            <v xml:space="preserve">JABÓN DISPENSADOR PARA MANOS </v>
          </cell>
          <cell r="K13" t="str">
            <v>Frasco X 1000 ml</v>
          </cell>
          <cell r="L13" t="str">
            <v>Und</v>
          </cell>
          <cell r="M13" t="str">
            <v>Jabón dispensador para manos  - Frasco Por 1000 Ml</v>
          </cell>
          <cell r="N13">
            <v>1</v>
          </cell>
          <cell r="S13">
            <v>13490</v>
          </cell>
          <cell r="T13">
            <v>1</v>
          </cell>
          <cell r="U13">
            <v>0</v>
          </cell>
        </row>
        <row r="14">
          <cell r="A14" t="str">
            <v>CACHUCHAS Y CAMISETAS GOOD WILL SASEPP MENmen-eep-5</v>
          </cell>
          <cell r="B14" t="str">
            <v>men-eep-5EPP MEN</v>
          </cell>
          <cell r="D14" t="str">
            <v>CACHUCHAS Y CAMISETAS GOOD WILL SAS</v>
          </cell>
          <cell r="E14" t="str">
            <v>men-eep-5</v>
          </cell>
          <cell r="F14" t="str">
            <v>EPP MEN</v>
          </cell>
          <cell r="G14" t="str">
            <v>CACHUCHAS Y CAMISETAS GOOD WILL SAS</v>
          </cell>
          <cell r="H14" t="str">
            <v>COP</v>
          </cell>
          <cell r="J14" t="str">
            <v xml:space="preserve">BATA  DESECHABLE PARA PACIENTE ADULTO  - TALLA S, M , L, XL COMPUESTO POR BATA SIN MANGA CON AMARRADERA  POSTERIOR </v>
          </cell>
          <cell r="K14" t="str">
            <v>Unidad</v>
          </cell>
          <cell r="L14" t="str">
            <v>Und</v>
          </cell>
          <cell r="M14" t="str">
            <v>Bata  desechable para paciente adulto  - talla s, m , l, xl compuesto por bata sin manga con amarradera  posterior  - Unidad</v>
          </cell>
          <cell r="N14">
            <v>1</v>
          </cell>
          <cell r="S14">
            <v>5900</v>
          </cell>
          <cell r="T14">
            <v>1</v>
          </cell>
          <cell r="U14">
            <v>0</v>
          </cell>
        </row>
        <row r="15">
          <cell r="A15" t="str">
            <v>CACHUCHAS Y CAMISETAS GOOD WILL SASEPP MENmen-eep-6</v>
          </cell>
          <cell r="B15" t="str">
            <v>men-eep-6EPP MEN</v>
          </cell>
          <cell r="D15" t="str">
            <v>CACHUCHAS Y CAMISETAS GOOD WILL SAS</v>
          </cell>
          <cell r="E15" t="str">
            <v>men-eep-6</v>
          </cell>
          <cell r="F15" t="str">
            <v>EPP MEN</v>
          </cell>
          <cell r="G15" t="str">
            <v>CACHUCHAS Y CAMISETAS GOOD WILL SAS</v>
          </cell>
          <cell r="H15" t="str">
            <v>COP</v>
          </cell>
          <cell r="J15" t="str">
            <v xml:space="preserve">GAFAS PROTECTORAS </v>
          </cell>
          <cell r="K15" t="str">
            <v>Unidad</v>
          </cell>
          <cell r="L15" t="str">
            <v>Und</v>
          </cell>
          <cell r="M15" t="str">
            <v>Gafas protectoras  - Unidad</v>
          </cell>
          <cell r="N15">
            <v>1</v>
          </cell>
          <cell r="S15">
            <v>14600</v>
          </cell>
          <cell r="T15">
            <v>1</v>
          </cell>
          <cell r="U15">
            <v>0</v>
          </cell>
        </row>
        <row r="16">
          <cell r="A16" t="str">
            <v>CACHUCHAS Y CAMISETAS GOOD WILL SASEPP MENmen-eep-7</v>
          </cell>
          <cell r="B16" t="str">
            <v>men-eep-7EPP MEN</v>
          </cell>
          <cell r="D16" t="str">
            <v>CACHUCHAS Y CAMISETAS GOOD WILL SAS</v>
          </cell>
          <cell r="E16" t="str">
            <v>men-eep-7</v>
          </cell>
          <cell r="F16" t="str">
            <v>EPP MEN</v>
          </cell>
          <cell r="G16" t="str">
            <v>CACHUCHAS Y CAMISETAS GOOD WILL SAS</v>
          </cell>
          <cell r="H16" t="str">
            <v>COP</v>
          </cell>
          <cell r="J16" t="str">
            <v>ZAPATOS PLASTICOS, AISLANTES CERRADOS</v>
          </cell>
          <cell r="K16" t="str">
            <v>Par</v>
          </cell>
          <cell r="L16" t="str">
            <v>Und</v>
          </cell>
          <cell r="M16" t="str">
            <v>Zapatos plasticos, aislantes cerrados - Par</v>
          </cell>
          <cell r="N16">
            <v>1</v>
          </cell>
          <cell r="S16">
            <v>15400</v>
          </cell>
          <cell r="T16">
            <v>1</v>
          </cell>
          <cell r="U16">
            <v>0.19</v>
          </cell>
        </row>
        <row r="17">
          <cell r="A17" t="str">
            <v>CACHUCHAS Y CAMISETAS GOOD WILL SASEPP MENmen-eep-8</v>
          </cell>
          <cell r="B17" t="str">
            <v>men-eep-8EPP MEN</v>
          </cell>
          <cell r="D17" t="str">
            <v>CACHUCHAS Y CAMISETAS GOOD WILL SAS</v>
          </cell>
          <cell r="E17" t="str">
            <v>men-eep-8</v>
          </cell>
          <cell r="F17" t="str">
            <v>EPP MEN</v>
          </cell>
          <cell r="G17" t="str">
            <v>CACHUCHAS Y CAMISETAS GOOD WILL SAS</v>
          </cell>
          <cell r="H17" t="str">
            <v>COP</v>
          </cell>
          <cell r="J17" t="str">
            <v>GUANTES DE LIMPIEZA</v>
          </cell>
          <cell r="K17" t="str">
            <v>Par</v>
          </cell>
          <cell r="L17" t="str">
            <v>Und</v>
          </cell>
          <cell r="M17" t="str">
            <v>Guantes de limpieza - Par</v>
          </cell>
          <cell r="N17">
            <v>1</v>
          </cell>
          <cell r="S17">
            <v>8300</v>
          </cell>
          <cell r="T17">
            <v>1</v>
          </cell>
          <cell r="U17">
            <v>0</v>
          </cell>
        </row>
        <row r="18">
          <cell r="A18" t="str">
            <v>JM GRUPO EMPRESARIAL S.A.SEPP MENmen-eep-1</v>
          </cell>
          <cell r="B18" t="str">
            <v>men-eep-1EPP MEN</v>
          </cell>
          <cell r="D18" t="str">
            <v>JM GRUPO EMPRESARIAL S.A.S</v>
          </cell>
          <cell r="E18" t="str">
            <v>men-eep-1</v>
          </cell>
          <cell r="F18" t="str">
            <v>EPP MEN</v>
          </cell>
          <cell r="G18" t="str">
            <v>JM GRUPO EMPRESARIAL S.A.S</v>
          </cell>
          <cell r="H18" t="str">
            <v>COP</v>
          </cell>
          <cell r="J18" t="str">
            <v>TAPABOCAS DE USO GENERAL NO MÉDICO EN MATERIAL TEXTIL LAVABLE ADULTO</v>
          </cell>
          <cell r="K18" t="str">
            <v>Unidad</v>
          </cell>
          <cell r="L18" t="str">
            <v>Und</v>
          </cell>
          <cell r="M18" t="str">
            <v>Tapabocas de uso general no médico en material textil lavable adulto - Unidad</v>
          </cell>
          <cell r="N18">
            <v>1</v>
          </cell>
          <cell r="S18">
            <v>2925</v>
          </cell>
          <cell r="T18">
            <v>1</v>
          </cell>
          <cell r="U18">
            <v>0</v>
          </cell>
        </row>
        <row r="19">
          <cell r="A19" t="str">
            <v>JM GRUPO EMPRESARIAL S.A.SEPP MENmen-eep-2</v>
          </cell>
          <cell r="B19" t="str">
            <v>men-eep-2EPP MEN</v>
          </cell>
          <cell r="D19" t="str">
            <v>JM GRUPO EMPRESARIAL S.A.S</v>
          </cell>
          <cell r="E19" t="str">
            <v>men-eep-2</v>
          </cell>
          <cell r="F19" t="str">
            <v>EPP MEN</v>
          </cell>
          <cell r="G19" t="str">
            <v>JM GRUPO EMPRESARIAL S.A.S</v>
          </cell>
          <cell r="H19" t="str">
            <v>COP</v>
          </cell>
          <cell r="J19" t="str">
            <v>TAPABOCAS DE USO GENERAL NO MÉDICO EN MATERIAL TEXTIL LAVABLE NIÑO</v>
          </cell>
          <cell r="K19" t="str">
            <v>Unidad</v>
          </cell>
          <cell r="L19" t="str">
            <v>Und</v>
          </cell>
          <cell r="M19" t="str">
            <v>Tapabocas de uso general no médico en material textil lavable niño - Unidad</v>
          </cell>
          <cell r="N19">
            <v>1</v>
          </cell>
          <cell r="S19">
            <v>2925</v>
          </cell>
          <cell r="T19">
            <v>1</v>
          </cell>
          <cell r="U19">
            <v>0</v>
          </cell>
        </row>
        <row r="20">
          <cell r="A20" t="str">
            <v>JM GRUPO EMPRESARIAL S.A.SEPP MENmen-eep-3</v>
          </cell>
          <cell r="B20" t="str">
            <v>men-eep-3EPP MEN</v>
          </cell>
          <cell r="D20" t="str">
            <v>JM GRUPO EMPRESARIAL S.A.S</v>
          </cell>
          <cell r="E20" t="str">
            <v>men-eep-3</v>
          </cell>
          <cell r="F20" t="str">
            <v>EPP MEN</v>
          </cell>
          <cell r="G20" t="str">
            <v>JM GRUPO EMPRESARIAL S.A.S</v>
          </cell>
          <cell r="H20" t="str">
            <v>COP</v>
          </cell>
          <cell r="J20" t="str">
            <v xml:space="preserve">GEL ANTIBACTERIAL </v>
          </cell>
          <cell r="K20" t="str">
            <v>Frasco X 1000 ml</v>
          </cell>
          <cell r="L20" t="str">
            <v>Und</v>
          </cell>
          <cell r="M20" t="str">
            <v>Gel antibacterial  - Frasco Por 1000 Ml</v>
          </cell>
          <cell r="N20">
            <v>1</v>
          </cell>
          <cell r="S20">
            <v>18900</v>
          </cell>
          <cell r="T20">
            <v>1</v>
          </cell>
          <cell r="U20">
            <v>0</v>
          </cell>
        </row>
        <row r="21">
          <cell r="A21" t="str">
            <v>JM GRUPO EMPRESARIAL S.A.SEPP MENmen-eep-4</v>
          </cell>
          <cell r="B21" t="str">
            <v>men-eep-4EPP MEN</v>
          </cell>
          <cell r="D21" t="str">
            <v>JM GRUPO EMPRESARIAL S.A.S</v>
          </cell>
          <cell r="E21" t="str">
            <v>men-eep-4</v>
          </cell>
          <cell r="F21" t="str">
            <v>EPP MEN</v>
          </cell>
          <cell r="G21" t="str">
            <v>JM GRUPO EMPRESARIAL S.A.S</v>
          </cell>
          <cell r="H21" t="str">
            <v>COP</v>
          </cell>
          <cell r="J21" t="str">
            <v xml:space="preserve">JABÓN DISPENSADOR PARA MANOS </v>
          </cell>
          <cell r="K21" t="str">
            <v>Frasco X 1000 ml</v>
          </cell>
          <cell r="L21" t="str">
            <v>Und</v>
          </cell>
          <cell r="M21" t="str">
            <v>Jabón dispensador para manos  - Frasco Por 1000 Ml</v>
          </cell>
          <cell r="N21">
            <v>1</v>
          </cell>
          <cell r="S21">
            <v>6500</v>
          </cell>
          <cell r="T21">
            <v>1</v>
          </cell>
          <cell r="U21">
            <v>0</v>
          </cell>
        </row>
        <row r="22">
          <cell r="A22" t="str">
            <v>JM GRUPO EMPRESARIAL S.A.SEPP MENmen-eep-5</v>
          </cell>
          <cell r="B22" t="str">
            <v>men-eep-5EPP MEN</v>
          </cell>
          <cell r="D22" t="str">
            <v>JM GRUPO EMPRESARIAL S.A.S</v>
          </cell>
          <cell r="E22" t="str">
            <v>men-eep-5</v>
          </cell>
          <cell r="F22" t="str">
            <v>EPP MEN</v>
          </cell>
          <cell r="G22" t="str">
            <v>JM GRUPO EMPRESARIAL S.A.S</v>
          </cell>
          <cell r="H22" t="str">
            <v>COP</v>
          </cell>
          <cell r="J22" t="str">
            <v xml:space="preserve">BATA  DESECHABLE PARA PACIENTE ADULTO  - TALLA S, M , L, XL COMPUESTO POR BATA SIN MANGA CON AMARRADERA  POSTERIOR </v>
          </cell>
          <cell r="K22" t="str">
            <v>Unidad</v>
          </cell>
          <cell r="L22" t="str">
            <v>Und</v>
          </cell>
          <cell r="M22" t="str">
            <v>Bata  desechable para paciente adulto  - talla s, m , l, xl compuesto por bata sin manga con amarradera  posterior  - Unidad</v>
          </cell>
          <cell r="N22">
            <v>1</v>
          </cell>
          <cell r="S22">
            <v>6500</v>
          </cell>
          <cell r="T22">
            <v>1</v>
          </cell>
          <cell r="U22">
            <v>0</v>
          </cell>
        </row>
        <row r="23">
          <cell r="A23" t="str">
            <v>JM GRUPO EMPRESARIAL S.A.SEPP MENmen-eep-6</v>
          </cell>
          <cell r="B23" t="str">
            <v>men-eep-6EPP MEN</v>
          </cell>
          <cell r="D23" t="str">
            <v>JM GRUPO EMPRESARIAL S.A.S</v>
          </cell>
          <cell r="E23" t="str">
            <v>men-eep-6</v>
          </cell>
          <cell r="F23" t="str">
            <v>EPP MEN</v>
          </cell>
          <cell r="G23" t="str">
            <v>JM GRUPO EMPRESARIAL S.A.S</v>
          </cell>
          <cell r="H23" t="str">
            <v>COP</v>
          </cell>
          <cell r="J23" t="str">
            <v xml:space="preserve">GAFAS PROTECTORAS </v>
          </cell>
          <cell r="K23" t="str">
            <v>Unidad</v>
          </cell>
          <cell r="L23" t="str">
            <v>Und</v>
          </cell>
          <cell r="M23" t="str">
            <v>Gafas protectoras  - Unidad</v>
          </cell>
          <cell r="N23">
            <v>1</v>
          </cell>
          <cell r="S23">
            <v>8000</v>
          </cell>
          <cell r="T23">
            <v>1</v>
          </cell>
          <cell r="U23">
            <v>0</v>
          </cell>
        </row>
        <row r="24">
          <cell r="A24" t="str">
            <v>JM GRUPO EMPRESARIAL S.A.SEPP MENmen-eep-7</v>
          </cell>
          <cell r="B24" t="str">
            <v>men-eep-7EPP MEN</v>
          </cell>
          <cell r="D24" t="str">
            <v>JM GRUPO EMPRESARIAL S.A.S</v>
          </cell>
          <cell r="E24" t="str">
            <v>men-eep-7</v>
          </cell>
          <cell r="F24" t="str">
            <v>EPP MEN</v>
          </cell>
          <cell r="G24" t="str">
            <v>JM GRUPO EMPRESARIAL S.A.S</v>
          </cell>
          <cell r="H24" t="str">
            <v>COP</v>
          </cell>
          <cell r="J24" t="str">
            <v>ZAPATOS PLASTICOS, AISLANTES CERRADOS</v>
          </cell>
          <cell r="K24" t="str">
            <v>Par</v>
          </cell>
          <cell r="L24" t="str">
            <v>Und</v>
          </cell>
          <cell r="M24" t="str">
            <v>Zapatos plasticos, aislantes cerrados - Par</v>
          </cell>
          <cell r="N24">
            <v>1</v>
          </cell>
          <cell r="S24">
            <v>56000</v>
          </cell>
          <cell r="T24">
            <v>1</v>
          </cell>
          <cell r="U24">
            <v>0.19</v>
          </cell>
        </row>
        <row r="25">
          <cell r="A25" t="str">
            <v>JM GRUPO EMPRESARIAL S.A.SEPP MENmen-eep-8</v>
          </cell>
          <cell r="B25" t="str">
            <v>men-eep-8EPP MEN</v>
          </cell>
          <cell r="D25" t="str">
            <v>JM GRUPO EMPRESARIAL S.A.S</v>
          </cell>
          <cell r="E25" t="str">
            <v>men-eep-8</v>
          </cell>
          <cell r="F25" t="str">
            <v>EPP MEN</v>
          </cell>
          <cell r="G25" t="str">
            <v>JM GRUPO EMPRESARIAL S.A.S</v>
          </cell>
          <cell r="H25" t="str">
            <v>COP</v>
          </cell>
          <cell r="J25" t="str">
            <v>GUANTES DE LIMPIEZA</v>
          </cell>
          <cell r="K25" t="str">
            <v>Par</v>
          </cell>
          <cell r="L25" t="str">
            <v>Und</v>
          </cell>
          <cell r="M25" t="str">
            <v>Guantes de limpieza - Par</v>
          </cell>
          <cell r="N25">
            <v>1</v>
          </cell>
          <cell r="S25">
            <v>9000</v>
          </cell>
          <cell r="T25">
            <v>1</v>
          </cell>
          <cell r="U25">
            <v>0.19</v>
          </cell>
        </row>
        <row r="26">
          <cell r="A26" t="str">
            <v>GLOBALK COLOMBIA SASEPP MENmen-eep-1</v>
          </cell>
          <cell r="B26" t="str">
            <v>men-eep-1EPP MEN</v>
          </cell>
          <cell r="D26" t="str">
            <v>GLOBALK COLOMBIA SAS</v>
          </cell>
          <cell r="E26" t="str">
            <v>men-eep-1</v>
          </cell>
          <cell r="F26" t="str">
            <v>EPP MEN</v>
          </cell>
          <cell r="G26" t="str">
            <v>GLOBALK COLOMBIA SAS</v>
          </cell>
          <cell r="H26" t="str">
            <v>COP</v>
          </cell>
          <cell r="J26" t="str">
            <v>TAPABOCAS DE USO GENERAL NO MÉDICO EN MATERIAL TEXTIL LAVABLE ADULTO</v>
          </cell>
          <cell r="K26" t="str">
            <v>Unidad</v>
          </cell>
          <cell r="L26" t="str">
            <v>Und</v>
          </cell>
          <cell r="M26" t="str">
            <v>Tapabocas de uso general no médico en material textil lavable adulto - Unidad</v>
          </cell>
          <cell r="N26">
            <v>1</v>
          </cell>
          <cell r="S26">
            <v>2200</v>
          </cell>
          <cell r="T26">
            <v>1</v>
          </cell>
          <cell r="U26">
            <v>0</v>
          </cell>
        </row>
        <row r="27">
          <cell r="A27" t="str">
            <v>GLOBALK COLOMBIA SASEPP MENmen-eep-2</v>
          </cell>
          <cell r="B27" t="str">
            <v>men-eep-2EPP MEN</v>
          </cell>
          <cell r="D27" t="str">
            <v>GLOBALK COLOMBIA SAS</v>
          </cell>
          <cell r="E27" t="str">
            <v>men-eep-2</v>
          </cell>
          <cell r="F27" t="str">
            <v>EPP MEN</v>
          </cell>
          <cell r="G27" t="str">
            <v>GLOBALK COLOMBIA SAS</v>
          </cell>
          <cell r="H27" t="str">
            <v>COP</v>
          </cell>
          <cell r="J27" t="str">
            <v>TAPABOCAS DE USO GENERAL NO MÉDICO EN MATERIAL TEXTIL LAVABLE NIÑO</v>
          </cell>
          <cell r="K27" t="str">
            <v>Unidad</v>
          </cell>
          <cell r="L27" t="str">
            <v>Und</v>
          </cell>
          <cell r="M27" t="str">
            <v>Tapabocas de uso general no médico en material textil lavable niño - Unidad</v>
          </cell>
          <cell r="N27">
            <v>1</v>
          </cell>
          <cell r="S27">
            <v>2200</v>
          </cell>
          <cell r="T27">
            <v>1</v>
          </cell>
          <cell r="U27">
            <v>0</v>
          </cell>
        </row>
        <row r="28">
          <cell r="A28" t="str">
            <v>GLOBALK COLOMBIA SASEPP MENmen-eep-3</v>
          </cell>
          <cell r="B28" t="str">
            <v>men-eep-3EPP MEN</v>
          </cell>
          <cell r="D28" t="str">
            <v>GLOBALK COLOMBIA SAS</v>
          </cell>
          <cell r="E28" t="str">
            <v>men-eep-3</v>
          </cell>
          <cell r="F28" t="str">
            <v>EPP MEN</v>
          </cell>
          <cell r="G28" t="str">
            <v>GLOBALK COLOMBIA SAS</v>
          </cell>
          <cell r="H28" t="str">
            <v>COP</v>
          </cell>
          <cell r="J28" t="str">
            <v xml:space="preserve">GEL ANTIBACTERIAL </v>
          </cell>
          <cell r="K28" t="str">
            <v>Frasco X 1000 ml</v>
          </cell>
          <cell r="L28" t="str">
            <v>Und</v>
          </cell>
          <cell r="M28" t="str">
            <v>Gel antibacterial  - Frasco Por 1000 Ml</v>
          </cell>
          <cell r="N28">
            <v>1</v>
          </cell>
          <cell r="S28">
            <v>18000</v>
          </cell>
          <cell r="T28">
            <v>1</v>
          </cell>
          <cell r="U28">
            <v>0</v>
          </cell>
        </row>
        <row r="29">
          <cell r="A29" t="str">
            <v>GLOBALK COLOMBIA SASEPP MENmen-eep-4</v>
          </cell>
          <cell r="B29" t="str">
            <v>men-eep-4EPP MEN</v>
          </cell>
          <cell r="D29" t="str">
            <v>GLOBALK COLOMBIA SAS</v>
          </cell>
          <cell r="E29" t="str">
            <v>men-eep-4</v>
          </cell>
          <cell r="F29" t="str">
            <v>EPP MEN</v>
          </cell>
          <cell r="G29" t="str">
            <v>GLOBALK COLOMBIA SAS</v>
          </cell>
          <cell r="H29" t="str">
            <v>COP</v>
          </cell>
          <cell r="J29" t="str">
            <v xml:space="preserve">JABÓN DISPENSADOR PARA MANOS </v>
          </cell>
          <cell r="K29" t="str">
            <v>Frasco X 1000 ml</v>
          </cell>
          <cell r="L29" t="str">
            <v>Und</v>
          </cell>
          <cell r="M29" t="str">
            <v>Jabón dispensador para manos  - Frasco Por 1000 Ml</v>
          </cell>
          <cell r="N29">
            <v>1</v>
          </cell>
          <cell r="S29">
            <v>17000</v>
          </cell>
          <cell r="T29">
            <v>1</v>
          </cell>
          <cell r="U29">
            <v>0</v>
          </cell>
        </row>
        <row r="30">
          <cell r="A30" t="str">
            <v>GLOBALK COLOMBIA SASEPP MENmen-eep-5</v>
          </cell>
          <cell r="B30" t="str">
            <v>men-eep-5EPP MEN</v>
          </cell>
          <cell r="D30" t="str">
            <v>GLOBALK COLOMBIA SAS</v>
          </cell>
          <cell r="E30" t="str">
            <v>men-eep-5</v>
          </cell>
          <cell r="F30" t="str">
            <v>EPP MEN</v>
          </cell>
          <cell r="G30" t="str">
            <v>GLOBALK COLOMBIA SAS</v>
          </cell>
          <cell r="H30" t="str">
            <v>COP</v>
          </cell>
          <cell r="J30" t="str">
            <v xml:space="preserve">BATA  DESECHABLE PARA PACIENTE ADULTO  - TALLA S, M , L, XL COMPUESTO POR BATA SIN MANGA CON AMARRADERA  POSTERIOR </v>
          </cell>
          <cell r="K30" t="str">
            <v>Unidad</v>
          </cell>
          <cell r="L30" t="str">
            <v>Und</v>
          </cell>
          <cell r="M30" t="str">
            <v>Bata  desechable para paciente adulto  - talla s, m , l, xl compuesto por bata sin manga con amarradera  posterior  - Unidad</v>
          </cell>
          <cell r="N30">
            <v>1</v>
          </cell>
          <cell r="S30">
            <v>6000</v>
          </cell>
          <cell r="T30">
            <v>1</v>
          </cell>
          <cell r="U30">
            <v>0</v>
          </cell>
        </row>
        <row r="31">
          <cell r="A31" t="str">
            <v>GLOBALK COLOMBIA SASEPP MENmen-eep-6</v>
          </cell>
          <cell r="B31" t="str">
            <v>men-eep-6EPP MEN</v>
          </cell>
          <cell r="D31" t="str">
            <v>GLOBALK COLOMBIA SAS</v>
          </cell>
          <cell r="E31" t="str">
            <v>men-eep-6</v>
          </cell>
          <cell r="F31" t="str">
            <v>EPP MEN</v>
          </cell>
          <cell r="G31" t="str">
            <v>GLOBALK COLOMBIA SAS</v>
          </cell>
          <cell r="H31" t="str">
            <v>COP</v>
          </cell>
          <cell r="J31" t="str">
            <v xml:space="preserve">GAFAS PROTECTORAS </v>
          </cell>
          <cell r="K31" t="str">
            <v>Unidad</v>
          </cell>
          <cell r="L31" t="str">
            <v>Und</v>
          </cell>
          <cell r="M31" t="str">
            <v>Gafas protectoras  - Unidad</v>
          </cell>
          <cell r="N31">
            <v>1</v>
          </cell>
          <cell r="S31">
            <v>4000</v>
          </cell>
          <cell r="T31">
            <v>1</v>
          </cell>
          <cell r="U31">
            <v>0</v>
          </cell>
        </row>
        <row r="32">
          <cell r="A32" t="str">
            <v>GLOBALK COLOMBIA SASEPP MENmen-eep-7</v>
          </cell>
          <cell r="B32" t="str">
            <v>men-eep-7EPP MEN</v>
          </cell>
          <cell r="D32" t="str">
            <v>GLOBALK COLOMBIA SAS</v>
          </cell>
          <cell r="E32" t="str">
            <v>men-eep-7</v>
          </cell>
          <cell r="F32" t="str">
            <v>EPP MEN</v>
          </cell>
          <cell r="G32" t="str">
            <v>GLOBALK COLOMBIA SAS</v>
          </cell>
          <cell r="H32" t="str">
            <v>COP</v>
          </cell>
          <cell r="J32" t="str">
            <v>ZAPATOS PLASTICOS, AISLANTES CERRADOS</v>
          </cell>
          <cell r="K32" t="str">
            <v>Par</v>
          </cell>
          <cell r="L32" t="str">
            <v>Und</v>
          </cell>
          <cell r="M32" t="str">
            <v>Zapatos plasticos, aislantes cerrados - Par</v>
          </cell>
          <cell r="N32">
            <v>1</v>
          </cell>
          <cell r="S32">
            <v>40000</v>
          </cell>
          <cell r="T32">
            <v>1</v>
          </cell>
          <cell r="U32">
            <v>0.19</v>
          </cell>
        </row>
        <row r="33">
          <cell r="A33" t="str">
            <v>GLOBALK COLOMBIA SASEPP MENmen-eep-8</v>
          </cell>
          <cell r="B33" t="str">
            <v>men-eep-8EPP MEN</v>
          </cell>
          <cell r="D33" t="str">
            <v>GLOBALK COLOMBIA SAS</v>
          </cell>
          <cell r="E33" t="str">
            <v>men-eep-8</v>
          </cell>
          <cell r="F33" t="str">
            <v>EPP MEN</v>
          </cell>
          <cell r="G33" t="str">
            <v>GLOBALK COLOMBIA SAS</v>
          </cell>
          <cell r="H33" t="str">
            <v>COP</v>
          </cell>
          <cell r="J33" t="str">
            <v>GUANTES DE LIMPIEZA</v>
          </cell>
          <cell r="K33" t="str">
            <v>Par</v>
          </cell>
          <cell r="L33" t="str">
            <v>Und</v>
          </cell>
          <cell r="M33" t="str">
            <v>Guantes de limpieza - Par</v>
          </cell>
          <cell r="N33">
            <v>1</v>
          </cell>
          <cell r="S33">
            <v>7000</v>
          </cell>
          <cell r="T33">
            <v>1</v>
          </cell>
          <cell r="U33">
            <v>0</v>
          </cell>
        </row>
        <row r="34">
          <cell r="A34" t="str">
            <v>G&amp;C MEDICALS S.A.SEPP MENmen-eep-1</v>
          </cell>
          <cell r="B34" t="str">
            <v>men-eep-1EPP MEN</v>
          </cell>
          <cell r="D34" t="str">
            <v>G&amp;C MEDICALS S.A.S</v>
          </cell>
          <cell r="E34" t="str">
            <v>men-eep-1</v>
          </cell>
          <cell r="F34" t="str">
            <v>EPP MEN</v>
          </cell>
          <cell r="G34" t="str">
            <v>G&amp;C MEDICALS S.A.S</v>
          </cell>
          <cell r="H34" t="str">
            <v>COP</v>
          </cell>
          <cell r="J34" t="str">
            <v>TAPABOCAS DE USO GENERAL NO MÉDICO EN MATERIAL TEXTIL LAVABLE ADULTO</v>
          </cell>
          <cell r="K34" t="str">
            <v>Unidad</v>
          </cell>
          <cell r="L34" t="str">
            <v>Und</v>
          </cell>
          <cell r="M34" t="str">
            <v>Tapabocas de uso general no médico en material textil lavable adulto - Unidad</v>
          </cell>
          <cell r="N34">
            <v>1</v>
          </cell>
          <cell r="S34">
            <v>2380</v>
          </cell>
          <cell r="T34">
            <v>1</v>
          </cell>
          <cell r="U34">
            <v>0</v>
          </cell>
        </row>
        <row r="35">
          <cell r="A35" t="str">
            <v>G&amp;C MEDICALS S.A.SEPP MENmen-eep-2</v>
          </cell>
          <cell r="B35" t="str">
            <v>men-eep-2EPP MEN</v>
          </cell>
          <cell r="D35" t="str">
            <v>G&amp;C MEDICALS S.A.S</v>
          </cell>
          <cell r="E35" t="str">
            <v>men-eep-2</v>
          </cell>
          <cell r="F35" t="str">
            <v>EPP MEN</v>
          </cell>
          <cell r="G35" t="str">
            <v>G&amp;C MEDICALS S.A.S</v>
          </cell>
          <cell r="H35" t="str">
            <v>COP</v>
          </cell>
          <cell r="J35" t="str">
            <v>TAPABOCAS DE USO GENERAL NO MÉDICO EN MATERIAL TEXTIL LAVABLE NIÑO</v>
          </cell>
          <cell r="K35" t="str">
            <v>Unidad</v>
          </cell>
          <cell r="L35" t="str">
            <v>Und</v>
          </cell>
          <cell r="M35" t="str">
            <v>Tapabocas de uso general no médico en material textil lavable niño - Unidad</v>
          </cell>
          <cell r="N35">
            <v>1</v>
          </cell>
          <cell r="S35">
            <v>2190</v>
          </cell>
          <cell r="T35">
            <v>1</v>
          </cell>
          <cell r="U35">
            <v>0</v>
          </cell>
        </row>
        <row r="36">
          <cell r="A36" t="str">
            <v>G&amp;C MEDICALS S.A.SEPP MENmen-eep-3</v>
          </cell>
          <cell r="B36" t="str">
            <v>men-eep-3EPP MEN</v>
          </cell>
          <cell r="D36" t="str">
            <v>G&amp;C MEDICALS S.A.S</v>
          </cell>
          <cell r="E36" t="str">
            <v>men-eep-3</v>
          </cell>
          <cell r="F36" t="str">
            <v>EPP MEN</v>
          </cell>
          <cell r="G36" t="str">
            <v>G&amp;C MEDICALS S.A.S</v>
          </cell>
          <cell r="H36" t="str">
            <v>COP</v>
          </cell>
          <cell r="J36" t="str">
            <v xml:space="preserve">GEL ANTIBACTERIAL </v>
          </cell>
          <cell r="K36" t="str">
            <v>Frasco X 1000 ml</v>
          </cell>
          <cell r="L36" t="str">
            <v>Und</v>
          </cell>
          <cell r="M36" t="str">
            <v>Gel antibacterial  - Frasco Por 1000 Ml</v>
          </cell>
          <cell r="N36">
            <v>1</v>
          </cell>
          <cell r="S36">
            <v>16000</v>
          </cell>
          <cell r="T36">
            <v>1</v>
          </cell>
          <cell r="U36">
            <v>0</v>
          </cell>
        </row>
        <row r="37">
          <cell r="A37" t="str">
            <v>G&amp;C MEDICALS S.A.SEPP MENmen-eep-4</v>
          </cell>
          <cell r="B37" t="str">
            <v>men-eep-4EPP MEN</v>
          </cell>
          <cell r="D37" t="str">
            <v>G&amp;C MEDICALS S.A.S</v>
          </cell>
          <cell r="E37" t="str">
            <v>men-eep-4</v>
          </cell>
          <cell r="F37" t="str">
            <v>EPP MEN</v>
          </cell>
          <cell r="G37" t="str">
            <v>G&amp;C MEDICALS S.A.S</v>
          </cell>
          <cell r="H37" t="str">
            <v>COP</v>
          </cell>
          <cell r="J37" t="str">
            <v xml:space="preserve">JABÓN DISPENSADOR PARA MANOS </v>
          </cell>
          <cell r="K37" t="str">
            <v>Frasco X 1000 ml</v>
          </cell>
          <cell r="L37" t="str">
            <v>Und</v>
          </cell>
          <cell r="M37" t="str">
            <v>Jabón dispensador para manos  - Frasco Por 1000 Ml</v>
          </cell>
          <cell r="N37">
            <v>1</v>
          </cell>
          <cell r="S37">
            <v>27000</v>
          </cell>
          <cell r="T37">
            <v>1</v>
          </cell>
          <cell r="U37">
            <v>0</v>
          </cell>
        </row>
        <row r="38">
          <cell r="A38" t="str">
            <v>G&amp;C MEDICALS S.A.SEPP MENmen-eep-5</v>
          </cell>
          <cell r="B38" t="str">
            <v>men-eep-5EPP MEN</v>
          </cell>
          <cell r="D38" t="str">
            <v>G&amp;C MEDICALS S.A.S</v>
          </cell>
          <cell r="E38" t="str">
            <v>men-eep-5</v>
          </cell>
          <cell r="F38" t="str">
            <v>EPP MEN</v>
          </cell>
          <cell r="G38" t="str">
            <v>G&amp;C MEDICALS S.A.S</v>
          </cell>
          <cell r="H38" t="str">
            <v>COP</v>
          </cell>
          <cell r="J38" t="str">
            <v xml:space="preserve">BATA  DESECHABLE PARA PACIENTE ADULTO  - TALLA S, M , L, XL COMPUESTO POR BATA SIN MANGA CON AMARRADERA  POSTERIOR </v>
          </cell>
          <cell r="K38" t="str">
            <v>Unidad</v>
          </cell>
          <cell r="L38" t="str">
            <v>Und</v>
          </cell>
          <cell r="M38" t="str">
            <v>Bata  desechable para paciente adulto  - talla s, m , l, xl compuesto por bata sin manga con amarradera  posterior  - Unidad</v>
          </cell>
          <cell r="N38">
            <v>1</v>
          </cell>
          <cell r="S38">
            <v>8000</v>
          </cell>
          <cell r="T38">
            <v>1</v>
          </cell>
          <cell r="U38">
            <v>0</v>
          </cell>
        </row>
        <row r="39">
          <cell r="A39" t="str">
            <v>G&amp;C MEDICALS S.A.SEPP MENmen-eep-6</v>
          </cell>
          <cell r="B39" t="str">
            <v>men-eep-6EPP MEN</v>
          </cell>
          <cell r="D39" t="str">
            <v>G&amp;C MEDICALS S.A.S</v>
          </cell>
          <cell r="E39" t="str">
            <v>men-eep-6</v>
          </cell>
          <cell r="F39" t="str">
            <v>EPP MEN</v>
          </cell>
          <cell r="G39" t="str">
            <v>G&amp;C MEDICALS S.A.S</v>
          </cell>
          <cell r="H39" t="str">
            <v>COP</v>
          </cell>
          <cell r="J39" t="str">
            <v xml:space="preserve">GAFAS PROTECTORAS </v>
          </cell>
          <cell r="K39" t="str">
            <v>Unidad</v>
          </cell>
          <cell r="L39" t="str">
            <v>Und</v>
          </cell>
          <cell r="M39" t="str">
            <v>Gafas protectoras  - Unidad</v>
          </cell>
          <cell r="N39">
            <v>1</v>
          </cell>
          <cell r="S39">
            <v>7700</v>
          </cell>
          <cell r="T39">
            <v>1</v>
          </cell>
          <cell r="U39">
            <v>0</v>
          </cell>
        </row>
        <row r="40">
          <cell r="A40" t="str">
            <v>G&amp;C MEDICALS S.A.SEPP MENmen-eep-7</v>
          </cell>
          <cell r="B40" t="str">
            <v>men-eep-7EPP MEN</v>
          </cell>
          <cell r="D40" t="str">
            <v>G&amp;C MEDICALS S.A.S</v>
          </cell>
          <cell r="E40" t="str">
            <v>men-eep-7</v>
          </cell>
          <cell r="F40" t="str">
            <v>EPP MEN</v>
          </cell>
          <cell r="G40" t="str">
            <v>G&amp;C MEDICALS S.A.S</v>
          </cell>
          <cell r="H40" t="str">
            <v>COP</v>
          </cell>
          <cell r="J40" t="str">
            <v>ZAPATOS PLASTICOS, AISLANTES CERRADOS</v>
          </cell>
          <cell r="K40" t="str">
            <v>Par</v>
          </cell>
          <cell r="L40" t="str">
            <v>Und</v>
          </cell>
          <cell r="M40" t="str">
            <v>Zapatos plasticos, aislantes cerrados - Par</v>
          </cell>
          <cell r="N40">
            <v>1</v>
          </cell>
          <cell r="S40">
            <v>48000</v>
          </cell>
          <cell r="T40">
            <v>1</v>
          </cell>
          <cell r="U40">
            <v>0.19</v>
          </cell>
        </row>
        <row r="41">
          <cell r="A41" t="str">
            <v>G&amp;C MEDICALS S.A.SEPP MENmen-eep-8</v>
          </cell>
          <cell r="B41" t="str">
            <v>men-eep-8EPP MEN</v>
          </cell>
          <cell r="D41" t="str">
            <v>G&amp;C MEDICALS S.A.S</v>
          </cell>
          <cell r="E41" t="str">
            <v>men-eep-8</v>
          </cell>
          <cell r="F41" t="str">
            <v>EPP MEN</v>
          </cell>
          <cell r="G41" t="str">
            <v>G&amp;C MEDICALS S.A.S</v>
          </cell>
          <cell r="H41" t="str">
            <v>COP</v>
          </cell>
          <cell r="J41" t="str">
            <v>GUANTES DE LIMPIEZA</v>
          </cell>
          <cell r="K41" t="str">
            <v>Par</v>
          </cell>
          <cell r="L41" t="str">
            <v>Und</v>
          </cell>
          <cell r="M41" t="str">
            <v>Guantes de limpieza - Par</v>
          </cell>
          <cell r="N41">
            <v>1</v>
          </cell>
          <cell r="S41">
            <v>5000</v>
          </cell>
          <cell r="T41">
            <v>1</v>
          </cell>
          <cell r="U41">
            <v>0</v>
          </cell>
        </row>
        <row r="42">
          <cell r="A42" t="str">
            <v>HEALTHUMANA SASEPP MENmen-eep-1</v>
          </cell>
          <cell r="B42" t="str">
            <v>men-eep-1EPP MEN</v>
          </cell>
          <cell r="D42" t="str">
            <v>HEALTHUMANA SAS</v>
          </cell>
          <cell r="E42" t="str">
            <v>men-eep-1</v>
          </cell>
          <cell r="F42" t="str">
            <v>EPP MEN</v>
          </cell>
          <cell r="G42" t="str">
            <v>HEALTHUMANA SAS</v>
          </cell>
          <cell r="H42" t="str">
            <v>COP</v>
          </cell>
          <cell r="J42" t="str">
            <v>TAPABOCAS DE USO GENERAL NO MÉDICO EN MATERIAL TEXTIL LAVABLE ADULTO</v>
          </cell>
          <cell r="K42" t="str">
            <v>Unidad</v>
          </cell>
          <cell r="L42" t="str">
            <v>Und</v>
          </cell>
          <cell r="M42" t="str">
            <v>Tapabocas de uso general no médico en material textil lavable adulto - Unidad</v>
          </cell>
          <cell r="N42">
            <v>1</v>
          </cell>
          <cell r="S42">
            <v>5700</v>
          </cell>
          <cell r="T42">
            <v>1</v>
          </cell>
          <cell r="U42">
            <v>0</v>
          </cell>
        </row>
        <row r="43">
          <cell r="A43" t="str">
            <v>HEALTHUMANA SASEPP MENmen-eep-2</v>
          </cell>
          <cell r="B43" t="str">
            <v>men-eep-2EPP MEN</v>
          </cell>
          <cell r="D43" t="str">
            <v>HEALTHUMANA SAS</v>
          </cell>
          <cell r="E43" t="str">
            <v>men-eep-2</v>
          </cell>
          <cell r="F43" t="str">
            <v>EPP MEN</v>
          </cell>
          <cell r="G43" t="str">
            <v>HEALTHUMANA SAS</v>
          </cell>
          <cell r="H43" t="str">
            <v>COP</v>
          </cell>
          <cell r="J43" t="str">
            <v>TAPABOCAS DE USO GENERAL NO MÉDICO EN MATERIAL TEXTIL LAVABLE NIÑO</v>
          </cell>
          <cell r="K43" t="str">
            <v>Unidad</v>
          </cell>
          <cell r="L43" t="str">
            <v>Und</v>
          </cell>
          <cell r="M43" t="str">
            <v>Tapabocas de uso general no médico en material textil lavable niño - Unidad</v>
          </cell>
          <cell r="N43">
            <v>1</v>
          </cell>
          <cell r="S43">
            <v>5700</v>
          </cell>
          <cell r="T43">
            <v>1</v>
          </cell>
          <cell r="U43">
            <v>0</v>
          </cell>
        </row>
        <row r="44">
          <cell r="A44" t="str">
            <v>HEALTHUMANA SASEPP MENmen-eep-3</v>
          </cell>
          <cell r="B44" t="str">
            <v>men-eep-3EPP MEN</v>
          </cell>
          <cell r="D44" t="str">
            <v>HEALTHUMANA SAS</v>
          </cell>
          <cell r="E44" t="str">
            <v>men-eep-3</v>
          </cell>
          <cell r="F44" t="str">
            <v>EPP MEN</v>
          </cell>
          <cell r="G44" t="str">
            <v>HEALTHUMANA SAS</v>
          </cell>
          <cell r="H44" t="str">
            <v>COP</v>
          </cell>
          <cell r="J44" t="str">
            <v xml:space="preserve">GEL ANTIBACTERIAL </v>
          </cell>
          <cell r="K44" t="str">
            <v>Frasco X 1000 ml</v>
          </cell>
          <cell r="L44" t="str">
            <v>Und</v>
          </cell>
          <cell r="M44" t="str">
            <v>Gel antibacterial  - Frasco Por 1000 Ml</v>
          </cell>
          <cell r="N44">
            <v>1</v>
          </cell>
          <cell r="S44">
            <v>11190</v>
          </cell>
          <cell r="T44">
            <v>1</v>
          </cell>
          <cell r="U44">
            <v>0.19</v>
          </cell>
        </row>
        <row r="45">
          <cell r="A45" t="str">
            <v>HEALTHUMANA SASEPP MENmen-eep-4</v>
          </cell>
          <cell r="B45" t="str">
            <v>men-eep-4EPP MEN</v>
          </cell>
          <cell r="D45" t="str">
            <v>HEALTHUMANA SAS</v>
          </cell>
          <cell r="E45" t="str">
            <v>men-eep-4</v>
          </cell>
          <cell r="F45" t="str">
            <v>EPP MEN</v>
          </cell>
          <cell r="G45" t="str">
            <v>HEALTHUMANA SAS</v>
          </cell>
          <cell r="H45" t="str">
            <v>COP</v>
          </cell>
          <cell r="J45" t="str">
            <v xml:space="preserve">JABÓN DISPENSADOR PARA MANOS </v>
          </cell>
          <cell r="K45" t="str">
            <v>Frasco X 1000 ml</v>
          </cell>
          <cell r="L45" t="str">
            <v>Und</v>
          </cell>
          <cell r="M45" t="str">
            <v>Jabón dispensador para manos  - Frasco Por 1000 Ml</v>
          </cell>
          <cell r="N45">
            <v>1</v>
          </cell>
          <cell r="S45">
            <v>8460</v>
          </cell>
          <cell r="T45">
            <v>1</v>
          </cell>
          <cell r="U45">
            <v>0.19</v>
          </cell>
        </row>
        <row r="46">
          <cell r="A46" t="str">
            <v>HEALTHUMANA SASEPP MENmen-eep-5</v>
          </cell>
          <cell r="B46" t="str">
            <v>men-eep-5EPP MEN</v>
          </cell>
          <cell r="D46" t="str">
            <v>HEALTHUMANA SAS</v>
          </cell>
          <cell r="E46" t="str">
            <v>men-eep-5</v>
          </cell>
          <cell r="F46" t="str">
            <v>EPP MEN</v>
          </cell>
          <cell r="G46" t="str">
            <v>HEALTHUMANA SAS</v>
          </cell>
          <cell r="H46" t="str">
            <v>COP</v>
          </cell>
          <cell r="J46" t="str">
            <v xml:space="preserve">BATA  DESECHABLE PARA PACIENTE ADULTO  - TALLA S, M , L, XL COMPUESTO POR BATA SIN MANGA CON AMARRADERA  POSTERIOR </v>
          </cell>
          <cell r="K46" t="str">
            <v>Unidad</v>
          </cell>
          <cell r="L46" t="str">
            <v>Und</v>
          </cell>
          <cell r="M46" t="str">
            <v>Bata  desechable para paciente adulto  - talla s, m , l, xl compuesto por bata sin manga con amarradera  posterior  - Unidad</v>
          </cell>
          <cell r="N46">
            <v>1</v>
          </cell>
          <cell r="S46">
            <v>13000</v>
          </cell>
          <cell r="T46">
            <v>1</v>
          </cell>
          <cell r="U46">
            <v>0</v>
          </cell>
        </row>
        <row r="47">
          <cell r="A47" t="str">
            <v>HEALTHUMANA SASEPP MENmen-eep-6</v>
          </cell>
          <cell r="B47" t="str">
            <v>men-eep-6EPP MEN</v>
          </cell>
          <cell r="D47" t="str">
            <v>HEALTHUMANA SAS</v>
          </cell>
          <cell r="E47" t="str">
            <v>men-eep-6</v>
          </cell>
          <cell r="F47" t="str">
            <v>EPP MEN</v>
          </cell>
          <cell r="G47" t="str">
            <v>HEALTHUMANA SAS</v>
          </cell>
          <cell r="H47" t="str">
            <v>COP</v>
          </cell>
          <cell r="J47" t="str">
            <v xml:space="preserve">GAFAS PROTECTORAS </v>
          </cell>
          <cell r="K47" t="str">
            <v>Unidad</v>
          </cell>
          <cell r="L47" t="str">
            <v>Und</v>
          </cell>
          <cell r="M47" t="str">
            <v>Gafas protectoras  - Unidad</v>
          </cell>
          <cell r="N47">
            <v>1</v>
          </cell>
          <cell r="S47">
            <v>19000</v>
          </cell>
          <cell r="T47">
            <v>1</v>
          </cell>
          <cell r="U47">
            <v>0.19</v>
          </cell>
        </row>
        <row r="48">
          <cell r="A48" t="str">
            <v>HEALTHUMANA SASEPP MENmen-eep-7</v>
          </cell>
          <cell r="B48" t="str">
            <v>men-eep-7EPP MEN</v>
          </cell>
          <cell r="D48" t="str">
            <v>HEALTHUMANA SAS</v>
          </cell>
          <cell r="E48" t="str">
            <v>men-eep-7</v>
          </cell>
          <cell r="F48" t="str">
            <v>EPP MEN</v>
          </cell>
          <cell r="G48" t="str">
            <v>HEALTHUMANA SAS</v>
          </cell>
          <cell r="H48" t="str">
            <v>COP</v>
          </cell>
          <cell r="J48" t="str">
            <v>ZAPATOS PLASTICOS, AISLANTES CERRADOS</v>
          </cell>
          <cell r="K48" t="str">
            <v>Par</v>
          </cell>
          <cell r="L48" t="str">
            <v>Und</v>
          </cell>
          <cell r="M48" t="str">
            <v>Zapatos plasticos, aislantes cerrados - Par</v>
          </cell>
          <cell r="N48">
            <v>1</v>
          </cell>
          <cell r="S48">
            <v>30000</v>
          </cell>
          <cell r="T48">
            <v>1</v>
          </cell>
          <cell r="U48">
            <v>0.19</v>
          </cell>
        </row>
        <row r="49">
          <cell r="A49" t="str">
            <v>HEALTHUMANA SASEPP MENmen-eep-8</v>
          </cell>
          <cell r="B49" t="str">
            <v>men-eep-8EPP MEN</v>
          </cell>
          <cell r="D49" t="str">
            <v>HEALTHUMANA SAS</v>
          </cell>
          <cell r="E49" t="str">
            <v>men-eep-8</v>
          </cell>
          <cell r="F49" t="str">
            <v>EPP MEN</v>
          </cell>
          <cell r="G49" t="str">
            <v>HEALTHUMANA SAS</v>
          </cell>
          <cell r="H49" t="str">
            <v>COP</v>
          </cell>
          <cell r="J49" t="str">
            <v>GUANTES DE LIMPIEZA</v>
          </cell>
          <cell r="K49" t="str">
            <v>Par</v>
          </cell>
          <cell r="L49" t="str">
            <v>Und</v>
          </cell>
          <cell r="M49" t="str">
            <v>Guantes de limpieza - Par</v>
          </cell>
          <cell r="N49">
            <v>1</v>
          </cell>
          <cell r="S49">
            <v>9000</v>
          </cell>
          <cell r="T49">
            <v>1</v>
          </cell>
          <cell r="U49">
            <v>0.19</v>
          </cell>
        </row>
        <row r="50">
          <cell r="A50" t="str">
            <v>FUNDACION TEJIDO SOCIAL ORGEPP MENmen-eep-1</v>
          </cell>
          <cell r="B50" t="str">
            <v>men-eep-1EPP MEN</v>
          </cell>
          <cell r="D50" t="str">
            <v>FUNDACION TEJIDO SOCIAL ORG</v>
          </cell>
          <cell r="E50" t="str">
            <v>men-eep-1</v>
          </cell>
          <cell r="F50" t="str">
            <v>EPP MEN</v>
          </cell>
          <cell r="G50" t="str">
            <v>FUNDACION TEJIDO SOCIAL ORG</v>
          </cell>
          <cell r="H50" t="str">
            <v>COP</v>
          </cell>
          <cell r="J50" t="str">
            <v>TAPABOCAS DE USO GENERAL NO MÉDICO EN MATERIAL TEXTIL LAVABLE ADULTO</v>
          </cell>
          <cell r="K50" t="str">
            <v>Unidad</v>
          </cell>
          <cell r="L50" t="str">
            <v>Und</v>
          </cell>
          <cell r="M50" t="str">
            <v>Tapabocas de uso general no médico en material textil lavable adulto - Unidad</v>
          </cell>
          <cell r="N50">
            <v>1</v>
          </cell>
          <cell r="S50">
            <v>1500</v>
          </cell>
          <cell r="T50">
            <v>1</v>
          </cell>
          <cell r="U50">
            <v>0</v>
          </cell>
        </row>
        <row r="51">
          <cell r="A51" t="str">
            <v>FUNDACION TEJIDO SOCIAL ORGEPP MENmen-eep-2</v>
          </cell>
          <cell r="B51" t="str">
            <v>men-eep-2EPP MEN</v>
          </cell>
          <cell r="D51" t="str">
            <v>FUNDACION TEJIDO SOCIAL ORG</v>
          </cell>
          <cell r="E51" t="str">
            <v>men-eep-2</v>
          </cell>
          <cell r="F51" t="str">
            <v>EPP MEN</v>
          </cell>
          <cell r="G51" t="str">
            <v>FUNDACION TEJIDO SOCIAL ORG</v>
          </cell>
          <cell r="H51" t="str">
            <v>COP</v>
          </cell>
          <cell r="J51" t="str">
            <v>TAPABOCAS DE USO GENERAL NO MÉDICO EN MATERIAL TEXTIL LAVABLE NIÑO</v>
          </cell>
          <cell r="K51" t="str">
            <v>Unidad</v>
          </cell>
          <cell r="L51" t="str">
            <v>Und</v>
          </cell>
          <cell r="M51" t="str">
            <v>Tapabocas de uso general no médico en material textil lavable niño - Unidad</v>
          </cell>
          <cell r="N51">
            <v>1</v>
          </cell>
          <cell r="S51">
            <v>1500</v>
          </cell>
          <cell r="T51">
            <v>1</v>
          </cell>
          <cell r="U51">
            <v>0</v>
          </cell>
        </row>
        <row r="52">
          <cell r="A52" t="str">
            <v>FUNDACION TEJIDO SOCIAL ORGEPP MENmen-eep-3</v>
          </cell>
          <cell r="B52" t="str">
            <v>men-eep-3EPP MEN</v>
          </cell>
          <cell r="D52" t="str">
            <v>FUNDACION TEJIDO SOCIAL ORG</v>
          </cell>
          <cell r="E52" t="str">
            <v>men-eep-3</v>
          </cell>
          <cell r="F52" t="str">
            <v>EPP MEN</v>
          </cell>
          <cell r="G52" t="str">
            <v>FUNDACION TEJIDO SOCIAL ORG</v>
          </cell>
          <cell r="H52" t="str">
            <v>COP</v>
          </cell>
          <cell r="J52" t="str">
            <v xml:space="preserve">GEL ANTIBACTERIAL </v>
          </cell>
          <cell r="K52" t="str">
            <v>Frasco X 1000 ml</v>
          </cell>
          <cell r="L52" t="str">
            <v>Und</v>
          </cell>
          <cell r="M52" t="str">
            <v>Gel antibacterial  - Frasco Por 1000 Ml</v>
          </cell>
          <cell r="N52">
            <v>1</v>
          </cell>
          <cell r="S52">
            <v>25000</v>
          </cell>
          <cell r="T52">
            <v>1</v>
          </cell>
          <cell r="U52">
            <v>0</v>
          </cell>
        </row>
        <row r="53">
          <cell r="A53" t="str">
            <v>FUNDACION TEJIDO SOCIAL ORGEPP MENmen-eep-4</v>
          </cell>
          <cell r="B53" t="str">
            <v>men-eep-4EPP MEN</v>
          </cell>
          <cell r="D53" t="str">
            <v>FUNDACION TEJIDO SOCIAL ORG</v>
          </cell>
          <cell r="E53" t="str">
            <v>men-eep-4</v>
          </cell>
          <cell r="F53" t="str">
            <v>EPP MEN</v>
          </cell>
          <cell r="G53" t="str">
            <v>FUNDACION TEJIDO SOCIAL ORG</v>
          </cell>
          <cell r="H53" t="str">
            <v>COP</v>
          </cell>
          <cell r="J53" t="str">
            <v xml:space="preserve">JABÓN DISPENSADOR PARA MANOS </v>
          </cell>
          <cell r="K53" t="str">
            <v>Frasco X 1000 ml</v>
          </cell>
          <cell r="L53" t="str">
            <v>Und</v>
          </cell>
          <cell r="M53" t="str">
            <v>Jabón dispensador para manos  - Frasco Por 1000 Ml</v>
          </cell>
          <cell r="N53">
            <v>1</v>
          </cell>
          <cell r="S53">
            <v>8000</v>
          </cell>
          <cell r="T53">
            <v>1</v>
          </cell>
          <cell r="U53">
            <v>0</v>
          </cell>
        </row>
        <row r="54">
          <cell r="A54" t="str">
            <v>FUNDACION TEJIDO SOCIAL ORGEPP MENmen-eep-5</v>
          </cell>
          <cell r="B54" t="str">
            <v>men-eep-5EPP MEN</v>
          </cell>
          <cell r="D54" t="str">
            <v>FUNDACION TEJIDO SOCIAL ORG</v>
          </cell>
          <cell r="E54" t="str">
            <v>men-eep-5</v>
          </cell>
          <cell r="F54" t="str">
            <v>EPP MEN</v>
          </cell>
          <cell r="G54" t="str">
            <v>FUNDACION TEJIDO SOCIAL ORG</v>
          </cell>
          <cell r="H54" t="str">
            <v>COP</v>
          </cell>
          <cell r="J54" t="str">
            <v xml:space="preserve">BATA  DESECHABLE PARA PACIENTE ADULTO  - TALLA S, M , L, XL COMPUESTO POR BATA SIN MANGA CON AMARRADERA  POSTERIOR </v>
          </cell>
          <cell r="K54" t="str">
            <v>Unidad</v>
          </cell>
          <cell r="L54" t="str">
            <v>Und</v>
          </cell>
          <cell r="M54" t="str">
            <v>Bata  desechable para paciente adulto  - talla s, m , l, xl compuesto por bata sin manga con amarradera  posterior  - Unidad</v>
          </cell>
          <cell r="N54">
            <v>1</v>
          </cell>
          <cell r="S54">
            <v>7000</v>
          </cell>
          <cell r="T54">
            <v>1</v>
          </cell>
          <cell r="U54">
            <v>0</v>
          </cell>
        </row>
        <row r="55">
          <cell r="A55" t="str">
            <v>FUNDACION TEJIDO SOCIAL ORGEPP MENmen-eep-6</v>
          </cell>
          <cell r="B55" t="str">
            <v>men-eep-6EPP MEN</v>
          </cell>
          <cell r="D55" t="str">
            <v>FUNDACION TEJIDO SOCIAL ORG</v>
          </cell>
          <cell r="E55" t="str">
            <v>men-eep-6</v>
          </cell>
          <cell r="F55" t="str">
            <v>EPP MEN</v>
          </cell>
          <cell r="G55" t="str">
            <v>FUNDACION TEJIDO SOCIAL ORG</v>
          </cell>
          <cell r="H55" t="str">
            <v>COP</v>
          </cell>
          <cell r="J55" t="str">
            <v xml:space="preserve">GAFAS PROTECTORAS </v>
          </cell>
          <cell r="K55" t="str">
            <v>Unidad</v>
          </cell>
          <cell r="L55" t="str">
            <v>Und</v>
          </cell>
          <cell r="M55" t="str">
            <v>Gafas protectoras  - Unidad</v>
          </cell>
          <cell r="N55">
            <v>1</v>
          </cell>
          <cell r="S55">
            <v>15500</v>
          </cell>
          <cell r="T55">
            <v>1</v>
          </cell>
          <cell r="U55">
            <v>0</v>
          </cell>
        </row>
        <row r="56">
          <cell r="A56" t="str">
            <v>FUNDACION TEJIDO SOCIAL ORGEPP MENmen-eep-7</v>
          </cell>
          <cell r="B56" t="str">
            <v>men-eep-7EPP MEN</v>
          </cell>
          <cell r="D56" t="str">
            <v>FUNDACION TEJIDO SOCIAL ORG</v>
          </cell>
          <cell r="E56" t="str">
            <v>men-eep-7</v>
          </cell>
          <cell r="F56" t="str">
            <v>EPP MEN</v>
          </cell>
          <cell r="G56" t="str">
            <v>FUNDACION TEJIDO SOCIAL ORG</v>
          </cell>
          <cell r="H56" t="str">
            <v>COP</v>
          </cell>
          <cell r="J56" t="str">
            <v>ZAPATOS PLASTICOS, AISLANTES CERRADOS</v>
          </cell>
          <cell r="K56" t="str">
            <v>Par</v>
          </cell>
          <cell r="L56" t="str">
            <v>Und</v>
          </cell>
          <cell r="M56" t="str">
            <v>Zapatos plasticos, aislantes cerrados - Par</v>
          </cell>
          <cell r="N56">
            <v>1</v>
          </cell>
          <cell r="S56">
            <v>59900</v>
          </cell>
          <cell r="T56">
            <v>1</v>
          </cell>
          <cell r="U56">
            <v>0.19</v>
          </cell>
        </row>
        <row r="57">
          <cell r="A57" t="str">
            <v>FUNDACION TEJIDO SOCIAL ORGEPP MENmen-eep-8</v>
          </cell>
          <cell r="B57" t="str">
            <v>men-eep-8EPP MEN</v>
          </cell>
          <cell r="D57" t="str">
            <v>FUNDACION TEJIDO SOCIAL ORG</v>
          </cell>
          <cell r="E57" t="str">
            <v>men-eep-8</v>
          </cell>
          <cell r="F57" t="str">
            <v>EPP MEN</v>
          </cell>
          <cell r="G57" t="str">
            <v>FUNDACION TEJIDO SOCIAL ORG</v>
          </cell>
          <cell r="H57" t="str">
            <v>COP</v>
          </cell>
          <cell r="J57" t="str">
            <v>GUANTES DE LIMPIEZA</v>
          </cell>
          <cell r="K57" t="str">
            <v>Par</v>
          </cell>
          <cell r="L57" t="str">
            <v>Und</v>
          </cell>
          <cell r="M57" t="str">
            <v>Guantes de limpieza - Par</v>
          </cell>
          <cell r="N57">
            <v>1</v>
          </cell>
          <cell r="S57">
            <v>8000</v>
          </cell>
          <cell r="T57">
            <v>1</v>
          </cell>
          <cell r="U57">
            <v>0</v>
          </cell>
        </row>
        <row r="58">
          <cell r="A58" t="str">
            <v>PROYECTAR ICOEPP MENmen-eep-1</v>
          </cell>
          <cell r="B58" t="str">
            <v>men-eep-1EPP MEN</v>
          </cell>
          <cell r="D58" t="str">
            <v>PROYECTAR ICO</v>
          </cell>
          <cell r="E58" t="str">
            <v>men-eep-1</v>
          </cell>
          <cell r="F58" t="str">
            <v>EPP MEN</v>
          </cell>
          <cell r="G58" t="str">
            <v>PROYECTAR ICO</v>
          </cell>
          <cell r="H58" t="str">
            <v>COP</v>
          </cell>
          <cell r="J58" t="str">
            <v>TAPABOCAS DE USO GENERAL NO MÉDICO EN MATERIAL TEXTIL LAVABLE ADULTO</v>
          </cell>
          <cell r="K58" t="str">
            <v>Unidad</v>
          </cell>
          <cell r="L58" t="str">
            <v>Und</v>
          </cell>
          <cell r="M58" t="str">
            <v>Tapabocas de uso general no médico en material textil lavable adulto - Unidad</v>
          </cell>
          <cell r="N58">
            <v>1</v>
          </cell>
          <cell r="S58">
            <v>1300</v>
          </cell>
          <cell r="T58">
            <v>1</v>
          </cell>
          <cell r="U58">
            <v>0</v>
          </cell>
        </row>
        <row r="59">
          <cell r="A59" t="str">
            <v>PROYECTAR ICOEPP MENmen-eep-2</v>
          </cell>
          <cell r="B59" t="str">
            <v>men-eep-2EPP MEN</v>
          </cell>
          <cell r="D59" t="str">
            <v>PROYECTAR ICO</v>
          </cell>
          <cell r="E59" t="str">
            <v>men-eep-2</v>
          </cell>
          <cell r="F59" t="str">
            <v>EPP MEN</v>
          </cell>
          <cell r="G59" t="str">
            <v>PROYECTAR ICO</v>
          </cell>
          <cell r="H59" t="str">
            <v>COP</v>
          </cell>
          <cell r="J59" t="str">
            <v>TAPABOCAS DE USO GENERAL NO MÉDICO EN MATERIAL TEXTIL LAVABLE NIÑO</v>
          </cell>
          <cell r="K59" t="str">
            <v>Unidad</v>
          </cell>
          <cell r="L59" t="str">
            <v>Und</v>
          </cell>
          <cell r="M59" t="str">
            <v>Tapabocas de uso general no médico en material textil lavable niño - Unidad</v>
          </cell>
          <cell r="N59">
            <v>1</v>
          </cell>
          <cell r="S59">
            <v>1000</v>
          </cell>
          <cell r="T59">
            <v>1</v>
          </cell>
          <cell r="U59">
            <v>0</v>
          </cell>
        </row>
        <row r="60">
          <cell r="A60" t="str">
            <v>PROYECTAR ICOEPP MENmen-eep-3</v>
          </cell>
          <cell r="B60" t="str">
            <v>men-eep-3EPP MEN</v>
          </cell>
          <cell r="D60" t="str">
            <v>PROYECTAR ICO</v>
          </cell>
          <cell r="E60" t="str">
            <v>men-eep-3</v>
          </cell>
          <cell r="F60" t="str">
            <v>EPP MEN</v>
          </cell>
          <cell r="G60" t="str">
            <v>PROYECTAR ICO</v>
          </cell>
          <cell r="H60" t="str">
            <v>COP</v>
          </cell>
          <cell r="J60" t="str">
            <v xml:space="preserve">GEL ANTIBACTERIAL </v>
          </cell>
          <cell r="K60" t="str">
            <v>Frasco X 1000 ml</v>
          </cell>
          <cell r="L60" t="str">
            <v>Und</v>
          </cell>
          <cell r="M60" t="str">
            <v>Gel antibacterial  - Frasco Por 1000 Ml</v>
          </cell>
          <cell r="N60">
            <v>1</v>
          </cell>
          <cell r="S60">
            <v>13000</v>
          </cell>
          <cell r="T60">
            <v>1</v>
          </cell>
          <cell r="U60">
            <v>0</v>
          </cell>
        </row>
        <row r="61">
          <cell r="A61" t="str">
            <v>PROYECTAR ICOEPP MENmen-eep-4</v>
          </cell>
          <cell r="B61" t="str">
            <v>men-eep-4EPP MEN</v>
          </cell>
          <cell r="D61" t="str">
            <v>PROYECTAR ICO</v>
          </cell>
          <cell r="E61" t="str">
            <v>men-eep-4</v>
          </cell>
          <cell r="F61" t="str">
            <v>EPP MEN</v>
          </cell>
          <cell r="G61" t="str">
            <v>PROYECTAR ICO</v>
          </cell>
          <cell r="H61" t="str">
            <v>COP</v>
          </cell>
          <cell r="J61" t="str">
            <v xml:space="preserve">JABÓN DISPENSADOR PARA MANOS </v>
          </cell>
          <cell r="K61" t="str">
            <v>Frasco X 1000 ml</v>
          </cell>
          <cell r="L61" t="str">
            <v>Und</v>
          </cell>
          <cell r="M61" t="str">
            <v>Jabón dispensador para manos  - Frasco Por 1000 Ml</v>
          </cell>
          <cell r="N61">
            <v>1</v>
          </cell>
          <cell r="S61">
            <v>9000</v>
          </cell>
          <cell r="T61">
            <v>1</v>
          </cell>
          <cell r="U61">
            <v>0</v>
          </cell>
        </row>
        <row r="62">
          <cell r="A62" t="str">
            <v>PROYECTAR ICOEPP MENmen-eep-5</v>
          </cell>
          <cell r="B62" t="str">
            <v>men-eep-5EPP MEN</v>
          </cell>
          <cell r="D62" t="str">
            <v>PROYECTAR ICO</v>
          </cell>
          <cell r="E62" t="str">
            <v>men-eep-5</v>
          </cell>
          <cell r="F62" t="str">
            <v>EPP MEN</v>
          </cell>
          <cell r="G62" t="str">
            <v>PROYECTAR ICO</v>
          </cell>
          <cell r="H62" t="str">
            <v>COP</v>
          </cell>
          <cell r="J62" t="str">
            <v xml:space="preserve">BATA  DESECHABLE PARA PACIENTE ADULTO  - TALLA S, M , L, XL COMPUESTO POR BATA SIN MANGA CON AMARRADERA  POSTERIOR </v>
          </cell>
          <cell r="K62" t="str">
            <v>Unidad</v>
          </cell>
          <cell r="L62" t="str">
            <v>Und</v>
          </cell>
          <cell r="M62" t="str">
            <v>Bata  desechable para paciente adulto  - talla s, m , l, xl compuesto por bata sin manga con amarradera  posterior  - Unidad</v>
          </cell>
          <cell r="N62">
            <v>1</v>
          </cell>
          <cell r="S62">
            <v>7800</v>
          </cell>
          <cell r="T62">
            <v>1</v>
          </cell>
          <cell r="U62">
            <v>0</v>
          </cell>
        </row>
        <row r="63">
          <cell r="A63" t="str">
            <v>PROYECTAR ICOEPP MENmen-eep-6</v>
          </cell>
          <cell r="B63" t="str">
            <v>men-eep-6EPP MEN</v>
          </cell>
          <cell r="D63" t="str">
            <v>PROYECTAR ICO</v>
          </cell>
          <cell r="E63" t="str">
            <v>men-eep-6</v>
          </cell>
          <cell r="F63" t="str">
            <v>EPP MEN</v>
          </cell>
          <cell r="G63" t="str">
            <v>PROYECTAR ICO</v>
          </cell>
          <cell r="H63" t="str">
            <v>COP</v>
          </cell>
          <cell r="J63" t="str">
            <v xml:space="preserve">GAFAS PROTECTORAS </v>
          </cell>
          <cell r="K63" t="str">
            <v>Unidad</v>
          </cell>
          <cell r="L63" t="str">
            <v>Und</v>
          </cell>
          <cell r="M63" t="str">
            <v>Gafas protectoras  - Unidad</v>
          </cell>
          <cell r="N63">
            <v>1</v>
          </cell>
          <cell r="S63">
            <v>9000</v>
          </cell>
          <cell r="T63">
            <v>1</v>
          </cell>
          <cell r="U63">
            <v>0</v>
          </cell>
        </row>
        <row r="64">
          <cell r="A64" t="str">
            <v>PROYECTAR ICOEPP MENmen-eep-7</v>
          </cell>
          <cell r="B64" t="str">
            <v>men-eep-7EPP MEN</v>
          </cell>
          <cell r="D64" t="str">
            <v>PROYECTAR ICO</v>
          </cell>
          <cell r="E64" t="str">
            <v>men-eep-7</v>
          </cell>
          <cell r="F64" t="str">
            <v>EPP MEN</v>
          </cell>
          <cell r="G64" t="str">
            <v>PROYECTAR ICO</v>
          </cell>
          <cell r="H64" t="str">
            <v>COP</v>
          </cell>
          <cell r="J64" t="str">
            <v>ZAPATOS PLASTICOS, AISLANTES CERRADOS</v>
          </cell>
          <cell r="K64" t="str">
            <v>Par</v>
          </cell>
          <cell r="L64" t="str">
            <v>Und</v>
          </cell>
          <cell r="M64" t="str">
            <v>Zapatos plasticos, aislantes cerrados - Par</v>
          </cell>
          <cell r="N64">
            <v>1</v>
          </cell>
          <cell r="S64">
            <v>15000</v>
          </cell>
          <cell r="T64">
            <v>1</v>
          </cell>
          <cell r="U64">
            <v>0.19</v>
          </cell>
        </row>
        <row r="65">
          <cell r="A65" t="str">
            <v>PROYECTAR ICOEPP MENmen-eep-8</v>
          </cell>
          <cell r="B65" t="str">
            <v>men-eep-8EPP MEN</v>
          </cell>
          <cell r="D65" t="str">
            <v>PROYECTAR ICO</v>
          </cell>
          <cell r="E65" t="str">
            <v>men-eep-8</v>
          </cell>
          <cell r="F65" t="str">
            <v>EPP MEN</v>
          </cell>
          <cell r="G65" t="str">
            <v>PROYECTAR ICO</v>
          </cell>
          <cell r="H65" t="str">
            <v>COP</v>
          </cell>
          <cell r="J65" t="str">
            <v>GUANTES DE LIMPIEZA</v>
          </cell>
          <cell r="K65" t="str">
            <v>Par</v>
          </cell>
          <cell r="L65" t="str">
            <v>Und</v>
          </cell>
          <cell r="M65" t="str">
            <v>Guantes de limpieza - Par</v>
          </cell>
          <cell r="N65">
            <v>1</v>
          </cell>
          <cell r="S65">
            <v>9000</v>
          </cell>
          <cell r="T65">
            <v>1</v>
          </cell>
          <cell r="U65">
            <v>0</v>
          </cell>
        </row>
        <row r="66">
          <cell r="A66" t="str">
            <v>CAJA COLOMBIANA DE SUBSIDIO FAMILIAR COLSUBSIDIOEPP MENmen-eep-1</v>
          </cell>
          <cell r="B66" t="str">
            <v>men-eep-1EPP MEN</v>
          </cell>
          <cell r="D66" t="str">
            <v>CAJA COLOMBIANA DE SUBSIDIO FAMILIAR COLSUBSIDIO</v>
          </cell>
          <cell r="E66" t="str">
            <v>men-eep-1</v>
          </cell>
          <cell r="F66" t="str">
            <v>EPP MEN</v>
          </cell>
          <cell r="G66" t="str">
            <v>CAJA COLOMBIANA DE SUBSIDIO FAMILIAR COLSUBSIDIO</v>
          </cell>
          <cell r="H66" t="str">
            <v>COP</v>
          </cell>
          <cell r="J66" t="str">
            <v>TAPABOCAS DE USO GENERAL NO MÉDICO EN MATERIAL TEXTIL LAVABLE ADULTO</v>
          </cell>
          <cell r="K66" t="str">
            <v>Unidad</v>
          </cell>
          <cell r="L66" t="str">
            <v>Und</v>
          </cell>
          <cell r="M66" t="str">
            <v>Tapabocas de uso general no médico en material textil lavable adulto - Unidad</v>
          </cell>
          <cell r="N66">
            <v>1</v>
          </cell>
          <cell r="S66">
            <v>3025</v>
          </cell>
          <cell r="T66">
            <v>1</v>
          </cell>
          <cell r="U66">
            <v>0.19</v>
          </cell>
        </row>
        <row r="67">
          <cell r="A67" t="str">
            <v>CAJA COLOMBIANA DE SUBSIDIO FAMILIAR COLSUBSIDIOEPP MENmen-eep-2</v>
          </cell>
          <cell r="B67" t="str">
            <v>men-eep-2EPP MEN</v>
          </cell>
          <cell r="D67" t="str">
            <v>CAJA COLOMBIANA DE SUBSIDIO FAMILIAR COLSUBSIDIO</v>
          </cell>
          <cell r="E67" t="str">
            <v>men-eep-2</v>
          </cell>
          <cell r="F67" t="str">
            <v>EPP MEN</v>
          </cell>
          <cell r="G67" t="str">
            <v>CAJA COLOMBIANA DE SUBSIDIO FAMILIAR COLSUBSIDIO</v>
          </cell>
          <cell r="H67" t="str">
            <v>COP</v>
          </cell>
          <cell r="J67" t="str">
            <v>TAPABOCAS DE USO GENERAL NO MÉDICO EN MATERIAL TEXTIL LAVABLE NIÑO</v>
          </cell>
          <cell r="K67" t="str">
            <v>Unidad</v>
          </cell>
          <cell r="L67" t="str">
            <v>Und</v>
          </cell>
          <cell r="M67" t="str">
            <v>Tapabocas de uso general no médico en material textil lavable niño - Unidad</v>
          </cell>
          <cell r="N67">
            <v>1</v>
          </cell>
          <cell r="S67">
            <v>2773</v>
          </cell>
          <cell r="T67">
            <v>1</v>
          </cell>
          <cell r="U67">
            <v>0.19</v>
          </cell>
        </row>
        <row r="68">
          <cell r="A68" t="str">
            <v>CAJA COLOMBIANA DE SUBSIDIO FAMILIAR COLSUBSIDIOEPP MENmen-eep-3</v>
          </cell>
          <cell r="B68" t="str">
            <v>men-eep-3EPP MEN</v>
          </cell>
          <cell r="D68" t="str">
            <v>CAJA COLOMBIANA DE SUBSIDIO FAMILIAR COLSUBSIDIO</v>
          </cell>
          <cell r="E68" t="str">
            <v>men-eep-3</v>
          </cell>
          <cell r="F68" t="str">
            <v>EPP MEN</v>
          </cell>
          <cell r="G68" t="str">
            <v>CAJA COLOMBIANA DE SUBSIDIO FAMILIAR COLSUBSIDIO</v>
          </cell>
          <cell r="H68" t="str">
            <v>COP</v>
          </cell>
          <cell r="J68" t="str">
            <v xml:space="preserve">GEL ANTIBACTERIAL </v>
          </cell>
          <cell r="K68" t="str">
            <v>Frasco X 1000 ml</v>
          </cell>
          <cell r="L68" t="str">
            <v>Und</v>
          </cell>
          <cell r="M68" t="str">
            <v>Gel antibacterial  - Frasco Por 1000 Ml</v>
          </cell>
          <cell r="N68">
            <v>1</v>
          </cell>
          <cell r="S68">
            <v>10500</v>
          </cell>
          <cell r="T68">
            <v>1</v>
          </cell>
          <cell r="U68">
            <v>0</v>
          </cell>
        </row>
        <row r="69">
          <cell r="A69" t="str">
            <v>CAJA COLOMBIANA DE SUBSIDIO FAMILIAR COLSUBSIDIOEPP MENmen-eep-4</v>
          </cell>
          <cell r="B69" t="str">
            <v>men-eep-4EPP MEN</v>
          </cell>
          <cell r="D69" t="str">
            <v>CAJA COLOMBIANA DE SUBSIDIO FAMILIAR COLSUBSIDIO</v>
          </cell>
          <cell r="E69" t="str">
            <v>men-eep-4</v>
          </cell>
          <cell r="F69" t="str">
            <v>EPP MEN</v>
          </cell>
          <cell r="G69" t="str">
            <v>CAJA COLOMBIANA DE SUBSIDIO FAMILIAR COLSUBSIDIO</v>
          </cell>
          <cell r="H69" t="str">
            <v>COP</v>
          </cell>
          <cell r="J69" t="str">
            <v xml:space="preserve">JABÓN DISPENSADOR PARA MANOS </v>
          </cell>
          <cell r="K69" t="str">
            <v>Frasco X 1000 ml</v>
          </cell>
          <cell r="L69" t="str">
            <v>Und</v>
          </cell>
          <cell r="M69" t="str">
            <v>Jabón dispensador para manos  - Frasco Por 1000 Ml</v>
          </cell>
          <cell r="N69">
            <v>1</v>
          </cell>
          <cell r="S69">
            <v>6100</v>
          </cell>
          <cell r="T69">
            <v>1</v>
          </cell>
          <cell r="U69">
            <v>0</v>
          </cell>
        </row>
        <row r="70">
          <cell r="A70" t="str">
            <v>CAJA COLOMBIANA DE SUBSIDIO FAMILIAR COLSUBSIDIOEPP MENmen-eep-5</v>
          </cell>
          <cell r="B70" t="str">
            <v>men-eep-5EPP MEN</v>
          </cell>
          <cell r="D70" t="str">
            <v>CAJA COLOMBIANA DE SUBSIDIO FAMILIAR COLSUBSIDIO</v>
          </cell>
          <cell r="E70" t="str">
            <v>men-eep-5</v>
          </cell>
          <cell r="F70" t="str">
            <v>EPP MEN</v>
          </cell>
          <cell r="G70" t="str">
            <v>CAJA COLOMBIANA DE SUBSIDIO FAMILIAR COLSUBSIDIO</v>
          </cell>
          <cell r="H70" t="str">
            <v>COP</v>
          </cell>
          <cell r="J70" t="str">
            <v xml:space="preserve">BATA  DESECHABLE PARA PACIENTE ADULTO  - TALLA S, M , L, XL COMPUESTO POR BATA SIN MANGA CON AMARRADERA  POSTERIOR </v>
          </cell>
          <cell r="K70" t="str">
            <v>Unidad</v>
          </cell>
          <cell r="L70" t="str">
            <v>Und</v>
          </cell>
          <cell r="M70" t="str">
            <v>Bata  desechable para paciente adulto  - talla s, m , l, xl compuesto por bata sin manga con amarradera  posterior  - Unidad</v>
          </cell>
          <cell r="N70">
            <v>1</v>
          </cell>
          <cell r="S70">
            <v>7500</v>
          </cell>
          <cell r="T70">
            <v>1</v>
          </cell>
          <cell r="U70">
            <v>0</v>
          </cell>
        </row>
        <row r="71">
          <cell r="A71" t="str">
            <v>CAJA COLOMBIANA DE SUBSIDIO FAMILIAR COLSUBSIDIOEPP MENmen-eep-6</v>
          </cell>
          <cell r="B71" t="str">
            <v>men-eep-6EPP MEN</v>
          </cell>
          <cell r="D71" t="str">
            <v>CAJA COLOMBIANA DE SUBSIDIO FAMILIAR COLSUBSIDIO</v>
          </cell>
          <cell r="E71" t="str">
            <v>men-eep-6</v>
          </cell>
          <cell r="F71" t="str">
            <v>EPP MEN</v>
          </cell>
          <cell r="G71" t="str">
            <v>CAJA COLOMBIANA DE SUBSIDIO FAMILIAR COLSUBSIDIO</v>
          </cell>
          <cell r="H71" t="str">
            <v>COP</v>
          </cell>
          <cell r="J71" t="str">
            <v xml:space="preserve">GAFAS PROTECTORAS </v>
          </cell>
          <cell r="K71" t="str">
            <v>Unidad</v>
          </cell>
          <cell r="L71" t="str">
            <v>Und</v>
          </cell>
          <cell r="M71" t="str">
            <v>Gafas protectoras  - Unidad</v>
          </cell>
          <cell r="N71">
            <v>1</v>
          </cell>
          <cell r="S71">
            <v>9600</v>
          </cell>
          <cell r="T71">
            <v>1</v>
          </cell>
          <cell r="U71">
            <v>0</v>
          </cell>
        </row>
        <row r="72">
          <cell r="A72" t="str">
            <v>CAJA COLOMBIANA DE SUBSIDIO FAMILIAR COLSUBSIDIOEPP MENmen-eep-7</v>
          </cell>
          <cell r="B72" t="str">
            <v>men-eep-7EPP MEN</v>
          </cell>
          <cell r="D72" t="str">
            <v>CAJA COLOMBIANA DE SUBSIDIO FAMILIAR COLSUBSIDIO</v>
          </cell>
          <cell r="E72" t="str">
            <v>men-eep-7</v>
          </cell>
          <cell r="F72" t="str">
            <v>EPP MEN</v>
          </cell>
          <cell r="G72" t="str">
            <v>CAJA COLOMBIANA DE SUBSIDIO FAMILIAR COLSUBSIDIO</v>
          </cell>
          <cell r="H72" t="str">
            <v>COP</v>
          </cell>
          <cell r="J72" t="str">
            <v>ZAPATOS PLASTICOS, AISLANTES CERRADOS</v>
          </cell>
          <cell r="K72" t="str">
            <v>Par</v>
          </cell>
          <cell r="L72" t="str">
            <v>Und</v>
          </cell>
          <cell r="M72" t="str">
            <v>Zapatos plasticos, aislantes cerrados - Par</v>
          </cell>
          <cell r="N72">
            <v>1</v>
          </cell>
          <cell r="S72">
            <v>34874</v>
          </cell>
          <cell r="T72">
            <v>1</v>
          </cell>
          <cell r="U72">
            <v>0.19</v>
          </cell>
        </row>
        <row r="73">
          <cell r="A73" t="str">
            <v>CAJA COLOMBIANA DE SUBSIDIO FAMILIAR COLSUBSIDIOEPP MENmen-eep-8</v>
          </cell>
          <cell r="B73" t="str">
            <v>men-eep-8EPP MEN</v>
          </cell>
          <cell r="D73" t="str">
            <v>CAJA COLOMBIANA DE SUBSIDIO FAMILIAR COLSUBSIDIO</v>
          </cell>
          <cell r="E73" t="str">
            <v>men-eep-8</v>
          </cell>
          <cell r="F73" t="str">
            <v>EPP MEN</v>
          </cell>
          <cell r="G73" t="str">
            <v>CAJA COLOMBIANA DE SUBSIDIO FAMILIAR COLSUBSIDIO</v>
          </cell>
          <cell r="H73" t="str">
            <v>COP</v>
          </cell>
          <cell r="J73" t="str">
            <v>GUANTES DE LIMPIEZA</v>
          </cell>
          <cell r="K73" t="str">
            <v>Par</v>
          </cell>
          <cell r="L73" t="str">
            <v>Und</v>
          </cell>
          <cell r="M73" t="str">
            <v>Guantes de limpieza - Par</v>
          </cell>
          <cell r="N73">
            <v>1</v>
          </cell>
          <cell r="S73">
            <v>3824</v>
          </cell>
          <cell r="T73">
            <v>1</v>
          </cell>
          <cell r="U73">
            <v>0.19</v>
          </cell>
        </row>
        <row r="74">
          <cell r="A74" t="str">
            <v>BACET GROUP SASEPP MENmen-eep-1</v>
          </cell>
          <cell r="B74" t="str">
            <v>men-eep-1EPP MEN</v>
          </cell>
          <cell r="D74" t="str">
            <v>BACET GROUP SAS</v>
          </cell>
          <cell r="E74" t="str">
            <v>men-eep-1</v>
          </cell>
          <cell r="F74" t="str">
            <v>EPP MEN</v>
          </cell>
          <cell r="G74" t="str">
            <v>BACET GROUP SAS</v>
          </cell>
          <cell r="H74" t="str">
            <v>COP</v>
          </cell>
          <cell r="J74" t="str">
            <v>TAPABOCAS DE USO GENERAL NO MÉDICO EN MATERIAL TEXTIL LAVABLE ADULTO</v>
          </cell>
          <cell r="K74" t="str">
            <v>Unidad</v>
          </cell>
          <cell r="L74" t="str">
            <v>Und</v>
          </cell>
          <cell r="M74" t="str">
            <v>Tapabocas de uso general no médico en material textil lavable adulto - Unidad</v>
          </cell>
          <cell r="N74">
            <v>1</v>
          </cell>
          <cell r="S74">
            <v>1250</v>
          </cell>
          <cell r="T74">
            <v>1</v>
          </cell>
          <cell r="U74">
            <v>0</v>
          </cell>
        </row>
        <row r="75">
          <cell r="A75" t="str">
            <v>BACET GROUP SASEPP MENmen-eep-2</v>
          </cell>
          <cell r="B75" t="str">
            <v>men-eep-2EPP MEN</v>
          </cell>
          <cell r="D75" t="str">
            <v>BACET GROUP SAS</v>
          </cell>
          <cell r="E75" t="str">
            <v>men-eep-2</v>
          </cell>
          <cell r="F75" t="str">
            <v>EPP MEN</v>
          </cell>
          <cell r="G75" t="str">
            <v>BACET GROUP SAS</v>
          </cell>
          <cell r="H75" t="str">
            <v>COP</v>
          </cell>
          <cell r="J75" t="str">
            <v>TAPABOCAS DE USO GENERAL NO MÉDICO EN MATERIAL TEXTIL LAVABLE NIÑO</v>
          </cell>
          <cell r="K75" t="str">
            <v>Unidad</v>
          </cell>
          <cell r="L75" t="str">
            <v>Und</v>
          </cell>
          <cell r="M75" t="str">
            <v>Tapabocas de uso general no médico en material textil lavable niño - Unidad</v>
          </cell>
          <cell r="N75">
            <v>1</v>
          </cell>
          <cell r="S75">
            <v>950</v>
          </cell>
          <cell r="T75">
            <v>1</v>
          </cell>
          <cell r="U75">
            <v>0</v>
          </cell>
        </row>
        <row r="76">
          <cell r="A76" t="str">
            <v>BACET GROUP SASEPP MENmen-eep-3</v>
          </cell>
          <cell r="B76" t="str">
            <v>men-eep-3EPP MEN</v>
          </cell>
          <cell r="D76" t="str">
            <v>BACET GROUP SAS</v>
          </cell>
          <cell r="E76" t="str">
            <v>men-eep-3</v>
          </cell>
          <cell r="F76" t="str">
            <v>EPP MEN</v>
          </cell>
          <cell r="G76" t="str">
            <v>BACET GROUP SAS</v>
          </cell>
          <cell r="H76" t="str">
            <v>COP</v>
          </cell>
          <cell r="J76" t="str">
            <v xml:space="preserve">GEL ANTIBACTERIAL </v>
          </cell>
          <cell r="K76" t="str">
            <v>Frasco X 1000 ml</v>
          </cell>
          <cell r="L76" t="str">
            <v>Und</v>
          </cell>
          <cell r="M76" t="str">
            <v>Gel antibacterial  - Frasco Por 1000 Ml</v>
          </cell>
          <cell r="N76">
            <v>1</v>
          </cell>
          <cell r="S76">
            <v>10600</v>
          </cell>
          <cell r="T76">
            <v>1</v>
          </cell>
          <cell r="U76">
            <v>0</v>
          </cell>
        </row>
        <row r="77">
          <cell r="A77" t="str">
            <v>BACET GROUP SASEPP MENmen-eep-4</v>
          </cell>
          <cell r="B77" t="str">
            <v>men-eep-4EPP MEN</v>
          </cell>
          <cell r="D77" t="str">
            <v>BACET GROUP SAS</v>
          </cell>
          <cell r="E77" t="str">
            <v>men-eep-4</v>
          </cell>
          <cell r="F77" t="str">
            <v>EPP MEN</v>
          </cell>
          <cell r="G77" t="str">
            <v>BACET GROUP SAS</v>
          </cell>
          <cell r="H77" t="str">
            <v>COP</v>
          </cell>
          <cell r="J77" t="str">
            <v xml:space="preserve">JABÓN DISPENSADOR PARA MANOS </v>
          </cell>
          <cell r="K77" t="str">
            <v>Frasco X 1000 ml</v>
          </cell>
          <cell r="L77" t="str">
            <v>Und</v>
          </cell>
          <cell r="M77" t="str">
            <v>Jabón dispensador para manos  - Frasco Por 1000 Ml</v>
          </cell>
          <cell r="N77">
            <v>1</v>
          </cell>
          <cell r="S77">
            <v>6200</v>
          </cell>
          <cell r="T77">
            <v>1</v>
          </cell>
          <cell r="U77">
            <v>0</v>
          </cell>
        </row>
        <row r="78">
          <cell r="A78" t="str">
            <v>BACET GROUP SASEPP MENmen-eep-5</v>
          </cell>
          <cell r="B78" t="str">
            <v>men-eep-5EPP MEN</v>
          </cell>
          <cell r="D78" t="str">
            <v>BACET GROUP SAS</v>
          </cell>
          <cell r="E78" t="str">
            <v>men-eep-5</v>
          </cell>
          <cell r="F78" t="str">
            <v>EPP MEN</v>
          </cell>
          <cell r="G78" t="str">
            <v>BACET GROUP SAS</v>
          </cell>
          <cell r="H78" t="str">
            <v>COP</v>
          </cell>
          <cell r="J78" t="str">
            <v xml:space="preserve">BATA  DESECHABLE PARA PACIENTE ADULTO  - TALLA S, M , L, XL COMPUESTO POR BATA SIN MANGA CON AMARRADERA  POSTERIOR </v>
          </cell>
          <cell r="K78" t="str">
            <v>Unidad</v>
          </cell>
          <cell r="L78" t="str">
            <v>Und</v>
          </cell>
          <cell r="M78" t="str">
            <v>Bata  desechable para paciente adulto  - talla s, m , l, xl compuesto por bata sin manga con amarradera  posterior  - Unidad</v>
          </cell>
          <cell r="N78">
            <v>1</v>
          </cell>
          <cell r="S78">
            <v>5500</v>
          </cell>
          <cell r="T78">
            <v>1</v>
          </cell>
          <cell r="U78">
            <v>0</v>
          </cell>
        </row>
        <row r="79">
          <cell r="A79" t="str">
            <v>BACET GROUP SASEPP MENmen-eep-6</v>
          </cell>
          <cell r="B79" t="str">
            <v>men-eep-6EPP MEN</v>
          </cell>
          <cell r="D79" t="str">
            <v>BACET GROUP SAS</v>
          </cell>
          <cell r="E79" t="str">
            <v>men-eep-6</v>
          </cell>
          <cell r="F79" t="str">
            <v>EPP MEN</v>
          </cell>
          <cell r="G79" t="str">
            <v>BACET GROUP SAS</v>
          </cell>
          <cell r="H79" t="str">
            <v>COP</v>
          </cell>
          <cell r="J79" t="str">
            <v xml:space="preserve">GAFAS PROTECTORAS </v>
          </cell>
          <cell r="K79" t="str">
            <v>Unidad</v>
          </cell>
          <cell r="L79" t="str">
            <v>Und</v>
          </cell>
          <cell r="M79" t="str">
            <v>Gafas protectoras  - Unidad</v>
          </cell>
          <cell r="N79">
            <v>1</v>
          </cell>
          <cell r="S79">
            <v>3600</v>
          </cell>
          <cell r="T79">
            <v>1</v>
          </cell>
          <cell r="U79">
            <v>0</v>
          </cell>
        </row>
        <row r="80">
          <cell r="A80" t="str">
            <v>BACET GROUP SASEPP MENmen-eep-7</v>
          </cell>
          <cell r="B80" t="str">
            <v>men-eep-7EPP MEN</v>
          </cell>
          <cell r="D80" t="str">
            <v>BACET GROUP SAS</v>
          </cell>
          <cell r="E80" t="str">
            <v>men-eep-7</v>
          </cell>
          <cell r="F80" t="str">
            <v>EPP MEN</v>
          </cell>
          <cell r="G80" t="str">
            <v>BACET GROUP SAS</v>
          </cell>
          <cell r="H80" t="str">
            <v>COP</v>
          </cell>
          <cell r="J80" t="str">
            <v>ZAPATOS PLASTICOS, AISLANTES CERRADOS</v>
          </cell>
          <cell r="K80" t="str">
            <v>Par</v>
          </cell>
          <cell r="L80" t="str">
            <v>Und</v>
          </cell>
          <cell r="M80" t="str">
            <v>Zapatos plasticos, aislantes cerrados - Par</v>
          </cell>
          <cell r="N80">
            <v>1</v>
          </cell>
          <cell r="S80">
            <v>14500</v>
          </cell>
          <cell r="T80">
            <v>1</v>
          </cell>
          <cell r="U80">
            <v>0.19</v>
          </cell>
        </row>
        <row r="81">
          <cell r="A81" t="str">
            <v>BACET GROUP SASEPP MENmen-eep-8</v>
          </cell>
          <cell r="B81" t="str">
            <v>men-eep-8EPP MEN</v>
          </cell>
          <cell r="D81" t="str">
            <v>BACET GROUP SAS</v>
          </cell>
          <cell r="E81" t="str">
            <v>men-eep-8</v>
          </cell>
          <cell r="F81" t="str">
            <v>EPP MEN</v>
          </cell>
          <cell r="G81" t="str">
            <v>BACET GROUP SAS</v>
          </cell>
          <cell r="H81" t="str">
            <v>COP</v>
          </cell>
          <cell r="J81" t="str">
            <v>GUANTES DE LIMPIEZA</v>
          </cell>
          <cell r="K81" t="str">
            <v>Par</v>
          </cell>
          <cell r="L81" t="str">
            <v>Und</v>
          </cell>
          <cell r="M81" t="str">
            <v>Guantes de limpieza - Par</v>
          </cell>
          <cell r="N81">
            <v>1</v>
          </cell>
          <cell r="S81">
            <v>8000</v>
          </cell>
          <cell r="T81">
            <v>1</v>
          </cell>
          <cell r="U81">
            <v>0</v>
          </cell>
        </row>
      </sheetData>
      <sheetData sheetId="9" refreshError="1"/>
      <sheetData sheetId="10" refreshError="1"/>
      <sheetData sheetId="11">
        <row r="2">
          <cell r="G2" t="str">
            <v>AMAZONAS</v>
          </cell>
        </row>
        <row r="3">
          <cell r="G3" t="str">
            <v>ANTIOQUIA</v>
          </cell>
        </row>
        <row r="4">
          <cell r="G4" t="str">
            <v>ARAUCA</v>
          </cell>
        </row>
        <row r="5">
          <cell r="G5" t="str">
            <v>ATLÁNTICO</v>
          </cell>
        </row>
        <row r="6">
          <cell r="G6" t="str">
            <v>BOGOTÁ, D.C.</v>
          </cell>
        </row>
        <row r="7">
          <cell r="G7" t="str">
            <v>BOLÍVAR</v>
          </cell>
        </row>
        <row r="8">
          <cell r="G8" t="str">
            <v>BOYACÁ</v>
          </cell>
        </row>
        <row r="9">
          <cell r="G9" t="str">
            <v>CALDAS</v>
          </cell>
        </row>
        <row r="10">
          <cell r="G10" t="str">
            <v>CAQUETÁ</v>
          </cell>
        </row>
        <row r="11">
          <cell r="G11" t="str">
            <v>CASANARE</v>
          </cell>
        </row>
        <row r="12">
          <cell r="G12" t="str">
            <v>CAUCA</v>
          </cell>
        </row>
        <row r="13">
          <cell r="G13" t="str">
            <v>CESAR</v>
          </cell>
        </row>
        <row r="14">
          <cell r="G14" t="str">
            <v>CHOCÓ</v>
          </cell>
        </row>
        <row r="15">
          <cell r="G15" t="str">
            <v>CÓRDOBA</v>
          </cell>
        </row>
        <row r="16">
          <cell r="G16" t="str">
            <v>CUNDINAMARCA</v>
          </cell>
        </row>
        <row r="17">
          <cell r="G17" t="str">
            <v>GUAINIA</v>
          </cell>
        </row>
        <row r="18">
          <cell r="G18" t="str">
            <v>GUAVIARE</v>
          </cell>
        </row>
        <row r="19">
          <cell r="G19" t="str">
            <v>HUILA</v>
          </cell>
        </row>
        <row r="20">
          <cell r="G20" t="str">
            <v>LA GUAJIRA</v>
          </cell>
        </row>
        <row r="21">
          <cell r="G21" t="str">
            <v>MAGDALENA</v>
          </cell>
        </row>
        <row r="22">
          <cell r="G22" t="str">
            <v>META</v>
          </cell>
        </row>
        <row r="23">
          <cell r="G23" t="str">
            <v>NARIÑO</v>
          </cell>
        </row>
        <row r="24">
          <cell r="G24" t="str">
            <v>NORTE DE SANTANDER</v>
          </cell>
        </row>
        <row r="25">
          <cell r="G25" t="str">
            <v>PUTUMAYO</v>
          </cell>
        </row>
        <row r="26">
          <cell r="G26" t="str">
            <v>QUINDIO</v>
          </cell>
        </row>
        <row r="27">
          <cell r="G27" t="str">
            <v>RISARALDA</v>
          </cell>
        </row>
        <row r="28">
          <cell r="G28" t="str">
            <v>SAN ANDRES Y PROVIDENCIA</v>
          </cell>
        </row>
        <row r="29">
          <cell r="G29" t="str">
            <v>SANTANDER</v>
          </cell>
        </row>
        <row r="30">
          <cell r="G30" t="str">
            <v>SUCRE</v>
          </cell>
        </row>
        <row r="31">
          <cell r="G31" t="str">
            <v>TOLIMA</v>
          </cell>
        </row>
        <row r="32">
          <cell r="G32" t="str">
            <v>VALLE DEL CAUCA</v>
          </cell>
        </row>
        <row r="33">
          <cell r="G33" t="str">
            <v>VAUPES</v>
          </cell>
        </row>
        <row r="34">
          <cell r="G34" t="str">
            <v>VICHADA</v>
          </cell>
        </row>
      </sheetData>
      <sheetData sheetId="12" refreshError="1"/>
      <sheetData sheetId="13">
        <row r="1">
          <cell r="A1" t="str">
            <v>LLAVE</v>
          </cell>
          <cell r="B1" t="str">
            <v>TEMP1</v>
          </cell>
          <cell r="C1" t="str">
            <v>TEMP2</v>
          </cell>
          <cell r="D1" t="str">
            <v>PROVEEDOR</v>
          </cell>
          <cell r="E1" t="str">
            <v>Código matriz Colombia Compra Eficiente</v>
          </cell>
          <cell r="F1" t="str">
            <v>categoria</v>
          </cell>
          <cell r="G1" t="str">
            <v>PROVEEDOR2</v>
          </cell>
          <cell r="H1" t="str">
            <v>Moneda</v>
          </cell>
          <cell r="I1" t="str">
            <v>Parametrización de los Servicios</v>
          </cell>
          <cell r="J1" t="str">
            <v>Nombre Producto</v>
          </cell>
          <cell r="K1" t="str">
            <v>Unidad de Medida</v>
          </cell>
          <cell r="L1" t="str">
            <v>Unidad</v>
          </cell>
          <cell r="M1" t="str">
            <v>Descripcion</v>
          </cell>
          <cell r="N1" t="str">
            <v>Cantidad</v>
          </cell>
          <cell r="O1" t="str">
            <v>Asistencia</v>
          </cell>
          <cell r="P1" t="str">
            <v>Perfil</v>
          </cell>
          <cell r="Q1" t="str">
            <v>Número de parte</v>
          </cell>
          <cell r="R1" t="str">
            <v>Forma de Pago</v>
          </cell>
          <cell r="S1" t="str">
            <v>Precio</v>
          </cell>
          <cell r="T1" t="str">
            <v>Activo</v>
          </cell>
          <cell r="U1" t="str">
            <v>IVA</v>
          </cell>
          <cell r="V1" t="str">
            <v>cant</v>
          </cell>
          <cell r="W1" t="str">
            <v>valor base</v>
          </cell>
          <cell r="X1" t="str">
            <v>valor con gravamenes</v>
          </cell>
          <cell r="Y1" t="str">
            <v>total</v>
          </cell>
        </row>
        <row r="2">
          <cell r="A2" t="str">
            <v>Twity S.A.EPP MENmen-eep-1</v>
          </cell>
          <cell r="B2" t="str">
            <v>men-eep-1EPP MEN</v>
          </cell>
          <cell r="D2" t="str">
            <v>Twity S.A.</v>
          </cell>
          <cell r="E2" t="str">
            <v>men-eep-1</v>
          </cell>
          <cell r="F2" t="str">
            <v>EPP MEN</v>
          </cell>
          <cell r="G2" t="str">
            <v>Twity S.A.</v>
          </cell>
          <cell r="H2" t="str">
            <v>COP</v>
          </cell>
          <cell r="J2" t="str">
            <v>TAPABOCAS DE USO GENERAL NO MÉDICO EN MATERIAL TEXTIL LAVABLE ADULTO</v>
          </cell>
          <cell r="K2" t="str">
            <v>Unidad</v>
          </cell>
          <cell r="L2" t="str">
            <v>Und</v>
          </cell>
          <cell r="M2" t="str">
            <v>Tapabocas de uso general no médico en material textil lavable adulto - Unidad</v>
          </cell>
          <cell r="N2">
            <v>1</v>
          </cell>
          <cell r="S2">
            <v>2350</v>
          </cell>
          <cell r="T2">
            <v>1</v>
          </cell>
          <cell r="U2">
            <v>0</v>
          </cell>
          <cell r="V2">
            <v>233857</v>
          </cell>
          <cell r="W2">
            <v>2350</v>
          </cell>
          <cell r="X2">
            <v>2554</v>
          </cell>
          <cell r="Y2">
            <v>597270778</v>
          </cell>
        </row>
        <row r="3">
          <cell r="A3" t="str">
            <v>Twity S.A.EPP MENmen-eep-2</v>
          </cell>
          <cell r="B3" t="str">
            <v>men-eep-2EPP MEN</v>
          </cell>
          <cell r="D3" t="str">
            <v>Twity S.A.</v>
          </cell>
          <cell r="E3" t="str">
            <v>men-eep-2</v>
          </cell>
          <cell r="F3" t="str">
            <v>EPP MEN</v>
          </cell>
          <cell r="G3" t="str">
            <v>Twity S.A.</v>
          </cell>
          <cell r="H3" t="str">
            <v>COP</v>
          </cell>
          <cell r="J3" t="str">
            <v>TAPABOCAS DE USO GENERAL NO MÉDICO EN MATERIAL TEXTIL LAVABLE NIÑO</v>
          </cell>
          <cell r="K3" t="str">
            <v>Unidad</v>
          </cell>
          <cell r="L3" t="str">
            <v>Und</v>
          </cell>
          <cell r="M3" t="str">
            <v>Tapabocas de uso general no médico en material textil lavable niño - Unidad</v>
          </cell>
          <cell r="N3">
            <v>1</v>
          </cell>
          <cell r="S3">
            <v>2350</v>
          </cell>
          <cell r="T3">
            <v>1</v>
          </cell>
          <cell r="U3">
            <v>0</v>
          </cell>
          <cell r="V3">
            <v>53270</v>
          </cell>
          <cell r="W3">
            <v>2350</v>
          </cell>
          <cell r="X3">
            <v>2554</v>
          </cell>
          <cell r="Y3">
            <v>136051580</v>
          </cell>
        </row>
        <row r="4">
          <cell r="A4" t="str">
            <v>Twity S.A.EPP MENmen-eep-3</v>
          </cell>
          <cell r="B4" t="str">
            <v>men-eep-3EPP MEN</v>
          </cell>
          <cell r="D4" t="str">
            <v>Twity S.A.</v>
          </cell>
          <cell r="E4" t="str">
            <v>men-eep-3</v>
          </cell>
          <cell r="F4" t="str">
            <v>EPP MEN</v>
          </cell>
          <cell r="G4" t="str">
            <v>Twity S.A.</v>
          </cell>
          <cell r="H4" t="str">
            <v>COP</v>
          </cell>
          <cell r="J4" t="str">
            <v xml:space="preserve">GEL ANTIBACTERIAL </v>
          </cell>
          <cell r="K4" t="str">
            <v>Frasco X 1000 ml</v>
          </cell>
          <cell r="L4" t="str">
            <v>Und</v>
          </cell>
          <cell r="M4" t="str">
            <v>Gel antibacterial  - Frasco Por 1000 Ml</v>
          </cell>
          <cell r="N4">
            <v>1</v>
          </cell>
          <cell r="S4">
            <v>30200</v>
          </cell>
          <cell r="T4">
            <v>1</v>
          </cell>
          <cell r="U4">
            <v>0</v>
          </cell>
          <cell r="V4">
            <v>102</v>
          </cell>
          <cell r="W4">
            <v>30200</v>
          </cell>
          <cell r="X4">
            <v>32826</v>
          </cell>
          <cell r="Y4">
            <v>3348252</v>
          </cell>
        </row>
        <row r="5">
          <cell r="A5" t="str">
            <v>Twity S.A.EPP MENmen-eep-5</v>
          </cell>
          <cell r="B5" t="str">
            <v>men-eep-5EPP MEN</v>
          </cell>
          <cell r="D5" t="str">
            <v>Twity S.A.</v>
          </cell>
          <cell r="E5" t="str">
            <v>men-eep-5</v>
          </cell>
          <cell r="F5" t="str">
            <v>EPP MEN</v>
          </cell>
          <cell r="G5" t="str">
            <v>Twity S.A.</v>
          </cell>
          <cell r="H5" t="str">
            <v>COP</v>
          </cell>
          <cell r="J5" t="str">
            <v xml:space="preserve">BATA  DESECHABLE PARA PACIENTE ADULTO  - TALLA S, M , L, XL COMPUESTO POR BATA SIN MANGA CON AMARRADERA  POSTERIOR </v>
          </cell>
          <cell r="K5" t="str">
            <v>Unidad</v>
          </cell>
          <cell r="L5" t="str">
            <v>Und</v>
          </cell>
          <cell r="M5" t="str">
            <v>Bata  desechable para paciente adulto  - talla s, m , l, xl compuesto por bata sin manga con amarradera  posterior  - Unidad</v>
          </cell>
          <cell r="N5">
            <v>1</v>
          </cell>
          <cell r="S5">
            <v>5800</v>
          </cell>
          <cell r="T5">
            <v>1</v>
          </cell>
          <cell r="U5">
            <v>0</v>
          </cell>
          <cell r="V5">
            <v>510</v>
          </cell>
          <cell r="W5">
            <v>5800</v>
          </cell>
          <cell r="X5">
            <v>6304</v>
          </cell>
          <cell r="Y5">
            <v>3215040</v>
          </cell>
        </row>
        <row r="6">
          <cell r="A6" t="str">
            <v>Twity S.A.EPP MENmen-eep-6</v>
          </cell>
          <cell r="B6" t="str">
            <v>men-eep-6EPP MEN</v>
          </cell>
          <cell r="D6" t="str">
            <v>Twity S.A.</v>
          </cell>
          <cell r="E6" t="str">
            <v>men-eep-6</v>
          </cell>
          <cell r="F6" t="str">
            <v>EPP MEN</v>
          </cell>
          <cell r="G6" t="str">
            <v>Twity S.A.</v>
          </cell>
          <cell r="H6" t="str">
            <v>COP</v>
          </cell>
          <cell r="J6" t="str">
            <v xml:space="preserve">GAFAS PROTECTORAS </v>
          </cell>
          <cell r="K6" t="str">
            <v>Unidad</v>
          </cell>
          <cell r="L6" t="str">
            <v>Und</v>
          </cell>
          <cell r="M6" t="str">
            <v>Gafas protectoras  - Unidad</v>
          </cell>
          <cell r="N6">
            <v>1</v>
          </cell>
          <cell r="S6">
            <v>15000</v>
          </cell>
          <cell r="T6">
            <v>1</v>
          </cell>
          <cell r="U6">
            <v>0</v>
          </cell>
          <cell r="V6">
            <v>204</v>
          </cell>
          <cell r="W6">
            <v>15000</v>
          </cell>
          <cell r="X6">
            <v>16304</v>
          </cell>
          <cell r="Y6">
            <v>3326016</v>
          </cell>
        </row>
        <row r="7">
          <cell r="A7" t="str">
            <v>Twity S.A.EPP MENmen-eep-7</v>
          </cell>
          <cell r="B7" t="str">
            <v>men-eep-7EPP MEN</v>
          </cell>
          <cell r="D7" t="str">
            <v>Twity S.A.</v>
          </cell>
          <cell r="E7" t="str">
            <v>men-eep-7</v>
          </cell>
          <cell r="F7" t="str">
            <v>EPP MEN</v>
          </cell>
          <cell r="G7" t="str">
            <v>Twity S.A.</v>
          </cell>
          <cell r="H7" t="str">
            <v>COP</v>
          </cell>
          <cell r="J7" t="str">
            <v>ZAPATOS PLASTICOS, AISLANTES CERRADOS</v>
          </cell>
          <cell r="K7" t="str">
            <v>Par</v>
          </cell>
          <cell r="L7" t="str">
            <v>Und</v>
          </cell>
          <cell r="M7" t="str">
            <v>Zapatos plasticos, aislantes cerrados - Par</v>
          </cell>
          <cell r="N7">
            <v>1</v>
          </cell>
          <cell r="S7">
            <v>65000</v>
          </cell>
          <cell r="T7">
            <v>1</v>
          </cell>
          <cell r="U7">
            <v>0.19</v>
          </cell>
          <cell r="V7">
            <v>204</v>
          </cell>
          <cell r="W7">
            <v>65000</v>
          </cell>
          <cell r="X7">
            <v>70652</v>
          </cell>
          <cell r="Y7">
            <v>14413008</v>
          </cell>
        </row>
        <row r="8">
          <cell r="A8" t="str">
            <v>Twity S.A.EPP MENmen-eep-8</v>
          </cell>
          <cell r="B8" t="str">
            <v>men-eep-8EPP MEN</v>
          </cell>
          <cell r="D8" t="str">
            <v>Twity S.A.</v>
          </cell>
          <cell r="E8" t="str">
            <v>men-eep-8</v>
          </cell>
          <cell r="F8" t="str">
            <v>EPP MEN</v>
          </cell>
          <cell r="G8" t="str">
            <v>Twity S.A.</v>
          </cell>
          <cell r="H8" t="str">
            <v>COP</v>
          </cell>
          <cell r="J8" t="str">
            <v>GUANTES DE LIMPIEZA</v>
          </cell>
          <cell r="K8" t="str">
            <v>Par</v>
          </cell>
          <cell r="L8" t="str">
            <v>Und</v>
          </cell>
          <cell r="M8" t="str">
            <v>Guantes de limpieza - Par</v>
          </cell>
          <cell r="N8">
            <v>1</v>
          </cell>
          <cell r="S8">
            <v>7500</v>
          </cell>
          <cell r="T8">
            <v>1</v>
          </cell>
          <cell r="U8">
            <v>0</v>
          </cell>
          <cell r="V8">
            <v>510</v>
          </cell>
          <cell r="W8">
            <v>7500</v>
          </cell>
          <cell r="X8">
            <v>8152</v>
          </cell>
          <cell r="Y8">
            <v>4157520</v>
          </cell>
        </row>
        <row r="9">
          <cell r="A9" t="str">
            <v>CACHUCHAS Y CAMISETAS GOOD WILL SASEPP MENmen-eep-1</v>
          </cell>
          <cell r="B9" t="str">
            <v>men-eep-1EPP MEN</v>
          </cell>
          <cell r="D9" t="str">
            <v>CACHUCHAS Y CAMISETAS GOOD WILL SAS</v>
          </cell>
          <cell r="E9" t="str">
            <v>men-eep-1</v>
          </cell>
          <cell r="F9" t="str">
            <v>EPP MEN</v>
          </cell>
          <cell r="G9" t="str">
            <v>CACHUCHAS Y CAMISETAS GOOD WILL SAS</v>
          </cell>
          <cell r="H9" t="str">
            <v>COP</v>
          </cell>
          <cell r="J9" t="str">
            <v>TAPABOCAS DE USO GENERAL NO MÉDICO EN MATERIAL TEXTIL LAVABLE ADULTO</v>
          </cell>
          <cell r="K9" t="str">
            <v>Unidad</v>
          </cell>
          <cell r="L9" t="str">
            <v>Und</v>
          </cell>
          <cell r="M9" t="str">
            <v>Tapabocas de uso general no médico en material textil lavable adulto - Unidad</v>
          </cell>
          <cell r="N9">
            <v>1</v>
          </cell>
          <cell r="S9">
            <v>1324</v>
          </cell>
          <cell r="T9">
            <v>1</v>
          </cell>
          <cell r="U9">
            <v>0</v>
          </cell>
          <cell r="V9">
            <v>233857</v>
          </cell>
          <cell r="W9">
            <v>1324</v>
          </cell>
          <cell r="X9">
            <v>1439</v>
          </cell>
          <cell r="Y9">
            <v>336520223</v>
          </cell>
        </row>
        <row r="10">
          <cell r="A10" t="str">
            <v>CACHUCHAS Y CAMISETAS GOOD WILL SASEPP MENmen-eep-2</v>
          </cell>
          <cell r="B10" t="str">
            <v>men-eep-2EPP MEN</v>
          </cell>
          <cell r="D10" t="str">
            <v>CACHUCHAS Y CAMISETAS GOOD WILL SAS</v>
          </cell>
          <cell r="E10" t="str">
            <v>men-eep-2</v>
          </cell>
          <cell r="F10" t="str">
            <v>EPP MEN</v>
          </cell>
          <cell r="G10" t="str">
            <v>CACHUCHAS Y CAMISETAS GOOD WILL SAS</v>
          </cell>
          <cell r="H10" t="str">
            <v>COP</v>
          </cell>
          <cell r="J10" t="str">
            <v>TAPABOCAS DE USO GENERAL NO MÉDICO EN MATERIAL TEXTIL LAVABLE NIÑO</v>
          </cell>
          <cell r="K10" t="str">
            <v>Unidad</v>
          </cell>
          <cell r="L10" t="str">
            <v>Und</v>
          </cell>
          <cell r="M10" t="str">
            <v>Tapabocas de uso general no médico en material textil lavable niño - Unidad</v>
          </cell>
          <cell r="N10">
            <v>1</v>
          </cell>
          <cell r="S10">
            <v>1290</v>
          </cell>
          <cell r="T10">
            <v>1</v>
          </cell>
          <cell r="U10">
            <v>0</v>
          </cell>
          <cell r="V10">
            <v>53270</v>
          </cell>
          <cell r="W10">
            <v>1290</v>
          </cell>
          <cell r="X10">
            <v>1402</v>
          </cell>
          <cell r="Y10">
            <v>74684540</v>
          </cell>
        </row>
        <row r="11">
          <cell r="A11" t="str">
            <v>CACHUCHAS Y CAMISETAS GOOD WILL SASEPP MENmen-eep-3</v>
          </cell>
          <cell r="B11" t="str">
            <v>men-eep-3EPP MEN</v>
          </cell>
          <cell r="D11" t="str">
            <v>CACHUCHAS Y CAMISETAS GOOD WILL SAS</v>
          </cell>
          <cell r="E11" t="str">
            <v>men-eep-3</v>
          </cell>
          <cell r="F11" t="str">
            <v>EPP MEN</v>
          </cell>
          <cell r="G11" t="str">
            <v>CACHUCHAS Y CAMISETAS GOOD WILL SAS</v>
          </cell>
          <cell r="H11" t="str">
            <v>COP</v>
          </cell>
          <cell r="J11" t="str">
            <v xml:space="preserve">GEL ANTIBACTERIAL </v>
          </cell>
          <cell r="K11" t="str">
            <v>Frasco X 1000 ml</v>
          </cell>
          <cell r="L11" t="str">
            <v>Und</v>
          </cell>
          <cell r="M11" t="str">
            <v>Gel antibacterial  - Frasco Por 1000 Ml</v>
          </cell>
          <cell r="N11">
            <v>1</v>
          </cell>
          <cell r="S11">
            <v>15470</v>
          </cell>
          <cell r="T11">
            <v>1</v>
          </cell>
          <cell r="U11">
            <v>0</v>
          </cell>
          <cell r="V11">
            <v>102</v>
          </cell>
          <cell r="W11">
            <v>15470</v>
          </cell>
          <cell r="X11">
            <v>16815</v>
          </cell>
          <cell r="Y11">
            <v>1715130</v>
          </cell>
        </row>
        <row r="12">
          <cell r="A12" t="str">
            <v>CACHUCHAS Y CAMISETAS GOOD WILL SASEPP MENmen-eep-5</v>
          </cell>
          <cell r="B12" t="str">
            <v>men-eep-5EPP MEN</v>
          </cell>
          <cell r="D12" t="str">
            <v>CACHUCHAS Y CAMISETAS GOOD WILL SAS</v>
          </cell>
          <cell r="E12" t="str">
            <v>men-eep-5</v>
          </cell>
          <cell r="F12" t="str">
            <v>EPP MEN</v>
          </cell>
          <cell r="G12" t="str">
            <v>CACHUCHAS Y CAMISETAS GOOD WILL SAS</v>
          </cell>
          <cell r="H12" t="str">
            <v>COP</v>
          </cell>
          <cell r="J12" t="str">
            <v xml:space="preserve">BATA  DESECHABLE PARA PACIENTE ADULTO  - TALLA S, M , L, XL COMPUESTO POR BATA SIN MANGA CON AMARRADERA  POSTERIOR </v>
          </cell>
          <cell r="K12" t="str">
            <v>Unidad</v>
          </cell>
          <cell r="L12" t="str">
            <v>Und</v>
          </cell>
          <cell r="M12" t="str">
            <v>Bata  desechable para paciente adulto  - talla s, m , l, xl compuesto por bata sin manga con amarradera  posterior  - Unidad</v>
          </cell>
          <cell r="N12">
            <v>1</v>
          </cell>
          <cell r="S12">
            <v>5900</v>
          </cell>
          <cell r="T12">
            <v>1</v>
          </cell>
          <cell r="U12">
            <v>0</v>
          </cell>
          <cell r="V12">
            <v>510</v>
          </cell>
          <cell r="W12">
            <v>5900</v>
          </cell>
          <cell r="X12">
            <v>6413</v>
          </cell>
          <cell r="Y12">
            <v>3270630</v>
          </cell>
        </row>
        <row r="13">
          <cell r="A13" t="str">
            <v>CACHUCHAS Y CAMISETAS GOOD WILL SASEPP MENmen-eep-6</v>
          </cell>
          <cell r="B13" t="str">
            <v>men-eep-6EPP MEN</v>
          </cell>
          <cell r="D13" t="str">
            <v>CACHUCHAS Y CAMISETAS GOOD WILL SAS</v>
          </cell>
          <cell r="E13" t="str">
            <v>men-eep-6</v>
          </cell>
          <cell r="F13" t="str">
            <v>EPP MEN</v>
          </cell>
          <cell r="G13" t="str">
            <v>CACHUCHAS Y CAMISETAS GOOD WILL SAS</v>
          </cell>
          <cell r="H13" t="str">
            <v>COP</v>
          </cell>
          <cell r="J13" t="str">
            <v xml:space="preserve">GAFAS PROTECTORAS </v>
          </cell>
          <cell r="K13" t="str">
            <v>Unidad</v>
          </cell>
          <cell r="L13" t="str">
            <v>Und</v>
          </cell>
          <cell r="M13" t="str">
            <v>Gafas protectoras  - Unidad</v>
          </cell>
          <cell r="N13">
            <v>1</v>
          </cell>
          <cell r="S13">
            <v>14600</v>
          </cell>
          <cell r="T13">
            <v>1</v>
          </cell>
          <cell r="U13">
            <v>0</v>
          </cell>
          <cell r="V13">
            <v>204</v>
          </cell>
          <cell r="W13">
            <v>14600</v>
          </cell>
          <cell r="X13">
            <v>15870</v>
          </cell>
          <cell r="Y13">
            <v>3237480</v>
          </cell>
        </row>
        <row r="14">
          <cell r="A14" t="str">
            <v>CACHUCHAS Y CAMISETAS GOOD WILL SASEPP MENmen-eep-7</v>
          </cell>
          <cell r="B14" t="str">
            <v>men-eep-7EPP MEN</v>
          </cell>
          <cell r="D14" t="str">
            <v>CACHUCHAS Y CAMISETAS GOOD WILL SAS</v>
          </cell>
          <cell r="E14" t="str">
            <v>men-eep-7</v>
          </cell>
          <cell r="F14" t="str">
            <v>EPP MEN</v>
          </cell>
          <cell r="G14" t="str">
            <v>CACHUCHAS Y CAMISETAS GOOD WILL SAS</v>
          </cell>
          <cell r="H14" t="str">
            <v>COP</v>
          </cell>
          <cell r="J14" t="str">
            <v>ZAPATOS PLASTICOS, AISLANTES CERRADOS</v>
          </cell>
          <cell r="K14" t="str">
            <v>Par</v>
          </cell>
          <cell r="L14" t="str">
            <v>Und</v>
          </cell>
          <cell r="M14" t="str">
            <v>Zapatos plasticos, aislantes cerrados - Par</v>
          </cell>
          <cell r="N14">
            <v>1</v>
          </cell>
          <cell r="S14">
            <v>15400</v>
          </cell>
          <cell r="T14">
            <v>1</v>
          </cell>
          <cell r="U14">
            <v>0.19</v>
          </cell>
          <cell r="V14">
            <v>204</v>
          </cell>
          <cell r="W14">
            <v>15400</v>
          </cell>
          <cell r="X14">
            <v>16739</v>
          </cell>
          <cell r="Y14">
            <v>3414756</v>
          </cell>
        </row>
        <row r="15">
          <cell r="A15" t="str">
            <v>CACHUCHAS Y CAMISETAS GOOD WILL SASEPP MENmen-eep-8</v>
          </cell>
          <cell r="B15" t="str">
            <v>men-eep-8EPP MEN</v>
          </cell>
          <cell r="D15" t="str">
            <v>CACHUCHAS Y CAMISETAS GOOD WILL SAS</v>
          </cell>
          <cell r="E15" t="str">
            <v>men-eep-8</v>
          </cell>
          <cell r="F15" t="str">
            <v>EPP MEN</v>
          </cell>
          <cell r="G15" t="str">
            <v>CACHUCHAS Y CAMISETAS GOOD WILL SAS</v>
          </cell>
          <cell r="H15" t="str">
            <v>COP</v>
          </cell>
          <cell r="J15" t="str">
            <v>GUANTES DE LIMPIEZA</v>
          </cell>
          <cell r="K15" t="str">
            <v>Par</v>
          </cell>
          <cell r="L15" t="str">
            <v>Und</v>
          </cell>
          <cell r="M15" t="str">
            <v>Guantes de limpieza - Par</v>
          </cell>
          <cell r="N15">
            <v>1</v>
          </cell>
          <cell r="S15">
            <v>8300</v>
          </cell>
          <cell r="T15">
            <v>1</v>
          </cell>
          <cell r="U15">
            <v>0</v>
          </cell>
          <cell r="V15">
            <v>510</v>
          </cell>
          <cell r="W15">
            <v>8300</v>
          </cell>
          <cell r="X15">
            <v>9022</v>
          </cell>
          <cell r="Y15">
            <v>4601220</v>
          </cell>
        </row>
        <row r="16">
          <cell r="A16" t="str">
            <v>JM GRUPO EMPRESARIAL S.A.SEPP MENmen-eep-1</v>
          </cell>
          <cell r="B16" t="str">
            <v>men-eep-1EPP MEN</v>
          </cell>
          <cell r="D16" t="str">
            <v>JM GRUPO EMPRESARIAL S.A.S</v>
          </cell>
          <cell r="E16" t="str">
            <v>men-eep-1</v>
          </cell>
          <cell r="F16" t="str">
            <v>EPP MEN</v>
          </cell>
          <cell r="G16" t="str">
            <v>JM GRUPO EMPRESARIAL S.A.S</v>
          </cell>
          <cell r="H16" t="str">
            <v>COP</v>
          </cell>
          <cell r="J16" t="str">
            <v>TAPABOCAS DE USO GENERAL NO MÉDICO EN MATERIAL TEXTIL LAVABLE ADULTO</v>
          </cell>
          <cell r="K16" t="str">
            <v>Unidad</v>
          </cell>
          <cell r="L16" t="str">
            <v>Und</v>
          </cell>
          <cell r="M16" t="str">
            <v>Tapabocas de uso general no médico en material textil lavable adulto - Unidad</v>
          </cell>
          <cell r="N16">
            <v>1</v>
          </cell>
          <cell r="S16">
            <v>2925</v>
          </cell>
          <cell r="T16">
            <v>1</v>
          </cell>
          <cell r="U16">
            <v>0</v>
          </cell>
          <cell r="V16">
            <v>233857</v>
          </cell>
          <cell r="W16">
            <v>2925</v>
          </cell>
          <cell r="X16">
            <v>3179</v>
          </cell>
          <cell r="Y16">
            <v>743431403</v>
          </cell>
        </row>
        <row r="17">
          <cell r="A17" t="str">
            <v>JM GRUPO EMPRESARIAL S.A.SEPP MENmen-eep-2</v>
          </cell>
          <cell r="B17" t="str">
            <v>men-eep-2EPP MEN</v>
          </cell>
          <cell r="D17" t="str">
            <v>JM GRUPO EMPRESARIAL S.A.S</v>
          </cell>
          <cell r="E17" t="str">
            <v>men-eep-2</v>
          </cell>
          <cell r="F17" t="str">
            <v>EPP MEN</v>
          </cell>
          <cell r="G17" t="str">
            <v>JM GRUPO EMPRESARIAL S.A.S</v>
          </cell>
          <cell r="H17" t="str">
            <v>COP</v>
          </cell>
          <cell r="J17" t="str">
            <v>TAPABOCAS DE USO GENERAL NO MÉDICO EN MATERIAL TEXTIL LAVABLE NIÑO</v>
          </cell>
          <cell r="K17" t="str">
            <v>Unidad</v>
          </cell>
          <cell r="L17" t="str">
            <v>Und</v>
          </cell>
          <cell r="M17" t="str">
            <v>Tapabocas de uso general no médico en material textil lavable niño - Unidad</v>
          </cell>
          <cell r="N17">
            <v>1</v>
          </cell>
          <cell r="S17">
            <v>2925</v>
          </cell>
          <cell r="T17">
            <v>1</v>
          </cell>
          <cell r="U17">
            <v>0</v>
          </cell>
          <cell r="V17">
            <v>53270</v>
          </cell>
          <cell r="W17">
            <v>2925</v>
          </cell>
          <cell r="X17">
            <v>3179</v>
          </cell>
          <cell r="Y17">
            <v>169345330</v>
          </cell>
        </row>
        <row r="18">
          <cell r="A18" t="str">
            <v>JM GRUPO EMPRESARIAL S.A.SEPP MENmen-eep-3</v>
          </cell>
          <cell r="B18" t="str">
            <v>men-eep-3EPP MEN</v>
          </cell>
          <cell r="D18" t="str">
            <v>JM GRUPO EMPRESARIAL S.A.S</v>
          </cell>
          <cell r="E18" t="str">
            <v>men-eep-3</v>
          </cell>
          <cell r="F18" t="str">
            <v>EPP MEN</v>
          </cell>
          <cell r="G18" t="str">
            <v>JM GRUPO EMPRESARIAL S.A.S</v>
          </cell>
          <cell r="H18" t="str">
            <v>COP</v>
          </cell>
          <cell r="J18" t="str">
            <v xml:space="preserve">GEL ANTIBACTERIAL </v>
          </cell>
          <cell r="K18" t="str">
            <v>Frasco X 1000 ml</v>
          </cell>
          <cell r="L18" t="str">
            <v>Und</v>
          </cell>
          <cell r="M18" t="str">
            <v>Gel antibacterial  - Frasco Por 1000 Ml</v>
          </cell>
          <cell r="N18">
            <v>1</v>
          </cell>
          <cell r="S18">
            <v>18900</v>
          </cell>
          <cell r="T18">
            <v>1</v>
          </cell>
          <cell r="U18">
            <v>0</v>
          </cell>
          <cell r="V18">
            <v>102</v>
          </cell>
          <cell r="W18">
            <v>18900</v>
          </cell>
          <cell r="X18">
            <v>20543</v>
          </cell>
          <cell r="Y18">
            <v>2095386</v>
          </cell>
        </row>
        <row r="19">
          <cell r="A19" t="str">
            <v>JM GRUPO EMPRESARIAL S.A.SEPP MENmen-eep-5</v>
          </cell>
          <cell r="B19" t="str">
            <v>men-eep-5EPP MEN</v>
          </cell>
          <cell r="D19" t="str">
            <v>JM GRUPO EMPRESARIAL S.A.S</v>
          </cell>
          <cell r="E19" t="str">
            <v>men-eep-5</v>
          </cell>
          <cell r="F19" t="str">
            <v>EPP MEN</v>
          </cell>
          <cell r="G19" t="str">
            <v>JM GRUPO EMPRESARIAL S.A.S</v>
          </cell>
          <cell r="H19" t="str">
            <v>COP</v>
          </cell>
          <cell r="J19" t="str">
            <v xml:space="preserve">BATA  DESECHABLE PARA PACIENTE ADULTO  - TALLA S, M , L, XL COMPUESTO POR BATA SIN MANGA CON AMARRADERA  POSTERIOR </v>
          </cell>
          <cell r="K19" t="str">
            <v>Unidad</v>
          </cell>
          <cell r="L19" t="str">
            <v>Und</v>
          </cell>
          <cell r="M19" t="str">
            <v>Bata  desechable para paciente adulto  - talla s, m , l, xl compuesto por bata sin manga con amarradera  posterior  - Unidad</v>
          </cell>
          <cell r="N19">
            <v>1</v>
          </cell>
          <cell r="S19">
            <v>6500</v>
          </cell>
          <cell r="T19">
            <v>1</v>
          </cell>
          <cell r="U19">
            <v>0</v>
          </cell>
          <cell r="V19">
            <v>510</v>
          </cell>
          <cell r="W19">
            <v>6500</v>
          </cell>
          <cell r="X19">
            <v>7065</v>
          </cell>
          <cell r="Y19">
            <v>3603150</v>
          </cell>
        </row>
        <row r="20">
          <cell r="A20" t="str">
            <v>JM GRUPO EMPRESARIAL S.A.SEPP MENmen-eep-6</v>
          </cell>
          <cell r="B20" t="str">
            <v>men-eep-6EPP MEN</v>
          </cell>
          <cell r="D20" t="str">
            <v>JM GRUPO EMPRESARIAL S.A.S</v>
          </cell>
          <cell r="E20" t="str">
            <v>men-eep-6</v>
          </cell>
          <cell r="F20" t="str">
            <v>EPP MEN</v>
          </cell>
          <cell r="G20" t="str">
            <v>JM GRUPO EMPRESARIAL S.A.S</v>
          </cell>
          <cell r="H20" t="str">
            <v>COP</v>
          </cell>
          <cell r="J20" t="str">
            <v xml:space="preserve">GAFAS PROTECTORAS </v>
          </cell>
          <cell r="K20" t="str">
            <v>Unidad</v>
          </cell>
          <cell r="L20" t="str">
            <v>Und</v>
          </cell>
          <cell r="M20" t="str">
            <v>Gafas protectoras  - Unidad</v>
          </cell>
          <cell r="N20">
            <v>1</v>
          </cell>
          <cell r="S20">
            <v>8000</v>
          </cell>
          <cell r="T20">
            <v>1</v>
          </cell>
          <cell r="U20">
            <v>0</v>
          </cell>
          <cell r="V20">
            <v>204</v>
          </cell>
          <cell r="W20">
            <v>8000</v>
          </cell>
          <cell r="X20">
            <v>8696</v>
          </cell>
          <cell r="Y20">
            <v>1773984</v>
          </cell>
        </row>
        <row r="21">
          <cell r="A21" t="str">
            <v>JM GRUPO EMPRESARIAL S.A.SEPP MENmen-eep-7</v>
          </cell>
          <cell r="B21" t="str">
            <v>men-eep-7EPP MEN</v>
          </cell>
          <cell r="D21" t="str">
            <v>JM GRUPO EMPRESARIAL S.A.S</v>
          </cell>
          <cell r="E21" t="str">
            <v>men-eep-7</v>
          </cell>
          <cell r="F21" t="str">
            <v>EPP MEN</v>
          </cell>
          <cell r="G21" t="str">
            <v>JM GRUPO EMPRESARIAL S.A.S</v>
          </cell>
          <cell r="H21" t="str">
            <v>COP</v>
          </cell>
          <cell r="J21" t="str">
            <v>ZAPATOS PLASTICOS, AISLANTES CERRADOS</v>
          </cell>
          <cell r="K21" t="str">
            <v>Par</v>
          </cell>
          <cell r="L21" t="str">
            <v>Und</v>
          </cell>
          <cell r="M21" t="str">
            <v>Zapatos plasticos, aislantes cerrados - Par</v>
          </cell>
          <cell r="N21">
            <v>1</v>
          </cell>
          <cell r="S21">
            <v>56000</v>
          </cell>
          <cell r="T21">
            <v>1</v>
          </cell>
          <cell r="U21">
            <v>0.19</v>
          </cell>
          <cell r="V21">
            <v>204</v>
          </cell>
          <cell r="W21">
            <v>56000</v>
          </cell>
          <cell r="X21">
            <v>60870</v>
          </cell>
          <cell r="Y21">
            <v>12417480</v>
          </cell>
        </row>
        <row r="22">
          <cell r="A22" t="str">
            <v>JM GRUPO EMPRESARIAL S.A.SEPP MENmen-eep-8</v>
          </cell>
          <cell r="B22" t="str">
            <v>men-eep-8EPP MEN</v>
          </cell>
          <cell r="D22" t="str">
            <v>JM GRUPO EMPRESARIAL S.A.S</v>
          </cell>
          <cell r="E22" t="str">
            <v>men-eep-8</v>
          </cell>
          <cell r="F22" t="str">
            <v>EPP MEN</v>
          </cell>
          <cell r="G22" t="str">
            <v>JM GRUPO EMPRESARIAL S.A.S</v>
          </cell>
          <cell r="H22" t="str">
            <v>COP</v>
          </cell>
          <cell r="J22" t="str">
            <v>GUANTES DE LIMPIEZA</v>
          </cell>
          <cell r="K22" t="str">
            <v>Par</v>
          </cell>
          <cell r="L22" t="str">
            <v>Und</v>
          </cell>
          <cell r="M22" t="str">
            <v>Guantes de limpieza - Par</v>
          </cell>
          <cell r="N22">
            <v>1</v>
          </cell>
          <cell r="S22">
            <v>9000</v>
          </cell>
          <cell r="T22">
            <v>1</v>
          </cell>
          <cell r="U22">
            <v>0.19</v>
          </cell>
          <cell r="V22">
            <v>510</v>
          </cell>
          <cell r="W22">
            <v>9000</v>
          </cell>
          <cell r="X22">
            <v>9783</v>
          </cell>
          <cell r="Y22">
            <v>4989330</v>
          </cell>
        </row>
        <row r="23">
          <cell r="A23" t="str">
            <v>GLOBALK COLOMBIA SASEPP MENmen-eep-1</v>
          </cell>
          <cell r="B23" t="str">
            <v>men-eep-1EPP MEN</v>
          </cell>
          <cell r="D23" t="str">
            <v>GLOBALK COLOMBIA SAS</v>
          </cell>
          <cell r="E23" t="str">
            <v>men-eep-1</v>
          </cell>
          <cell r="F23" t="str">
            <v>EPP MEN</v>
          </cell>
          <cell r="G23" t="str">
            <v>GLOBALK COLOMBIA SAS</v>
          </cell>
          <cell r="H23" t="str">
            <v>COP</v>
          </cell>
          <cell r="J23" t="str">
            <v>TAPABOCAS DE USO GENERAL NO MÉDICO EN MATERIAL TEXTIL LAVABLE ADULTO</v>
          </cell>
          <cell r="K23" t="str">
            <v>Unidad</v>
          </cell>
          <cell r="L23" t="str">
            <v>Und</v>
          </cell>
          <cell r="M23" t="str">
            <v>Tapabocas de uso general no médico en material textil lavable adulto - Unidad</v>
          </cell>
          <cell r="N23">
            <v>1</v>
          </cell>
          <cell r="S23">
            <v>2200</v>
          </cell>
          <cell r="T23">
            <v>1</v>
          </cell>
          <cell r="U23">
            <v>0</v>
          </cell>
          <cell r="V23">
            <v>233857</v>
          </cell>
          <cell r="W23">
            <v>2200</v>
          </cell>
          <cell r="X23">
            <v>2391</v>
          </cell>
          <cell r="Y23">
            <v>559152087</v>
          </cell>
        </row>
        <row r="24">
          <cell r="A24" t="str">
            <v>GLOBALK COLOMBIA SASEPP MENmen-eep-2</v>
          </cell>
          <cell r="B24" t="str">
            <v>men-eep-2EPP MEN</v>
          </cell>
          <cell r="D24" t="str">
            <v>GLOBALK COLOMBIA SAS</v>
          </cell>
          <cell r="E24" t="str">
            <v>men-eep-2</v>
          </cell>
          <cell r="F24" t="str">
            <v>EPP MEN</v>
          </cell>
          <cell r="G24" t="str">
            <v>GLOBALK COLOMBIA SAS</v>
          </cell>
          <cell r="H24" t="str">
            <v>COP</v>
          </cell>
          <cell r="J24" t="str">
            <v>TAPABOCAS DE USO GENERAL NO MÉDICO EN MATERIAL TEXTIL LAVABLE NIÑO</v>
          </cell>
          <cell r="K24" t="str">
            <v>Unidad</v>
          </cell>
          <cell r="L24" t="str">
            <v>Und</v>
          </cell>
          <cell r="M24" t="str">
            <v>Tapabocas de uso general no médico en material textil lavable niño - Unidad</v>
          </cell>
          <cell r="N24">
            <v>1</v>
          </cell>
          <cell r="S24">
            <v>2200</v>
          </cell>
          <cell r="T24">
            <v>1</v>
          </cell>
          <cell r="U24">
            <v>0</v>
          </cell>
          <cell r="V24">
            <v>53270</v>
          </cell>
          <cell r="W24">
            <v>2200</v>
          </cell>
          <cell r="X24">
            <v>2391</v>
          </cell>
          <cell r="Y24">
            <v>127368570</v>
          </cell>
        </row>
        <row r="25">
          <cell r="A25" t="str">
            <v>GLOBALK COLOMBIA SASEPP MENmen-eep-3</v>
          </cell>
          <cell r="B25" t="str">
            <v>men-eep-3EPP MEN</v>
          </cell>
          <cell r="D25" t="str">
            <v>GLOBALK COLOMBIA SAS</v>
          </cell>
          <cell r="E25" t="str">
            <v>men-eep-3</v>
          </cell>
          <cell r="F25" t="str">
            <v>EPP MEN</v>
          </cell>
          <cell r="G25" t="str">
            <v>GLOBALK COLOMBIA SAS</v>
          </cell>
          <cell r="H25" t="str">
            <v>COP</v>
          </cell>
          <cell r="J25" t="str">
            <v xml:space="preserve">GEL ANTIBACTERIAL </v>
          </cell>
          <cell r="K25" t="str">
            <v>Frasco X 1000 ml</v>
          </cell>
          <cell r="L25" t="str">
            <v>Und</v>
          </cell>
          <cell r="M25" t="str">
            <v>Gel antibacterial  - Frasco Por 1000 Ml</v>
          </cell>
          <cell r="N25">
            <v>1</v>
          </cell>
          <cell r="S25">
            <v>18000</v>
          </cell>
          <cell r="T25">
            <v>1</v>
          </cell>
          <cell r="U25">
            <v>0</v>
          </cell>
          <cell r="V25">
            <v>102</v>
          </cell>
          <cell r="W25">
            <v>18000</v>
          </cell>
          <cell r="X25">
            <v>19565</v>
          </cell>
          <cell r="Y25">
            <v>1995630</v>
          </cell>
        </row>
        <row r="26">
          <cell r="A26" t="str">
            <v>GLOBALK COLOMBIA SASEPP MENmen-eep-5</v>
          </cell>
          <cell r="B26" t="str">
            <v>men-eep-5EPP MEN</v>
          </cell>
          <cell r="D26" t="str">
            <v>GLOBALK COLOMBIA SAS</v>
          </cell>
          <cell r="E26" t="str">
            <v>men-eep-5</v>
          </cell>
          <cell r="F26" t="str">
            <v>EPP MEN</v>
          </cell>
          <cell r="G26" t="str">
            <v>GLOBALK COLOMBIA SAS</v>
          </cell>
          <cell r="H26" t="str">
            <v>COP</v>
          </cell>
          <cell r="J26" t="str">
            <v xml:space="preserve">BATA  DESECHABLE PARA PACIENTE ADULTO  - TALLA S, M , L, XL COMPUESTO POR BATA SIN MANGA CON AMARRADERA  POSTERIOR </v>
          </cell>
          <cell r="K26" t="str">
            <v>Unidad</v>
          </cell>
          <cell r="L26" t="str">
            <v>Und</v>
          </cell>
          <cell r="M26" t="str">
            <v>Bata  desechable para paciente adulto  - talla s, m , l, xl compuesto por bata sin manga con amarradera  posterior  - Unidad</v>
          </cell>
          <cell r="N26">
            <v>1</v>
          </cell>
          <cell r="S26">
            <v>6000</v>
          </cell>
          <cell r="T26">
            <v>1</v>
          </cell>
          <cell r="U26">
            <v>0</v>
          </cell>
          <cell r="V26">
            <v>510</v>
          </cell>
          <cell r="W26">
            <v>6000</v>
          </cell>
          <cell r="X26">
            <v>6522</v>
          </cell>
          <cell r="Y26">
            <v>3326220</v>
          </cell>
        </row>
        <row r="27">
          <cell r="A27" t="str">
            <v>GLOBALK COLOMBIA SASEPP MENmen-eep-6</v>
          </cell>
          <cell r="B27" t="str">
            <v>men-eep-6EPP MEN</v>
          </cell>
          <cell r="D27" t="str">
            <v>GLOBALK COLOMBIA SAS</v>
          </cell>
          <cell r="E27" t="str">
            <v>men-eep-6</v>
          </cell>
          <cell r="F27" t="str">
            <v>EPP MEN</v>
          </cell>
          <cell r="G27" t="str">
            <v>GLOBALK COLOMBIA SAS</v>
          </cell>
          <cell r="H27" t="str">
            <v>COP</v>
          </cell>
          <cell r="J27" t="str">
            <v xml:space="preserve">GAFAS PROTECTORAS </v>
          </cell>
          <cell r="K27" t="str">
            <v>Unidad</v>
          </cell>
          <cell r="L27" t="str">
            <v>Und</v>
          </cell>
          <cell r="M27" t="str">
            <v>Gafas protectoras  - Unidad</v>
          </cell>
          <cell r="N27">
            <v>1</v>
          </cell>
          <cell r="S27">
            <v>4000</v>
          </cell>
          <cell r="T27">
            <v>1</v>
          </cell>
          <cell r="U27">
            <v>0</v>
          </cell>
          <cell r="V27">
            <v>204</v>
          </cell>
          <cell r="W27">
            <v>4000</v>
          </cell>
          <cell r="X27">
            <v>4348</v>
          </cell>
          <cell r="Y27">
            <v>886992</v>
          </cell>
        </row>
        <row r="28">
          <cell r="A28" t="str">
            <v>GLOBALK COLOMBIA SASEPP MENmen-eep-7</v>
          </cell>
          <cell r="B28" t="str">
            <v>men-eep-7EPP MEN</v>
          </cell>
          <cell r="D28" t="str">
            <v>GLOBALK COLOMBIA SAS</v>
          </cell>
          <cell r="E28" t="str">
            <v>men-eep-7</v>
          </cell>
          <cell r="F28" t="str">
            <v>EPP MEN</v>
          </cell>
          <cell r="G28" t="str">
            <v>GLOBALK COLOMBIA SAS</v>
          </cell>
          <cell r="H28" t="str">
            <v>COP</v>
          </cell>
          <cell r="J28" t="str">
            <v>ZAPATOS PLASTICOS, AISLANTES CERRADOS</v>
          </cell>
          <cell r="K28" t="str">
            <v>Par</v>
          </cell>
          <cell r="L28" t="str">
            <v>Und</v>
          </cell>
          <cell r="M28" t="str">
            <v>Zapatos plasticos, aislantes cerrados - Par</v>
          </cell>
          <cell r="N28">
            <v>1</v>
          </cell>
          <cell r="S28">
            <v>40000</v>
          </cell>
          <cell r="T28">
            <v>1</v>
          </cell>
          <cell r="U28">
            <v>0.19</v>
          </cell>
          <cell r="V28">
            <v>204</v>
          </cell>
          <cell r="W28">
            <v>40000</v>
          </cell>
          <cell r="X28">
            <v>43478</v>
          </cell>
          <cell r="Y28">
            <v>8869512</v>
          </cell>
        </row>
        <row r="29">
          <cell r="A29" t="str">
            <v>GLOBALK COLOMBIA SASEPP MENmen-eep-8</v>
          </cell>
          <cell r="B29" t="str">
            <v>men-eep-8EPP MEN</v>
          </cell>
          <cell r="D29" t="str">
            <v>GLOBALK COLOMBIA SAS</v>
          </cell>
          <cell r="E29" t="str">
            <v>men-eep-8</v>
          </cell>
          <cell r="F29" t="str">
            <v>EPP MEN</v>
          </cell>
          <cell r="G29" t="str">
            <v>GLOBALK COLOMBIA SAS</v>
          </cell>
          <cell r="H29" t="str">
            <v>COP</v>
          </cell>
          <cell r="J29" t="str">
            <v>GUANTES DE LIMPIEZA</v>
          </cell>
          <cell r="K29" t="str">
            <v>Par</v>
          </cell>
          <cell r="L29" t="str">
            <v>Und</v>
          </cell>
          <cell r="M29" t="str">
            <v>Guantes de limpieza - Par</v>
          </cell>
          <cell r="N29">
            <v>1</v>
          </cell>
          <cell r="S29">
            <v>7000</v>
          </cell>
          <cell r="T29">
            <v>1</v>
          </cell>
          <cell r="U29">
            <v>0</v>
          </cell>
          <cell r="V29">
            <v>510</v>
          </cell>
          <cell r="W29">
            <v>7000</v>
          </cell>
          <cell r="X29">
            <v>7609</v>
          </cell>
          <cell r="Y29">
            <v>3880590</v>
          </cell>
        </row>
        <row r="30">
          <cell r="A30" t="str">
            <v>G&amp;C MEDICALS S.A.SEPP MENmen-eep-1</v>
          </cell>
          <cell r="B30" t="str">
            <v>men-eep-1EPP MEN</v>
          </cell>
          <cell r="D30" t="str">
            <v>G&amp;C MEDICALS S.A.S</v>
          </cell>
          <cell r="E30" t="str">
            <v>men-eep-1</v>
          </cell>
          <cell r="F30" t="str">
            <v>EPP MEN</v>
          </cell>
          <cell r="G30" t="str">
            <v>G&amp;C MEDICALS S.A.S</v>
          </cell>
          <cell r="H30" t="str">
            <v>COP</v>
          </cell>
          <cell r="J30" t="str">
            <v>TAPABOCAS DE USO GENERAL NO MÉDICO EN MATERIAL TEXTIL LAVABLE ADULTO</v>
          </cell>
          <cell r="K30" t="str">
            <v>Unidad</v>
          </cell>
          <cell r="L30" t="str">
            <v>Und</v>
          </cell>
          <cell r="M30" t="str">
            <v>Tapabocas de uso general no médico en material textil lavable adulto - Unidad</v>
          </cell>
          <cell r="N30">
            <v>1</v>
          </cell>
          <cell r="S30">
            <v>2380</v>
          </cell>
          <cell r="T30">
            <v>1</v>
          </cell>
          <cell r="U30">
            <v>0</v>
          </cell>
          <cell r="V30">
            <v>233857</v>
          </cell>
          <cell r="W30">
            <v>2380</v>
          </cell>
          <cell r="X30">
            <v>2587</v>
          </cell>
          <cell r="Y30">
            <v>604988059</v>
          </cell>
        </row>
        <row r="31">
          <cell r="A31" t="str">
            <v>G&amp;C MEDICALS S.A.SEPP MENmen-eep-2</v>
          </cell>
          <cell r="B31" t="str">
            <v>men-eep-2EPP MEN</v>
          </cell>
          <cell r="D31" t="str">
            <v>G&amp;C MEDICALS S.A.S</v>
          </cell>
          <cell r="E31" t="str">
            <v>men-eep-2</v>
          </cell>
          <cell r="F31" t="str">
            <v>EPP MEN</v>
          </cell>
          <cell r="G31" t="str">
            <v>G&amp;C MEDICALS S.A.S</v>
          </cell>
          <cell r="H31" t="str">
            <v>COP</v>
          </cell>
          <cell r="J31" t="str">
            <v>TAPABOCAS DE USO GENERAL NO MÉDICO EN MATERIAL TEXTIL LAVABLE NIÑO</v>
          </cell>
          <cell r="K31" t="str">
            <v>Unidad</v>
          </cell>
          <cell r="L31" t="str">
            <v>Und</v>
          </cell>
          <cell r="M31" t="str">
            <v>Tapabocas de uso general no médico en material textil lavable niño - Unidad</v>
          </cell>
          <cell r="N31">
            <v>1</v>
          </cell>
          <cell r="S31">
            <v>2190</v>
          </cell>
          <cell r="T31">
            <v>1</v>
          </cell>
          <cell r="U31">
            <v>0</v>
          </cell>
          <cell r="V31">
            <v>53270</v>
          </cell>
          <cell r="W31">
            <v>2190</v>
          </cell>
          <cell r="X31">
            <v>2380</v>
          </cell>
          <cell r="Y31">
            <v>126782600</v>
          </cell>
        </row>
        <row r="32">
          <cell r="A32" t="str">
            <v>G&amp;C MEDICALS S.A.SEPP MENmen-eep-3</v>
          </cell>
          <cell r="B32" t="str">
            <v>men-eep-3EPP MEN</v>
          </cell>
          <cell r="D32" t="str">
            <v>G&amp;C MEDICALS S.A.S</v>
          </cell>
          <cell r="E32" t="str">
            <v>men-eep-3</v>
          </cell>
          <cell r="F32" t="str">
            <v>EPP MEN</v>
          </cell>
          <cell r="G32" t="str">
            <v>G&amp;C MEDICALS S.A.S</v>
          </cell>
          <cell r="H32" t="str">
            <v>COP</v>
          </cell>
          <cell r="J32" t="str">
            <v xml:space="preserve">GEL ANTIBACTERIAL </v>
          </cell>
          <cell r="K32" t="str">
            <v>Frasco X 1000 ml</v>
          </cell>
          <cell r="L32" t="str">
            <v>Und</v>
          </cell>
          <cell r="M32" t="str">
            <v>Gel antibacterial  - Frasco Por 1000 Ml</v>
          </cell>
          <cell r="N32">
            <v>1</v>
          </cell>
          <cell r="S32">
            <v>16000</v>
          </cell>
          <cell r="T32">
            <v>1</v>
          </cell>
          <cell r="U32">
            <v>0</v>
          </cell>
          <cell r="V32">
            <v>102</v>
          </cell>
          <cell r="W32">
            <v>16000</v>
          </cell>
          <cell r="X32">
            <v>17391</v>
          </cell>
          <cell r="Y32">
            <v>1773882</v>
          </cell>
        </row>
        <row r="33">
          <cell r="A33" t="str">
            <v>G&amp;C MEDICALS S.A.SEPP MENmen-eep-5</v>
          </cell>
          <cell r="B33" t="str">
            <v>men-eep-5EPP MEN</v>
          </cell>
          <cell r="D33" t="str">
            <v>G&amp;C MEDICALS S.A.S</v>
          </cell>
          <cell r="E33" t="str">
            <v>men-eep-5</v>
          </cell>
          <cell r="F33" t="str">
            <v>EPP MEN</v>
          </cell>
          <cell r="G33" t="str">
            <v>G&amp;C MEDICALS S.A.S</v>
          </cell>
          <cell r="H33" t="str">
            <v>COP</v>
          </cell>
          <cell r="J33" t="str">
            <v xml:space="preserve">BATA  DESECHABLE PARA PACIENTE ADULTO  - TALLA S, M , L, XL COMPUESTO POR BATA SIN MANGA CON AMARRADERA  POSTERIOR </v>
          </cell>
          <cell r="K33" t="str">
            <v>Unidad</v>
          </cell>
          <cell r="L33" t="str">
            <v>Und</v>
          </cell>
          <cell r="M33" t="str">
            <v>Bata  desechable para paciente adulto  - talla s, m , l, xl compuesto por bata sin manga con amarradera  posterior  - Unidad</v>
          </cell>
          <cell r="N33">
            <v>1</v>
          </cell>
          <cell r="S33">
            <v>8000</v>
          </cell>
          <cell r="T33">
            <v>1</v>
          </cell>
          <cell r="U33">
            <v>0</v>
          </cell>
          <cell r="V33">
            <v>510</v>
          </cell>
          <cell r="W33">
            <v>8000</v>
          </cell>
          <cell r="X33">
            <v>8696</v>
          </cell>
          <cell r="Y33">
            <v>4434960</v>
          </cell>
        </row>
        <row r="34">
          <cell r="A34" t="str">
            <v>G&amp;C MEDICALS S.A.SEPP MENmen-eep-6</v>
          </cell>
          <cell r="B34" t="str">
            <v>men-eep-6EPP MEN</v>
          </cell>
          <cell r="D34" t="str">
            <v>G&amp;C MEDICALS S.A.S</v>
          </cell>
          <cell r="E34" t="str">
            <v>men-eep-6</v>
          </cell>
          <cell r="F34" t="str">
            <v>EPP MEN</v>
          </cell>
          <cell r="G34" t="str">
            <v>G&amp;C MEDICALS S.A.S</v>
          </cell>
          <cell r="H34" t="str">
            <v>COP</v>
          </cell>
          <cell r="J34" t="str">
            <v xml:space="preserve">GAFAS PROTECTORAS </v>
          </cell>
          <cell r="K34" t="str">
            <v>Unidad</v>
          </cell>
          <cell r="L34" t="str">
            <v>Und</v>
          </cell>
          <cell r="M34" t="str">
            <v>Gafas protectoras  - Unidad</v>
          </cell>
          <cell r="N34">
            <v>1</v>
          </cell>
          <cell r="S34">
            <v>7700</v>
          </cell>
          <cell r="T34">
            <v>1</v>
          </cell>
          <cell r="U34">
            <v>0</v>
          </cell>
          <cell r="V34">
            <v>204</v>
          </cell>
          <cell r="W34">
            <v>7700</v>
          </cell>
          <cell r="X34">
            <v>8370</v>
          </cell>
          <cell r="Y34">
            <v>1707480</v>
          </cell>
        </row>
        <row r="35">
          <cell r="A35" t="str">
            <v>G&amp;C MEDICALS S.A.SEPP MENmen-eep-7</v>
          </cell>
          <cell r="B35" t="str">
            <v>men-eep-7EPP MEN</v>
          </cell>
          <cell r="D35" t="str">
            <v>G&amp;C MEDICALS S.A.S</v>
          </cell>
          <cell r="E35" t="str">
            <v>men-eep-7</v>
          </cell>
          <cell r="F35" t="str">
            <v>EPP MEN</v>
          </cell>
          <cell r="G35" t="str">
            <v>G&amp;C MEDICALS S.A.S</v>
          </cell>
          <cell r="H35" t="str">
            <v>COP</v>
          </cell>
          <cell r="J35" t="str">
            <v>ZAPATOS PLASTICOS, AISLANTES CERRADOS</v>
          </cell>
          <cell r="K35" t="str">
            <v>Par</v>
          </cell>
          <cell r="L35" t="str">
            <v>Und</v>
          </cell>
          <cell r="M35" t="str">
            <v>Zapatos plasticos, aislantes cerrados - Par</v>
          </cell>
          <cell r="N35">
            <v>1</v>
          </cell>
          <cell r="S35">
            <v>48000</v>
          </cell>
          <cell r="T35">
            <v>1</v>
          </cell>
          <cell r="U35">
            <v>0.19</v>
          </cell>
          <cell r="V35">
            <v>204</v>
          </cell>
          <cell r="W35">
            <v>48000</v>
          </cell>
          <cell r="X35">
            <v>52174</v>
          </cell>
          <cell r="Y35">
            <v>10643496</v>
          </cell>
        </row>
        <row r="36">
          <cell r="A36" t="str">
            <v>G&amp;C MEDICALS S.A.SEPP MENmen-eep-8</v>
          </cell>
          <cell r="B36" t="str">
            <v>men-eep-8EPP MEN</v>
          </cell>
          <cell r="D36" t="str">
            <v>G&amp;C MEDICALS S.A.S</v>
          </cell>
          <cell r="E36" t="str">
            <v>men-eep-8</v>
          </cell>
          <cell r="F36" t="str">
            <v>EPP MEN</v>
          </cell>
          <cell r="G36" t="str">
            <v>G&amp;C MEDICALS S.A.S</v>
          </cell>
          <cell r="H36" t="str">
            <v>COP</v>
          </cell>
          <cell r="J36" t="str">
            <v>GUANTES DE LIMPIEZA</v>
          </cell>
          <cell r="K36" t="str">
            <v>Par</v>
          </cell>
          <cell r="L36" t="str">
            <v>Und</v>
          </cell>
          <cell r="M36" t="str">
            <v>Guantes de limpieza - Par</v>
          </cell>
          <cell r="N36">
            <v>1</v>
          </cell>
          <cell r="S36">
            <v>5000</v>
          </cell>
          <cell r="T36">
            <v>1</v>
          </cell>
          <cell r="U36">
            <v>0</v>
          </cell>
          <cell r="V36">
            <v>510</v>
          </cell>
          <cell r="W36">
            <v>5000</v>
          </cell>
          <cell r="X36">
            <v>5435</v>
          </cell>
          <cell r="Y36">
            <v>2771850</v>
          </cell>
        </row>
        <row r="37">
          <cell r="A37" t="str">
            <v>HEALTHUMANA SASEPP MENmen-eep-1</v>
          </cell>
          <cell r="B37" t="str">
            <v>men-eep-1EPP MEN</v>
          </cell>
          <cell r="D37" t="str">
            <v>HEALTHUMANA SAS</v>
          </cell>
          <cell r="E37" t="str">
            <v>men-eep-1</v>
          </cell>
          <cell r="F37" t="str">
            <v>EPP MEN</v>
          </cell>
          <cell r="G37" t="str">
            <v>HEALTHUMANA SAS</v>
          </cell>
          <cell r="H37" t="str">
            <v>COP</v>
          </cell>
          <cell r="J37" t="str">
            <v>TAPABOCAS DE USO GENERAL NO MÉDICO EN MATERIAL TEXTIL LAVABLE ADULTO</v>
          </cell>
          <cell r="K37" t="str">
            <v>Unidad</v>
          </cell>
          <cell r="L37" t="str">
            <v>Und</v>
          </cell>
          <cell r="M37" t="str">
            <v>Tapabocas de uso general no médico en material textil lavable adulto - Unidad</v>
          </cell>
          <cell r="N37">
            <v>1</v>
          </cell>
          <cell r="S37">
            <v>5700</v>
          </cell>
          <cell r="T37">
            <v>1</v>
          </cell>
          <cell r="U37">
            <v>0</v>
          </cell>
          <cell r="V37">
            <v>233857</v>
          </cell>
          <cell r="W37">
            <v>5700</v>
          </cell>
          <cell r="X37">
            <v>6196</v>
          </cell>
          <cell r="Y37">
            <v>1448977972</v>
          </cell>
        </row>
        <row r="38">
          <cell r="A38" t="str">
            <v>HEALTHUMANA SASEPP MENmen-eep-2</v>
          </cell>
          <cell r="B38" t="str">
            <v>men-eep-2EPP MEN</v>
          </cell>
          <cell r="D38" t="str">
            <v>HEALTHUMANA SAS</v>
          </cell>
          <cell r="E38" t="str">
            <v>men-eep-2</v>
          </cell>
          <cell r="F38" t="str">
            <v>EPP MEN</v>
          </cell>
          <cell r="G38" t="str">
            <v>HEALTHUMANA SAS</v>
          </cell>
          <cell r="H38" t="str">
            <v>COP</v>
          </cell>
          <cell r="J38" t="str">
            <v>TAPABOCAS DE USO GENERAL NO MÉDICO EN MATERIAL TEXTIL LAVABLE NIÑO</v>
          </cell>
          <cell r="K38" t="str">
            <v>Unidad</v>
          </cell>
          <cell r="L38" t="str">
            <v>Und</v>
          </cell>
          <cell r="M38" t="str">
            <v>Tapabocas de uso general no médico en material textil lavable niño - Unidad</v>
          </cell>
          <cell r="N38">
            <v>1</v>
          </cell>
          <cell r="S38">
            <v>5700</v>
          </cell>
          <cell r="T38">
            <v>1</v>
          </cell>
          <cell r="U38">
            <v>0</v>
          </cell>
          <cell r="V38">
            <v>53270</v>
          </cell>
          <cell r="W38">
            <v>5700</v>
          </cell>
          <cell r="X38">
            <v>6196</v>
          </cell>
          <cell r="Y38">
            <v>330060920</v>
          </cell>
        </row>
        <row r="39">
          <cell r="A39" t="str">
            <v>HEALTHUMANA SASEPP MENmen-eep-3</v>
          </cell>
          <cell r="B39" t="str">
            <v>men-eep-3EPP MEN</v>
          </cell>
          <cell r="D39" t="str">
            <v>HEALTHUMANA SAS</v>
          </cell>
          <cell r="E39" t="str">
            <v>men-eep-3</v>
          </cell>
          <cell r="F39" t="str">
            <v>EPP MEN</v>
          </cell>
          <cell r="G39" t="str">
            <v>HEALTHUMANA SAS</v>
          </cell>
          <cell r="H39" t="str">
            <v>COP</v>
          </cell>
          <cell r="J39" t="str">
            <v xml:space="preserve">GEL ANTIBACTERIAL </v>
          </cell>
          <cell r="K39" t="str">
            <v>Frasco X 1000 ml</v>
          </cell>
          <cell r="L39" t="str">
            <v>Und</v>
          </cell>
          <cell r="M39" t="str">
            <v>Gel antibacterial  - Frasco Por 1000 Ml</v>
          </cell>
          <cell r="N39">
            <v>1</v>
          </cell>
          <cell r="S39">
            <v>11190</v>
          </cell>
          <cell r="T39">
            <v>1</v>
          </cell>
          <cell r="U39">
            <v>0.19</v>
          </cell>
          <cell r="V39">
            <v>102</v>
          </cell>
          <cell r="W39">
            <v>11190</v>
          </cell>
          <cell r="X39">
            <v>12163</v>
          </cell>
          <cell r="Y39">
            <v>1240626</v>
          </cell>
        </row>
        <row r="40">
          <cell r="A40" t="str">
            <v>HEALTHUMANA SASEPP MENmen-eep-5</v>
          </cell>
          <cell r="B40" t="str">
            <v>men-eep-5EPP MEN</v>
          </cell>
          <cell r="D40" t="str">
            <v>HEALTHUMANA SAS</v>
          </cell>
          <cell r="E40" t="str">
            <v>men-eep-5</v>
          </cell>
          <cell r="F40" t="str">
            <v>EPP MEN</v>
          </cell>
          <cell r="G40" t="str">
            <v>HEALTHUMANA SAS</v>
          </cell>
          <cell r="H40" t="str">
            <v>COP</v>
          </cell>
          <cell r="J40" t="str">
            <v xml:space="preserve">BATA  DESECHABLE PARA PACIENTE ADULTO  - TALLA S, M , L, XL COMPUESTO POR BATA SIN MANGA CON AMARRADERA  POSTERIOR </v>
          </cell>
          <cell r="K40" t="str">
            <v>Unidad</v>
          </cell>
          <cell r="L40" t="str">
            <v>Und</v>
          </cell>
          <cell r="M40" t="str">
            <v>Bata  desechable para paciente adulto  - talla s, m , l, xl compuesto por bata sin manga con amarradera  posterior  - Unidad</v>
          </cell>
          <cell r="N40">
            <v>1</v>
          </cell>
          <cell r="S40">
            <v>13000</v>
          </cell>
          <cell r="T40">
            <v>1</v>
          </cell>
          <cell r="U40">
            <v>0</v>
          </cell>
          <cell r="V40">
            <v>510</v>
          </cell>
          <cell r="W40">
            <v>13000</v>
          </cell>
          <cell r="X40">
            <v>14130</v>
          </cell>
          <cell r="Y40">
            <v>7206300</v>
          </cell>
        </row>
        <row r="41">
          <cell r="A41" t="str">
            <v>HEALTHUMANA SASEPP MENmen-eep-6</v>
          </cell>
          <cell r="B41" t="str">
            <v>men-eep-6EPP MEN</v>
          </cell>
          <cell r="D41" t="str">
            <v>HEALTHUMANA SAS</v>
          </cell>
          <cell r="E41" t="str">
            <v>men-eep-6</v>
          </cell>
          <cell r="F41" t="str">
            <v>EPP MEN</v>
          </cell>
          <cell r="G41" t="str">
            <v>HEALTHUMANA SAS</v>
          </cell>
          <cell r="H41" t="str">
            <v>COP</v>
          </cell>
          <cell r="J41" t="str">
            <v xml:space="preserve">GAFAS PROTECTORAS </v>
          </cell>
          <cell r="K41" t="str">
            <v>Unidad</v>
          </cell>
          <cell r="L41" t="str">
            <v>Und</v>
          </cell>
          <cell r="M41" t="str">
            <v>Gafas protectoras  - Unidad</v>
          </cell>
          <cell r="N41">
            <v>1</v>
          </cell>
          <cell r="S41">
            <v>19000</v>
          </cell>
          <cell r="T41">
            <v>1</v>
          </cell>
          <cell r="U41">
            <v>0.19</v>
          </cell>
          <cell r="V41">
            <v>204</v>
          </cell>
          <cell r="W41">
            <v>19000</v>
          </cell>
          <cell r="X41">
            <v>20652</v>
          </cell>
          <cell r="Y41">
            <v>4213008</v>
          </cell>
        </row>
        <row r="42">
          <cell r="A42" t="str">
            <v>HEALTHUMANA SASEPP MENmen-eep-7</v>
          </cell>
          <cell r="B42" t="str">
            <v>men-eep-7EPP MEN</v>
          </cell>
          <cell r="D42" t="str">
            <v>HEALTHUMANA SAS</v>
          </cell>
          <cell r="E42" t="str">
            <v>men-eep-7</v>
          </cell>
          <cell r="F42" t="str">
            <v>EPP MEN</v>
          </cell>
          <cell r="G42" t="str">
            <v>HEALTHUMANA SAS</v>
          </cell>
          <cell r="H42" t="str">
            <v>COP</v>
          </cell>
          <cell r="J42" t="str">
            <v>ZAPATOS PLASTICOS, AISLANTES CERRADOS</v>
          </cell>
          <cell r="K42" t="str">
            <v>Par</v>
          </cell>
          <cell r="L42" t="str">
            <v>Und</v>
          </cell>
          <cell r="M42" t="str">
            <v>Zapatos plasticos, aislantes cerrados - Par</v>
          </cell>
          <cell r="N42">
            <v>1</v>
          </cell>
          <cell r="S42">
            <v>30000</v>
          </cell>
          <cell r="T42">
            <v>1</v>
          </cell>
          <cell r="U42">
            <v>0.19</v>
          </cell>
          <cell r="V42">
            <v>204</v>
          </cell>
          <cell r="W42">
            <v>30000</v>
          </cell>
          <cell r="X42">
            <v>32609</v>
          </cell>
          <cell r="Y42">
            <v>6652236</v>
          </cell>
        </row>
        <row r="43">
          <cell r="A43" t="str">
            <v>HEALTHUMANA SASEPP MENmen-eep-8</v>
          </cell>
          <cell r="B43" t="str">
            <v>men-eep-8EPP MEN</v>
          </cell>
          <cell r="D43" t="str">
            <v>HEALTHUMANA SAS</v>
          </cell>
          <cell r="E43" t="str">
            <v>men-eep-8</v>
          </cell>
          <cell r="F43" t="str">
            <v>EPP MEN</v>
          </cell>
          <cell r="G43" t="str">
            <v>HEALTHUMANA SAS</v>
          </cell>
          <cell r="H43" t="str">
            <v>COP</v>
          </cell>
          <cell r="J43" t="str">
            <v>GUANTES DE LIMPIEZA</v>
          </cell>
          <cell r="K43" t="str">
            <v>Par</v>
          </cell>
          <cell r="L43" t="str">
            <v>Und</v>
          </cell>
          <cell r="M43" t="str">
            <v>Guantes de limpieza - Par</v>
          </cell>
          <cell r="N43">
            <v>1</v>
          </cell>
          <cell r="S43">
            <v>9000</v>
          </cell>
          <cell r="T43">
            <v>1</v>
          </cell>
          <cell r="U43">
            <v>0.19</v>
          </cell>
          <cell r="V43">
            <v>510</v>
          </cell>
          <cell r="W43">
            <v>9000</v>
          </cell>
          <cell r="X43">
            <v>9783</v>
          </cell>
          <cell r="Y43">
            <v>4989330</v>
          </cell>
        </row>
        <row r="44">
          <cell r="A44" t="str">
            <v>FUNDACION TEJIDO SOCIAL ORGEPP MENmen-eep-1</v>
          </cell>
          <cell r="B44" t="str">
            <v>men-eep-1EPP MEN</v>
          </cell>
          <cell r="D44" t="str">
            <v>FUNDACION TEJIDO SOCIAL ORG</v>
          </cell>
          <cell r="E44" t="str">
            <v>men-eep-1</v>
          </cell>
          <cell r="F44" t="str">
            <v>EPP MEN</v>
          </cell>
          <cell r="G44" t="str">
            <v>FUNDACION TEJIDO SOCIAL ORG</v>
          </cell>
          <cell r="H44" t="str">
            <v>COP</v>
          </cell>
          <cell r="J44" t="str">
            <v>TAPABOCAS DE USO GENERAL NO MÉDICO EN MATERIAL TEXTIL LAVABLE ADULTO</v>
          </cell>
          <cell r="K44" t="str">
            <v>Unidad</v>
          </cell>
          <cell r="L44" t="str">
            <v>Und</v>
          </cell>
          <cell r="M44" t="str">
            <v>Tapabocas de uso general no médico en material textil lavable adulto - Unidad</v>
          </cell>
          <cell r="N44">
            <v>1</v>
          </cell>
          <cell r="S44">
            <v>1500</v>
          </cell>
          <cell r="T44">
            <v>1</v>
          </cell>
          <cell r="U44">
            <v>0</v>
          </cell>
          <cell r="V44">
            <v>233857</v>
          </cell>
          <cell r="W44">
            <v>1500</v>
          </cell>
          <cell r="X44">
            <v>1630</v>
          </cell>
          <cell r="Y44">
            <v>381186910</v>
          </cell>
        </row>
        <row r="45">
          <cell r="A45" t="str">
            <v>FUNDACION TEJIDO SOCIAL ORGEPP MENmen-eep-2</v>
          </cell>
          <cell r="B45" t="str">
            <v>men-eep-2EPP MEN</v>
          </cell>
          <cell r="D45" t="str">
            <v>FUNDACION TEJIDO SOCIAL ORG</v>
          </cell>
          <cell r="E45" t="str">
            <v>men-eep-2</v>
          </cell>
          <cell r="F45" t="str">
            <v>EPP MEN</v>
          </cell>
          <cell r="G45" t="str">
            <v>FUNDACION TEJIDO SOCIAL ORG</v>
          </cell>
          <cell r="H45" t="str">
            <v>COP</v>
          </cell>
          <cell r="J45" t="str">
            <v>TAPABOCAS DE USO GENERAL NO MÉDICO EN MATERIAL TEXTIL LAVABLE NIÑO</v>
          </cell>
          <cell r="K45" t="str">
            <v>Unidad</v>
          </cell>
          <cell r="L45" t="str">
            <v>Und</v>
          </cell>
          <cell r="M45" t="str">
            <v>Tapabocas de uso general no médico en material textil lavable niño - Unidad</v>
          </cell>
          <cell r="N45">
            <v>1</v>
          </cell>
          <cell r="S45">
            <v>1500</v>
          </cell>
          <cell r="T45">
            <v>1</v>
          </cell>
          <cell r="U45">
            <v>0</v>
          </cell>
          <cell r="V45">
            <v>53270</v>
          </cell>
          <cell r="W45">
            <v>1500</v>
          </cell>
          <cell r="X45">
            <v>1630</v>
          </cell>
          <cell r="Y45">
            <v>86830100</v>
          </cell>
        </row>
        <row r="46">
          <cell r="A46" t="str">
            <v>FUNDACION TEJIDO SOCIAL ORGEPP MENmen-eep-3</v>
          </cell>
          <cell r="B46" t="str">
            <v>men-eep-3EPP MEN</v>
          </cell>
          <cell r="D46" t="str">
            <v>FUNDACION TEJIDO SOCIAL ORG</v>
          </cell>
          <cell r="E46" t="str">
            <v>men-eep-3</v>
          </cell>
          <cell r="F46" t="str">
            <v>EPP MEN</v>
          </cell>
          <cell r="G46" t="str">
            <v>FUNDACION TEJIDO SOCIAL ORG</v>
          </cell>
          <cell r="H46" t="str">
            <v>COP</v>
          </cell>
          <cell r="J46" t="str">
            <v xml:space="preserve">GEL ANTIBACTERIAL </v>
          </cell>
          <cell r="K46" t="str">
            <v>Frasco X 1000 ml</v>
          </cell>
          <cell r="L46" t="str">
            <v>Und</v>
          </cell>
          <cell r="M46" t="str">
            <v>Gel antibacterial  - Frasco Por 1000 Ml</v>
          </cell>
          <cell r="N46">
            <v>1</v>
          </cell>
          <cell r="S46">
            <v>25000</v>
          </cell>
          <cell r="T46">
            <v>1</v>
          </cell>
          <cell r="U46">
            <v>0</v>
          </cell>
          <cell r="V46">
            <v>102</v>
          </cell>
          <cell r="W46">
            <v>25000</v>
          </cell>
          <cell r="X46">
            <v>27174</v>
          </cell>
          <cell r="Y46">
            <v>2771748</v>
          </cell>
        </row>
        <row r="47">
          <cell r="A47" t="str">
            <v>FUNDACION TEJIDO SOCIAL ORGEPP MENmen-eep-5</v>
          </cell>
          <cell r="B47" t="str">
            <v>men-eep-5EPP MEN</v>
          </cell>
          <cell r="D47" t="str">
            <v>FUNDACION TEJIDO SOCIAL ORG</v>
          </cell>
          <cell r="E47" t="str">
            <v>men-eep-5</v>
          </cell>
          <cell r="F47" t="str">
            <v>EPP MEN</v>
          </cell>
          <cell r="G47" t="str">
            <v>FUNDACION TEJIDO SOCIAL ORG</v>
          </cell>
          <cell r="H47" t="str">
            <v>COP</v>
          </cell>
          <cell r="J47" t="str">
            <v xml:space="preserve">BATA  DESECHABLE PARA PACIENTE ADULTO  - TALLA S, M , L, XL COMPUESTO POR BATA SIN MANGA CON AMARRADERA  POSTERIOR </v>
          </cell>
          <cell r="K47" t="str">
            <v>Unidad</v>
          </cell>
          <cell r="L47" t="str">
            <v>Und</v>
          </cell>
          <cell r="M47" t="str">
            <v>Bata  desechable para paciente adulto  - talla s, m , l, xl compuesto por bata sin manga con amarradera  posterior  - Unidad</v>
          </cell>
          <cell r="N47">
            <v>1</v>
          </cell>
          <cell r="S47">
            <v>7000</v>
          </cell>
          <cell r="T47">
            <v>1</v>
          </cell>
          <cell r="U47">
            <v>0</v>
          </cell>
          <cell r="V47">
            <v>510</v>
          </cell>
          <cell r="W47">
            <v>7000</v>
          </cell>
          <cell r="X47">
            <v>7609</v>
          </cell>
          <cell r="Y47">
            <v>3880590</v>
          </cell>
        </row>
        <row r="48">
          <cell r="A48" t="str">
            <v>FUNDACION TEJIDO SOCIAL ORGEPP MENmen-eep-6</v>
          </cell>
          <cell r="B48" t="str">
            <v>men-eep-6EPP MEN</v>
          </cell>
          <cell r="D48" t="str">
            <v>FUNDACION TEJIDO SOCIAL ORG</v>
          </cell>
          <cell r="E48" t="str">
            <v>men-eep-6</v>
          </cell>
          <cell r="F48" t="str">
            <v>EPP MEN</v>
          </cell>
          <cell r="G48" t="str">
            <v>FUNDACION TEJIDO SOCIAL ORG</v>
          </cell>
          <cell r="H48" t="str">
            <v>COP</v>
          </cell>
          <cell r="J48" t="str">
            <v xml:space="preserve">GAFAS PROTECTORAS </v>
          </cell>
          <cell r="K48" t="str">
            <v>Unidad</v>
          </cell>
          <cell r="L48" t="str">
            <v>Und</v>
          </cell>
          <cell r="M48" t="str">
            <v>Gafas protectoras  - Unidad</v>
          </cell>
          <cell r="N48">
            <v>1</v>
          </cell>
          <cell r="S48">
            <v>15500</v>
          </cell>
          <cell r="T48">
            <v>1</v>
          </cell>
          <cell r="U48">
            <v>0</v>
          </cell>
          <cell r="V48">
            <v>204</v>
          </cell>
          <cell r="W48">
            <v>15500</v>
          </cell>
          <cell r="X48">
            <v>16848</v>
          </cell>
          <cell r="Y48">
            <v>3436992</v>
          </cell>
        </row>
        <row r="49">
          <cell r="A49" t="str">
            <v>FUNDACION TEJIDO SOCIAL ORGEPP MENmen-eep-7</v>
          </cell>
          <cell r="B49" t="str">
            <v>men-eep-7EPP MEN</v>
          </cell>
          <cell r="D49" t="str">
            <v>FUNDACION TEJIDO SOCIAL ORG</v>
          </cell>
          <cell r="E49" t="str">
            <v>men-eep-7</v>
          </cell>
          <cell r="F49" t="str">
            <v>EPP MEN</v>
          </cell>
          <cell r="G49" t="str">
            <v>FUNDACION TEJIDO SOCIAL ORG</v>
          </cell>
          <cell r="H49" t="str">
            <v>COP</v>
          </cell>
          <cell r="J49" t="str">
            <v>ZAPATOS PLASTICOS, AISLANTES CERRADOS</v>
          </cell>
          <cell r="K49" t="str">
            <v>Par</v>
          </cell>
          <cell r="L49" t="str">
            <v>Und</v>
          </cell>
          <cell r="M49" t="str">
            <v>Zapatos plasticos, aislantes cerrados - Par</v>
          </cell>
          <cell r="N49">
            <v>1</v>
          </cell>
          <cell r="S49">
            <v>59900</v>
          </cell>
          <cell r="T49">
            <v>1</v>
          </cell>
          <cell r="U49">
            <v>0.19</v>
          </cell>
          <cell r="V49">
            <v>204</v>
          </cell>
          <cell r="W49">
            <v>59900</v>
          </cell>
          <cell r="X49">
            <v>65109</v>
          </cell>
          <cell r="Y49">
            <v>13282236</v>
          </cell>
        </row>
        <row r="50">
          <cell r="A50" t="str">
            <v>FUNDACION TEJIDO SOCIAL ORGEPP MENmen-eep-8</v>
          </cell>
          <cell r="B50" t="str">
            <v>men-eep-8EPP MEN</v>
          </cell>
          <cell r="D50" t="str">
            <v>FUNDACION TEJIDO SOCIAL ORG</v>
          </cell>
          <cell r="E50" t="str">
            <v>men-eep-8</v>
          </cell>
          <cell r="F50" t="str">
            <v>EPP MEN</v>
          </cell>
          <cell r="G50" t="str">
            <v>FUNDACION TEJIDO SOCIAL ORG</v>
          </cell>
          <cell r="H50" t="str">
            <v>COP</v>
          </cell>
          <cell r="J50" t="str">
            <v>GUANTES DE LIMPIEZA</v>
          </cell>
          <cell r="K50" t="str">
            <v>Par</v>
          </cell>
          <cell r="L50" t="str">
            <v>Und</v>
          </cell>
          <cell r="M50" t="str">
            <v>Guantes de limpieza - Par</v>
          </cell>
          <cell r="N50">
            <v>1</v>
          </cell>
          <cell r="S50">
            <v>8000</v>
          </cell>
          <cell r="T50">
            <v>1</v>
          </cell>
          <cell r="U50">
            <v>0</v>
          </cell>
          <cell r="V50">
            <v>510</v>
          </cell>
          <cell r="W50">
            <v>8000</v>
          </cell>
          <cell r="X50">
            <v>8696</v>
          </cell>
          <cell r="Y50">
            <v>4434960</v>
          </cell>
        </row>
        <row r="51">
          <cell r="A51" t="str">
            <v>PROYECTAR ICOEPP MENmen-eep-1</v>
          </cell>
          <cell r="B51" t="str">
            <v>men-eep-1EPP MEN</v>
          </cell>
          <cell r="D51" t="str">
            <v>PROYECTAR ICO</v>
          </cell>
          <cell r="E51" t="str">
            <v>men-eep-1</v>
          </cell>
          <cell r="F51" t="str">
            <v>EPP MEN</v>
          </cell>
          <cell r="G51" t="str">
            <v>PROYECTAR ICO</v>
          </cell>
          <cell r="H51" t="str">
            <v>COP</v>
          </cell>
          <cell r="J51" t="str">
            <v>TAPABOCAS DE USO GENERAL NO MÉDICO EN MATERIAL TEXTIL LAVABLE ADULTO</v>
          </cell>
          <cell r="K51" t="str">
            <v>Unidad</v>
          </cell>
          <cell r="L51" t="str">
            <v>Und</v>
          </cell>
          <cell r="M51" t="str">
            <v>Tapabocas de uso general no médico en material textil lavable adulto - Unidad</v>
          </cell>
          <cell r="N51">
            <v>1</v>
          </cell>
          <cell r="S51">
            <v>1300</v>
          </cell>
          <cell r="T51">
            <v>1</v>
          </cell>
          <cell r="U51">
            <v>0</v>
          </cell>
          <cell r="V51">
            <v>233857</v>
          </cell>
          <cell r="W51">
            <v>1300</v>
          </cell>
          <cell r="X51">
            <v>1413</v>
          </cell>
          <cell r="Y51">
            <v>330439941</v>
          </cell>
        </row>
        <row r="52">
          <cell r="A52" t="str">
            <v>PROYECTAR ICOEPP MENmen-eep-2</v>
          </cell>
          <cell r="B52" t="str">
            <v>men-eep-2EPP MEN</v>
          </cell>
          <cell r="D52" t="str">
            <v>PROYECTAR ICO</v>
          </cell>
          <cell r="E52" t="str">
            <v>men-eep-2</v>
          </cell>
          <cell r="F52" t="str">
            <v>EPP MEN</v>
          </cell>
          <cell r="G52" t="str">
            <v>PROYECTAR ICO</v>
          </cell>
          <cell r="H52" t="str">
            <v>COP</v>
          </cell>
          <cell r="J52" t="str">
            <v>TAPABOCAS DE USO GENERAL NO MÉDICO EN MATERIAL TEXTIL LAVABLE NIÑO</v>
          </cell>
          <cell r="K52" t="str">
            <v>Unidad</v>
          </cell>
          <cell r="L52" t="str">
            <v>Und</v>
          </cell>
          <cell r="M52" t="str">
            <v>Tapabocas de uso general no médico en material textil lavable niño - Unidad</v>
          </cell>
          <cell r="N52">
            <v>1</v>
          </cell>
          <cell r="S52">
            <v>1000</v>
          </cell>
          <cell r="T52">
            <v>1</v>
          </cell>
          <cell r="U52">
            <v>0</v>
          </cell>
          <cell r="V52">
            <v>53270</v>
          </cell>
          <cell r="W52">
            <v>1000</v>
          </cell>
          <cell r="X52">
            <v>1087</v>
          </cell>
          <cell r="Y52">
            <v>57904490</v>
          </cell>
        </row>
        <row r="53">
          <cell r="A53" t="str">
            <v>PROYECTAR ICOEPP MENmen-eep-3</v>
          </cell>
          <cell r="B53" t="str">
            <v>men-eep-3EPP MEN</v>
          </cell>
          <cell r="D53" t="str">
            <v>PROYECTAR ICO</v>
          </cell>
          <cell r="E53" t="str">
            <v>men-eep-3</v>
          </cell>
          <cell r="F53" t="str">
            <v>EPP MEN</v>
          </cell>
          <cell r="G53" t="str">
            <v>PROYECTAR ICO</v>
          </cell>
          <cell r="H53" t="str">
            <v>COP</v>
          </cell>
          <cell r="J53" t="str">
            <v xml:space="preserve">GEL ANTIBACTERIAL </v>
          </cell>
          <cell r="K53" t="str">
            <v>Frasco X 1000 ml</v>
          </cell>
          <cell r="L53" t="str">
            <v>Und</v>
          </cell>
          <cell r="M53" t="str">
            <v>Gel antibacterial  - Frasco Por 1000 Ml</v>
          </cell>
          <cell r="N53">
            <v>1</v>
          </cell>
          <cell r="S53">
            <v>13000</v>
          </cell>
          <cell r="T53">
            <v>1</v>
          </cell>
          <cell r="U53">
            <v>0</v>
          </cell>
          <cell r="V53">
            <v>102</v>
          </cell>
          <cell r="W53">
            <v>13000</v>
          </cell>
          <cell r="X53">
            <v>14130</v>
          </cell>
          <cell r="Y53">
            <v>1441260</v>
          </cell>
        </row>
        <row r="54">
          <cell r="A54" t="str">
            <v>PROYECTAR ICOEPP MENmen-eep-5</v>
          </cell>
          <cell r="B54" t="str">
            <v>men-eep-5EPP MEN</v>
          </cell>
          <cell r="D54" t="str">
            <v>PROYECTAR ICO</v>
          </cell>
          <cell r="E54" t="str">
            <v>men-eep-5</v>
          </cell>
          <cell r="F54" t="str">
            <v>EPP MEN</v>
          </cell>
          <cell r="G54" t="str">
            <v>PROYECTAR ICO</v>
          </cell>
          <cell r="H54" t="str">
            <v>COP</v>
          </cell>
          <cell r="J54" t="str">
            <v xml:space="preserve">BATA  DESECHABLE PARA PACIENTE ADULTO  - TALLA S, M , L, XL COMPUESTO POR BATA SIN MANGA CON AMARRADERA  POSTERIOR </v>
          </cell>
          <cell r="K54" t="str">
            <v>Unidad</v>
          </cell>
          <cell r="L54" t="str">
            <v>Und</v>
          </cell>
          <cell r="M54" t="str">
            <v>Bata  desechable para paciente adulto  - talla s, m , l, xl compuesto por bata sin manga con amarradera  posterior  - Unidad</v>
          </cell>
          <cell r="N54">
            <v>1</v>
          </cell>
          <cell r="S54">
            <v>7800</v>
          </cell>
          <cell r="T54">
            <v>1</v>
          </cell>
          <cell r="U54">
            <v>0</v>
          </cell>
          <cell r="V54">
            <v>510</v>
          </cell>
          <cell r="W54">
            <v>7800</v>
          </cell>
          <cell r="X54">
            <v>8478</v>
          </cell>
          <cell r="Y54">
            <v>4323780</v>
          </cell>
        </row>
        <row r="55">
          <cell r="A55" t="str">
            <v>PROYECTAR ICOEPP MENmen-eep-6</v>
          </cell>
          <cell r="B55" t="str">
            <v>men-eep-6EPP MEN</v>
          </cell>
          <cell r="D55" t="str">
            <v>PROYECTAR ICO</v>
          </cell>
          <cell r="E55" t="str">
            <v>men-eep-6</v>
          </cell>
          <cell r="F55" t="str">
            <v>EPP MEN</v>
          </cell>
          <cell r="G55" t="str">
            <v>PROYECTAR ICO</v>
          </cell>
          <cell r="H55" t="str">
            <v>COP</v>
          </cell>
          <cell r="J55" t="str">
            <v xml:space="preserve">GAFAS PROTECTORAS </v>
          </cell>
          <cell r="K55" t="str">
            <v>Unidad</v>
          </cell>
          <cell r="L55" t="str">
            <v>Und</v>
          </cell>
          <cell r="M55" t="str">
            <v>Gafas protectoras  - Unidad</v>
          </cell>
          <cell r="N55">
            <v>1</v>
          </cell>
          <cell r="S55">
            <v>9000</v>
          </cell>
          <cell r="T55">
            <v>1</v>
          </cell>
          <cell r="U55">
            <v>0</v>
          </cell>
          <cell r="V55">
            <v>204</v>
          </cell>
          <cell r="W55">
            <v>9000</v>
          </cell>
          <cell r="X55">
            <v>9783</v>
          </cell>
          <cell r="Y55">
            <v>1995732</v>
          </cell>
        </row>
        <row r="56">
          <cell r="A56" t="str">
            <v>PROYECTAR ICOEPP MENmen-eep-7</v>
          </cell>
          <cell r="B56" t="str">
            <v>men-eep-7EPP MEN</v>
          </cell>
          <cell r="D56" t="str">
            <v>PROYECTAR ICO</v>
          </cell>
          <cell r="E56" t="str">
            <v>men-eep-7</v>
          </cell>
          <cell r="F56" t="str">
            <v>EPP MEN</v>
          </cell>
          <cell r="G56" t="str">
            <v>PROYECTAR ICO</v>
          </cell>
          <cell r="H56" t="str">
            <v>COP</v>
          </cell>
          <cell r="J56" t="str">
            <v>ZAPATOS PLASTICOS, AISLANTES CERRADOS</v>
          </cell>
          <cell r="K56" t="str">
            <v>Par</v>
          </cell>
          <cell r="L56" t="str">
            <v>Und</v>
          </cell>
          <cell r="M56" t="str">
            <v>Zapatos plasticos, aislantes cerrados - Par</v>
          </cell>
          <cell r="N56">
            <v>1</v>
          </cell>
          <cell r="S56">
            <v>15000</v>
          </cell>
          <cell r="T56">
            <v>1</v>
          </cell>
          <cell r="U56">
            <v>0.19</v>
          </cell>
          <cell r="V56">
            <v>204</v>
          </cell>
          <cell r="W56">
            <v>15000</v>
          </cell>
          <cell r="X56">
            <v>16304</v>
          </cell>
          <cell r="Y56">
            <v>3326016</v>
          </cell>
        </row>
        <row r="57">
          <cell r="A57" t="str">
            <v>PROYECTAR ICOEPP MENmen-eep-8</v>
          </cell>
          <cell r="B57" t="str">
            <v>men-eep-8EPP MEN</v>
          </cell>
          <cell r="D57" t="str">
            <v>PROYECTAR ICO</v>
          </cell>
          <cell r="E57" t="str">
            <v>men-eep-8</v>
          </cell>
          <cell r="F57" t="str">
            <v>EPP MEN</v>
          </cell>
          <cell r="G57" t="str">
            <v>PROYECTAR ICO</v>
          </cell>
          <cell r="H57" t="str">
            <v>COP</v>
          </cell>
          <cell r="J57" t="str">
            <v>GUANTES DE LIMPIEZA</v>
          </cell>
          <cell r="K57" t="str">
            <v>Par</v>
          </cell>
          <cell r="L57" t="str">
            <v>Und</v>
          </cell>
          <cell r="M57" t="str">
            <v>Guantes de limpieza - Par</v>
          </cell>
          <cell r="N57">
            <v>1</v>
          </cell>
          <cell r="S57">
            <v>9000</v>
          </cell>
          <cell r="T57">
            <v>1</v>
          </cell>
          <cell r="U57">
            <v>0</v>
          </cell>
          <cell r="V57">
            <v>510</v>
          </cell>
          <cell r="W57">
            <v>9000</v>
          </cell>
          <cell r="X57">
            <v>9783</v>
          </cell>
          <cell r="Y57">
            <v>4989330</v>
          </cell>
        </row>
        <row r="58">
          <cell r="A58" t="str">
            <v>CAJA COLOMBIANA DE SUBSIDIO FAMILIAR COLSUBSIDIOEPP MENmen-eep-1</v>
          </cell>
          <cell r="B58" t="str">
            <v>men-eep-1EPP MEN</v>
          </cell>
          <cell r="D58" t="str">
            <v>CAJA COLOMBIANA DE SUBSIDIO FAMILIAR COLSUBSIDIO</v>
          </cell>
          <cell r="E58" t="str">
            <v>men-eep-1</v>
          </cell>
          <cell r="F58" t="str">
            <v>EPP MEN</v>
          </cell>
          <cell r="G58" t="str">
            <v>CAJA COLOMBIANA DE SUBSIDIO FAMILIAR COLSUBSIDIO</v>
          </cell>
          <cell r="H58" t="str">
            <v>COP</v>
          </cell>
          <cell r="J58" t="str">
            <v>TAPABOCAS DE USO GENERAL NO MÉDICO EN MATERIAL TEXTIL LAVABLE ADULTO</v>
          </cell>
          <cell r="K58" t="str">
            <v>Unidad</v>
          </cell>
          <cell r="L58" t="str">
            <v>Und</v>
          </cell>
          <cell r="M58" t="str">
            <v>Tapabocas de uso general no médico en material textil lavable adulto - Unidad</v>
          </cell>
          <cell r="N58">
            <v>1</v>
          </cell>
          <cell r="S58">
            <v>3025</v>
          </cell>
          <cell r="T58">
            <v>1</v>
          </cell>
          <cell r="U58">
            <v>0.19</v>
          </cell>
          <cell r="V58">
            <v>233857</v>
          </cell>
          <cell r="W58">
            <v>3025</v>
          </cell>
          <cell r="X58">
            <v>3288</v>
          </cell>
          <cell r="Y58">
            <v>768921816</v>
          </cell>
        </row>
        <row r="59">
          <cell r="A59" t="str">
            <v>CAJA COLOMBIANA DE SUBSIDIO FAMILIAR COLSUBSIDIOEPP MENmen-eep-2</v>
          </cell>
          <cell r="B59" t="str">
            <v>men-eep-2EPP MEN</v>
          </cell>
          <cell r="D59" t="str">
            <v>CAJA COLOMBIANA DE SUBSIDIO FAMILIAR COLSUBSIDIO</v>
          </cell>
          <cell r="E59" t="str">
            <v>men-eep-2</v>
          </cell>
          <cell r="F59" t="str">
            <v>EPP MEN</v>
          </cell>
          <cell r="G59" t="str">
            <v>CAJA COLOMBIANA DE SUBSIDIO FAMILIAR COLSUBSIDIO</v>
          </cell>
          <cell r="H59" t="str">
            <v>COP</v>
          </cell>
          <cell r="J59" t="str">
            <v>TAPABOCAS DE USO GENERAL NO MÉDICO EN MATERIAL TEXTIL LAVABLE NIÑO</v>
          </cell>
          <cell r="K59" t="str">
            <v>Unidad</v>
          </cell>
          <cell r="L59" t="str">
            <v>Und</v>
          </cell>
          <cell r="M59" t="str">
            <v>Tapabocas de uso general no médico en material textil lavable niño - Unidad</v>
          </cell>
          <cell r="N59">
            <v>1</v>
          </cell>
          <cell r="S59">
            <v>2773</v>
          </cell>
          <cell r="T59">
            <v>1</v>
          </cell>
          <cell r="U59">
            <v>0.19</v>
          </cell>
          <cell r="V59">
            <v>53270</v>
          </cell>
          <cell r="W59">
            <v>2773</v>
          </cell>
          <cell r="X59">
            <v>3014</v>
          </cell>
          <cell r="Y59">
            <v>160555780</v>
          </cell>
        </row>
        <row r="60">
          <cell r="A60" t="str">
            <v>CAJA COLOMBIANA DE SUBSIDIO FAMILIAR COLSUBSIDIOEPP MENmen-eep-3</v>
          </cell>
          <cell r="B60" t="str">
            <v>men-eep-3EPP MEN</v>
          </cell>
          <cell r="D60" t="str">
            <v>CAJA COLOMBIANA DE SUBSIDIO FAMILIAR COLSUBSIDIO</v>
          </cell>
          <cell r="E60" t="str">
            <v>men-eep-3</v>
          </cell>
          <cell r="F60" t="str">
            <v>EPP MEN</v>
          </cell>
          <cell r="G60" t="str">
            <v>CAJA COLOMBIANA DE SUBSIDIO FAMILIAR COLSUBSIDIO</v>
          </cell>
          <cell r="H60" t="str">
            <v>COP</v>
          </cell>
          <cell r="J60" t="str">
            <v xml:space="preserve">GEL ANTIBACTERIAL </v>
          </cell>
          <cell r="K60" t="str">
            <v>Frasco X 1000 ml</v>
          </cell>
          <cell r="L60" t="str">
            <v>Und</v>
          </cell>
          <cell r="M60" t="str">
            <v>Gel antibacterial  - Frasco Por 1000 Ml</v>
          </cell>
          <cell r="N60">
            <v>1</v>
          </cell>
          <cell r="S60">
            <v>10500</v>
          </cell>
          <cell r="T60">
            <v>1</v>
          </cell>
          <cell r="U60">
            <v>0</v>
          </cell>
          <cell r="V60">
            <v>102</v>
          </cell>
          <cell r="W60">
            <v>10500</v>
          </cell>
          <cell r="X60">
            <v>11413</v>
          </cell>
          <cell r="Y60">
            <v>1164126</v>
          </cell>
        </row>
        <row r="61">
          <cell r="A61" t="str">
            <v>CAJA COLOMBIANA DE SUBSIDIO FAMILIAR COLSUBSIDIOEPP MENmen-eep-5</v>
          </cell>
          <cell r="B61" t="str">
            <v>men-eep-5EPP MEN</v>
          </cell>
          <cell r="D61" t="str">
            <v>CAJA COLOMBIANA DE SUBSIDIO FAMILIAR COLSUBSIDIO</v>
          </cell>
          <cell r="E61" t="str">
            <v>men-eep-5</v>
          </cell>
          <cell r="F61" t="str">
            <v>EPP MEN</v>
          </cell>
          <cell r="G61" t="str">
            <v>CAJA COLOMBIANA DE SUBSIDIO FAMILIAR COLSUBSIDIO</v>
          </cell>
          <cell r="H61" t="str">
            <v>COP</v>
          </cell>
          <cell r="J61" t="str">
            <v xml:space="preserve">BATA  DESECHABLE PARA PACIENTE ADULTO  - TALLA S, M , L, XL COMPUESTO POR BATA SIN MANGA CON AMARRADERA  POSTERIOR </v>
          </cell>
          <cell r="K61" t="str">
            <v>Unidad</v>
          </cell>
          <cell r="L61" t="str">
            <v>Und</v>
          </cell>
          <cell r="M61" t="str">
            <v>Bata  desechable para paciente adulto  - talla s, m , l, xl compuesto por bata sin manga con amarradera  posterior  - Unidad</v>
          </cell>
          <cell r="N61">
            <v>1</v>
          </cell>
          <cell r="S61">
            <v>7500</v>
          </cell>
          <cell r="T61">
            <v>1</v>
          </cell>
          <cell r="U61">
            <v>0</v>
          </cell>
          <cell r="V61">
            <v>510</v>
          </cell>
          <cell r="W61">
            <v>7500</v>
          </cell>
          <cell r="X61">
            <v>8152</v>
          </cell>
          <cell r="Y61">
            <v>4157520</v>
          </cell>
        </row>
        <row r="62">
          <cell r="A62" t="str">
            <v>CAJA COLOMBIANA DE SUBSIDIO FAMILIAR COLSUBSIDIOEPP MENmen-eep-6</v>
          </cell>
          <cell r="B62" t="str">
            <v>men-eep-6EPP MEN</v>
          </cell>
          <cell r="D62" t="str">
            <v>CAJA COLOMBIANA DE SUBSIDIO FAMILIAR COLSUBSIDIO</v>
          </cell>
          <cell r="E62" t="str">
            <v>men-eep-6</v>
          </cell>
          <cell r="F62" t="str">
            <v>EPP MEN</v>
          </cell>
          <cell r="G62" t="str">
            <v>CAJA COLOMBIANA DE SUBSIDIO FAMILIAR COLSUBSIDIO</v>
          </cell>
          <cell r="H62" t="str">
            <v>COP</v>
          </cell>
          <cell r="J62" t="str">
            <v xml:space="preserve">GAFAS PROTECTORAS </v>
          </cell>
          <cell r="K62" t="str">
            <v>Unidad</v>
          </cell>
          <cell r="L62" t="str">
            <v>Und</v>
          </cell>
          <cell r="M62" t="str">
            <v>Gafas protectoras  - Unidad</v>
          </cell>
          <cell r="N62">
            <v>1</v>
          </cell>
          <cell r="S62">
            <v>9600</v>
          </cell>
          <cell r="T62">
            <v>1</v>
          </cell>
          <cell r="U62">
            <v>0</v>
          </cell>
          <cell r="V62">
            <v>204</v>
          </cell>
          <cell r="W62">
            <v>9600</v>
          </cell>
          <cell r="X62">
            <v>10435</v>
          </cell>
          <cell r="Y62">
            <v>2128740</v>
          </cell>
        </row>
        <row r="63">
          <cell r="A63" t="str">
            <v>CAJA COLOMBIANA DE SUBSIDIO FAMILIAR COLSUBSIDIOEPP MENmen-eep-7</v>
          </cell>
          <cell r="B63" t="str">
            <v>men-eep-7EPP MEN</v>
          </cell>
          <cell r="D63" t="str">
            <v>CAJA COLOMBIANA DE SUBSIDIO FAMILIAR COLSUBSIDIO</v>
          </cell>
          <cell r="E63" t="str">
            <v>men-eep-7</v>
          </cell>
          <cell r="F63" t="str">
            <v>EPP MEN</v>
          </cell>
          <cell r="G63" t="str">
            <v>CAJA COLOMBIANA DE SUBSIDIO FAMILIAR COLSUBSIDIO</v>
          </cell>
          <cell r="H63" t="str">
            <v>COP</v>
          </cell>
          <cell r="J63" t="str">
            <v>ZAPATOS PLASTICOS, AISLANTES CERRADOS</v>
          </cell>
          <cell r="K63" t="str">
            <v>Par</v>
          </cell>
          <cell r="L63" t="str">
            <v>Und</v>
          </cell>
          <cell r="M63" t="str">
            <v>Zapatos plasticos, aislantes cerrados - Par</v>
          </cell>
          <cell r="N63">
            <v>1</v>
          </cell>
          <cell r="S63">
            <v>34874</v>
          </cell>
          <cell r="T63">
            <v>1</v>
          </cell>
          <cell r="U63">
            <v>0.19</v>
          </cell>
          <cell r="V63">
            <v>204</v>
          </cell>
          <cell r="W63">
            <v>34874</v>
          </cell>
          <cell r="X63">
            <v>37907</v>
          </cell>
          <cell r="Y63">
            <v>7733028</v>
          </cell>
        </row>
        <row r="64">
          <cell r="A64" t="str">
            <v>CAJA COLOMBIANA DE SUBSIDIO FAMILIAR COLSUBSIDIOEPP MENmen-eep-8</v>
          </cell>
          <cell r="B64" t="str">
            <v>men-eep-8EPP MEN</v>
          </cell>
          <cell r="D64" t="str">
            <v>CAJA COLOMBIANA DE SUBSIDIO FAMILIAR COLSUBSIDIO</v>
          </cell>
          <cell r="E64" t="str">
            <v>men-eep-8</v>
          </cell>
          <cell r="F64" t="str">
            <v>EPP MEN</v>
          </cell>
          <cell r="G64" t="str">
            <v>CAJA COLOMBIANA DE SUBSIDIO FAMILIAR COLSUBSIDIO</v>
          </cell>
          <cell r="H64" t="str">
            <v>COP</v>
          </cell>
          <cell r="J64" t="str">
            <v>GUANTES DE LIMPIEZA</v>
          </cell>
          <cell r="K64" t="str">
            <v>Par</v>
          </cell>
          <cell r="L64" t="str">
            <v>Und</v>
          </cell>
          <cell r="M64" t="str">
            <v>Guantes de limpieza - Par</v>
          </cell>
          <cell r="N64">
            <v>1</v>
          </cell>
          <cell r="S64">
            <v>3824</v>
          </cell>
          <cell r="T64">
            <v>1</v>
          </cell>
          <cell r="U64">
            <v>0.19</v>
          </cell>
          <cell r="V64">
            <v>510</v>
          </cell>
          <cell r="W64">
            <v>3824</v>
          </cell>
          <cell r="X64">
            <v>4157</v>
          </cell>
          <cell r="Y64">
            <v>2120070</v>
          </cell>
        </row>
        <row r="65">
          <cell r="A65" t="str">
            <v>BACET GROUP SASEPP MENmen-eep-1</v>
          </cell>
          <cell r="B65" t="str">
            <v>men-eep-1EPP MEN</v>
          </cell>
          <cell r="D65" t="str">
            <v>BACET GROUP SAS</v>
          </cell>
          <cell r="E65" t="str">
            <v>men-eep-1</v>
          </cell>
          <cell r="F65" t="str">
            <v>EPP MEN</v>
          </cell>
          <cell r="G65" t="str">
            <v>BACET GROUP SAS</v>
          </cell>
          <cell r="H65" t="str">
            <v>COP</v>
          </cell>
          <cell r="J65" t="str">
            <v>TAPABOCAS DE USO GENERAL NO MÉDICO EN MATERIAL TEXTIL LAVABLE ADULTO</v>
          </cell>
          <cell r="K65" t="str">
            <v>Unidad</v>
          </cell>
          <cell r="L65" t="str">
            <v>Und</v>
          </cell>
          <cell r="M65" t="str">
            <v>Tapabocas de uso general no médico en material textil lavable adulto - Unidad</v>
          </cell>
          <cell r="N65">
            <v>1</v>
          </cell>
          <cell r="S65">
            <v>1250</v>
          </cell>
          <cell r="T65">
            <v>1</v>
          </cell>
          <cell r="U65">
            <v>0</v>
          </cell>
          <cell r="V65">
            <v>233857</v>
          </cell>
          <cell r="W65">
            <v>1250</v>
          </cell>
          <cell r="X65">
            <v>1359</v>
          </cell>
          <cell r="Y65">
            <v>317811663</v>
          </cell>
        </row>
        <row r="66">
          <cell r="A66" t="str">
            <v>BACET GROUP SASEPP MENmen-eep-2</v>
          </cell>
          <cell r="B66" t="str">
            <v>men-eep-2EPP MEN</v>
          </cell>
          <cell r="D66" t="str">
            <v>BACET GROUP SAS</v>
          </cell>
          <cell r="E66" t="str">
            <v>men-eep-2</v>
          </cell>
          <cell r="F66" t="str">
            <v>EPP MEN</v>
          </cell>
          <cell r="G66" t="str">
            <v>BACET GROUP SAS</v>
          </cell>
          <cell r="H66" t="str">
            <v>COP</v>
          </cell>
          <cell r="J66" t="str">
            <v>TAPABOCAS DE USO GENERAL NO MÉDICO EN MATERIAL TEXTIL LAVABLE NIÑO</v>
          </cell>
          <cell r="K66" t="str">
            <v>Unidad</v>
          </cell>
          <cell r="L66" t="str">
            <v>Und</v>
          </cell>
          <cell r="M66" t="str">
            <v>Tapabocas de uso general no médico en material textil lavable niño - Unidad</v>
          </cell>
          <cell r="N66">
            <v>1</v>
          </cell>
          <cell r="S66">
            <v>950</v>
          </cell>
          <cell r="T66">
            <v>1</v>
          </cell>
          <cell r="U66">
            <v>0</v>
          </cell>
          <cell r="V66">
            <v>53270</v>
          </cell>
          <cell r="W66">
            <v>950</v>
          </cell>
          <cell r="X66">
            <v>1033</v>
          </cell>
          <cell r="Y66">
            <v>55027910</v>
          </cell>
        </row>
        <row r="67">
          <cell r="A67" t="str">
            <v>BACET GROUP SASEPP MENmen-eep-3</v>
          </cell>
          <cell r="B67" t="str">
            <v>men-eep-3EPP MEN</v>
          </cell>
          <cell r="D67" t="str">
            <v>BACET GROUP SAS</v>
          </cell>
          <cell r="E67" t="str">
            <v>men-eep-3</v>
          </cell>
          <cell r="F67" t="str">
            <v>EPP MEN</v>
          </cell>
          <cell r="G67" t="str">
            <v>BACET GROUP SAS</v>
          </cell>
          <cell r="H67" t="str">
            <v>COP</v>
          </cell>
          <cell r="J67" t="str">
            <v xml:space="preserve">GEL ANTIBACTERIAL </v>
          </cell>
          <cell r="K67" t="str">
            <v>Frasco X 1000 ml</v>
          </cell>
          <cell r="L67" t="str">
            <v>Und</v>
          </cell>
          <cell r="M67" t="str">
            <v>Gel antibacterial  - Frasco Por 1000 Ml</v>
          </cell>
          <cell r="N67">
            <v>1</v>
          </cell>
          <cell r="S67">
            <v>10600</v>
          </cell>
          <cell r="T67">
            <v>1</v>
          </cell>
          <cell r="U67">
            <v>0</v>
          </cell>
          <cell r="V67">
            <v>102</v>
          </cell>
          <cell r="W67">
            <v>10600</v>
          </cell>
          <cell r="X67">
            <v>11522</v>
          </cell>
          <cell r="Y67">
            <v>1175244</v>
          </cell>
        </row>
        <row r="68">
          <cell r="A68" t="str">
            <v>BACET GROUP SASEPP MENmen-eep-5</v>
          </cell>
          <cell r="B68" t="str">
            <v>men-eep-5EPP MEN</v>
          </cell>
          <cell r="D68" t="str">
            <v>BACET GROUP SAS</v>
          </cell>
          <cell r="E68" t="str">
            <v>men-eep-5</v>
          </cell>
          <cell r="F68" t="str">
            <v>EPP MEN</v>
          </cell>
          <cell r="G68" t="str">
            <v>BACET GROUP SAS</v>
          </cell>
          <cell r="H68" t="str">
            <v>COP</v>
          </cell>
          <cell r="J68" t="str">
            <v xml:space="preserve">BATA  DESECHABLE PARA PACIENTE ADULTO  - TALLA S, M , L, XL COMPUESTO POR BATA SIN MANGA CON AMARRADERA  POSTERIOR </v>
          </cell>
          <cell r="K68" t="str">
            <v>Unidad</v>
          </cell>
          <cell r="L68" t="str">
            <v>Und</v>
          </cell>
          <cell r="M68" t="str">
            <v>Bata  desechable para paciente adulto  - talla s, m , l, xl compuesto por bata sin manga con amarradera  posterior  - Unidad</v>
          </cell>
          <cell r="N68">
            <v>1</v>
          </cell>
          <cell r="S68">
            <v>5500</v>
          </cell>
          <cell r="T68">
            <v>1</v>
          </cell>
          <cell r="U68">
            <v>0</v>
          </cell>
          <cell r="V68">
            <v>510</v>
          </cell>
          <cell r="W68">
            <v>5500</v>
          </cell>
          <cell r="X68">
            <v>5978</v>
          </cell>
          <cell r="Y68">
            <v>3048780</v>
          </cell>
        </row>
        <row r="69">
          <cell r="A69" t="str">
            <v>BACET GROUP SASEPP MENmen-eep-6</v>
          </cell>
          <cell r="B69" t="str">
            <v>men-eep-6EPP MEN</v>
          </cell>
          <cell r="D69" t="str">
            <v>BACET GROUP SAS</v>
          </cell>
          <cell r="E69" t="str">
            <v>men-eep-6</v>
          </cell>
          <cell r="F69" t="str">
            <v>EPP MEN</v>
          </cell>
          <cell r="G69" t="str">
            <v>BACET GROUP SAS</v>
          </cell>
          <cell r="H69" t="str">
            <v>COP</v>
          </cell>
          <cell r="J69" t="str">
            <v xml:space="preserve">GAFAS PROTECTORAS </v>
          </cell>
          <cell r="K69" t="str">
            <v>Unidad</v>
          </cell>
          <cell r="L69" t="str">
            <v>Und</v>
          </cell>
          <cell r="M69" t="str">
            <v>Gafas protectoras  - Unidad</v>
          </cell>
          <cell r="N69">
            <v>1</v>
          </cell>
          <cell r="S69">
            <v>3600</v>
          </cell>
          <cell r="T69">
            <v>1</v>
          </cell>
          <cell r="U69">
            <v>0</v>
          </cell>
          <cell r="V69">
            <v>204</v>
          </cell>
          <cell r="W69">
            <v>3600</v>
          </cell>
          <cell r="X69">
            <v>3913</v>
          </cell>
          <cell r="Y69">
            <v>798252</v>
          </cell>
        </row>
        <row r="70">
          <cell r="A70" t="str">
            <v>BACET GROUP SASEPP MENmen-eep-7</v>
          </cell>
          <cell r="B70" t="str">
            <v>men-eep-7EPP MEN</v>
          </cell>
          <cell r="D70" t="str">
            <v>BACET GROUP SAS</v>
          </cell>
          <cell r="E70" t="str">
            <v>men-eep-7</v>
          </cell>
          <cell r="F70" t="str">
            <v>EPP MEN</v>
          </cell>
          <cell r="G70" t="str">
            <v>BACET GROUP SAS</v>
          </cell>
          <cell r="H70" t="str">
            <v>COP</v>
          </cell>
          <cell r="J70" t="str">
            <v>ZAPATOS PLASTICOS, AISLANTES CERRADOS</v>
          </cell>
          <cell r="K70" t="str">
            <v>Par</v>
          </cell>
          <cell r="L70" t="str">
            <v>Und</v>
          </cell>
          <cell r="M70" t="str">
            <v>Zapatos plasticos, aislantes cerrados - Par</v>
          </cell>
          <cell r="N70">
            <v>1</v>
          </cell>
          <cell r="S70">
            <v>14500</v>
          </cell>
          <cell r="T70">
            <v>1</v>
          </cell>
          <cell r="U70">
            <v>0.19</v>
          </cell>
          <cell r="V70">
            <v>204</v>
          </cell>
          <cell r="W70">
            <v>14500</v>
          </cell>
          <cell r="X70">
            <v>15761</v>
          </cell>
          <cell r="Y70">
            <v>3215244</v>
          </cell>
        </row>
        <row r="71">
          <cell r="A71" t="str">
            <v>BACET GROUP SASEPP MENmen-eep-8</v>
          </cell>
          <cell r="B71" t="str">
            <v>men-eep-8EPP MEN</v>
          </cell>
          <cell r="D71" t="str">
            <v>BACET GROUP SAS</v>
          </cell>
          <cell r="E71" t="str">
            <v>men-eep-8</v>
          </cell>
          <cell r="F71" t="str">
            <v>EPP MEN</v>
          </cell>
          <cell r="G71" t="str">
            <v>BACET GROUP SAS</v>
          </cell>
          <cell r="H71" t="str">
            <v>COP</v>
          </cell>
          <cell r="J71" t="str">
            <v>GUANTES DE LIMPIEZA</v>
          </cell>
          <cell r="K71" t="str">
            <v>Par</v>
          </cell>
          <cell r="L71" t="str">
            <v>Und</v>
          </cell>
          <cell r="M71" t="str">
            <v>Guantes de limpieza - Par</v>
          </cell>
          <cell r="N71">
            <v>1</v>
          </cell>
          <cell r="S71">
            <v>8000</v>
          </cell>
          <cell r="T71">
            <v>1</v>
          </cell>
          <cell r="U71">
            <v>0</v>
          </cell>
          <cell r="V71">
            <v>510</v>
          </cell>
          <cell r="W71">
            <v>8000</v>
          </cell>
          <cell r="X71">
            <v>8696</v>
          </cell>
          <cell r="Y71">
            <v>4434960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7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"/>
  <sheetViews>
    <sheetView workbookViewId="0">
      <selection sqref="A1:XFD1048576"/>
    </sheetView>
  </sheetViews>
  <sheetFormatPr baseColWidth="10" defaultColWidth="13" defaultRowHeight="18" customHeight="1" x14ac:dyDescent="0.2"/>
  <cols>
    <col min="1" max="1" width="4.140625" style="1" customWidth="1"/>
    <col min="2" max="2" width="18.5703125" style="1" customWidth="1"/>
    <col min="3" max="3" width="20" style="1" customWidth="1"/>
    <col min="4" max="4" width="13.7109375" style="1" customWidth="1"/>
    <col min="5" max="8" width="18.28515625" style="1" customWidth="1"/>
    <col min="9" max="9" width="21.85546875" style="1" customWidth="1"/>
    <col min="10" max="10" width="19.85546875" style="1" customWidth="1"/>
    <col min="11" max="11" width="14" style="1" customWidth="1"/>
    <col min="12" max="12" width="47" style="1" customWidth="1"/>
    <col min="13" max="13" width="44.140625" style="1" customWidth="1"/>
    <col min="14" max="14" width="33" style="1" customWidth="1"/>
    <col min="15" max="15" width="49" style="1" customWidth="1"/>
    <col min="16" max="16" width="31.5703125" style="1" customWidth="1"/>
    <col min="17" max="17" width="0" style="1" hidden="1" customWidth="1"/>
    <col min="18" max="16384" width="13" style="1"/>
  </cols>
  <sheetData>
    <row r="1" spans="2:16" ht="14.25" x14ac:dyDescent="0.2">
      <c r="B1" s="98" t="s">
        <v>0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</row>
    <row r="2" spans="2:16" ht="14.25" x14ac:dyDescent="0.2"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</row>
    <row r="3" spans="2:16" ht="14.25" x14ac:dyDescent="0.2">
      <c r="B3" s="1" t="s">
        <v>1</v>
      </c>
      <c r="C3" s="2">
        <v>44279</v>
      </c>
      <c r="D3" s="2"/>
    </row>
    <row r="4" spans="2:16" ht="15" x14ac:dyDescent="0.2">
      <c r="B4" s="99" t="s">
        <v>2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1"/>
    </row>
    <row r="5" spans="2:16" ht="14.25" x14ac:dyDescent="0.2"/>
    <row r="6" spans="2:16" ht="15" x14ac:dyDescent="0.25">
      <c r="B6" s="93" t="s">
        <v>3</v>
      </c>
      <c r="C6" s="93"/>
      <c r="D6" s="93"/>
      <c r="E6" s="94" t="s">
        <v>4</v>
      </c>
      <c r="F6" s="94"/>
      <c r="G6" s="94"/>
      <c r="H6" s="94"/>
      <c r="I6" s="94"/>
      <c r="K6" s="97" t="s">
        <v>5</v>
      </c>
      <c r="L6" s="97"/>
      <c r="M6" s="94" t="s">
        <v>6</v>
      </c>
      <c r="N6" s="94"/>
      <c r="O6" s="94"/>
      <c r="P6" s="94"/>
    </row>
    <row r="7" spans="2:16" ht="15" x14ac:dyDescent="0.25">
      <c r="B7" s="28"/>
      <c r="C7" s="28"/>
      <c r="D7" s="28"/>
      <c r="K7" s="29"/>
      <c r="L7" s="3"/>
    </row>
    <row r="8" spans="2:16" ht="15" x14ac:dyDescent="0.25">
      <c r="B8" s="93" t="s">
        <v>7</v>
      </c>
      <c r="C8" s="93"/>
      <c r="D8" s="93"/>
      <c r="E8" s="94" t="s">
        <v>8</v>
      </c>
      <c r="F8" s="94"/>
      <c r="G8" s="94"/>
      <c r="H8" s="94"/>
      <c r="I8" s="94"/>
      <c r="K8" s="97" t="s">
        <v>9</v>
      </c>
      <c r="L8" s="97"/>
      <c r="M8" s="94" t="s">
        <v>10</v>
      </c>
      <c r="N8" s="94"/>
      <c r="O8" s="94"/>
      <c r="P8" s="94"/>
    </row>
    <row r="9" spans="2:16" ht="15" x14ac:dyDescent="0.25">
      <c r="B9" s="28"/>
      <c r="C9" s="28"/>
      <c r="D9" s="28"/>
      <c r="K9" s="29"/>
      <c r="L9" s="3"/>
    </row>
    <row r="10" spans="2:16" ht="15" x14ac:dyDescent="0.25">
      <c r="B10" s="93" t="s">
        <v>11</v>
      </c>
      <c r="C10" s="93"/>
      <c r="D10" s="93"/>
      <c r="E10" s="94" t="s">
        <v>12</v>
      </c>
      <c r="F10" s="94"/>
      <c r="G10" s="94"/>
      <c r="H10" s="94"/>
      <c r="I10" s="94"/>
      <c r="K10" s="97" t="s">
        <v>13</v>
      </c>
      <c r="L10" s="97"/>
      <c r="M10" s="94">
        <v>3153043594</v>
      </c>
      <c r="N10" s="94"/>
      <c r="O10" s="94"/>
      <c r="P10" s="94"/>
    </row>
    <row r="11" spans="2:16" ht="14.25" x14ac:dyDescent="0.2"/>
    <row r="12" spans="2:16" ht="15" x14ac:dyDescent="0.2">
      <c r="B12" s="93" t="s">
        <v>14</v>
      </c>
      <c r="C12" s="93"/>
      <c r="D12" s="93"/>
      <c r="E12" s="94" t="s">
        <v>15</v>
      </c>
      <c r="F12" s="94"/>
      <c r="G12" s="94"/>
      <c r="H12" s="94"/>
      <c r="I12" s="94"/>
    </row>
    <row r="13" spans="2:16" ht="14.25" x14ac:dyDescent="0.2"/>
    <row r="14" spans="2:16" ht="15" x14ac:dyDescent="0.2">
      <c r="B14" s="95"/>
      <c r="C14" s="95"/>
      <c r="D14" s="95"/>
      <c r="E14" s="96"/>
      <c r="F14" s="96"/>
      <c r="G14" s="96"/>
      <c r="H14" s="96"/>
      <c r="I14" s="96"/>
      <c r="L14" s="4"/>
      <c r="M14" s="4"/>
    </row>
    <row r="15" spans="2:16" ht="14.25" x14ac:dyDescent="0.2"/>
    <row r="16" spans="2:16" ht="15" x14ac:dyDescent="0.2">
      <c r="B16" s="84" t="s">
        <v>16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</row>
    <row r="17" spans="1:16" ht="15" x14ac:dyDescent="0.25">
      <c r="J17" s="30"/>
      <c r="K17" s="30"/>
      <c r="L17" s="30"/>
    </row>
    <row r="18" spans="1:16" ht="15" x14ac:dyDescent="0.2">
      <c r="B18" s="85" t="s">
        <v>17</v>
      </c>
      <c r="C18" s="85"/>
      <c r="D18" s="85"/>
      <c r="E18" s="94" t="s">
        <v>18</v>
      </c>
      <c r="F18" s="94"/>
      <c r="G18" s="94"/>
      <c r="N18" s="2"/>
    </row>
    <row r="19" spans="1:16" ht="20.25" x14ac:dyDescent="0.2">
      <c r="I19" s="90"/>
      <c r="J19" s="90"/>
      <c r="K19" s="90"/>
      <c r="L19" s="90"/>
      <c r="M19" s="5"/>
      <c r="N19" s="5"/>
    </row>
    <row r="20" spans="1:16" ht="15" x14ac:dyDescent="0.2">
      <c r="B20" s="85" t="s">
        <v>19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</row>
    <row r="21" spans="1:16" ht="14.25" x14ac:dyDescent="0.2"/>
    <row r="22" spans="1:16" ht="15" x14ac:dyDescent="0.2">
      <c r="A22" s="1" t="s">
        <v>20</v>
      </c>
      <c r="B22" s="80" t="str">
        <f>E18</f>
        <v>EPP MEN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</row>
    <row r="23" spans="1:16" ht="15" x14ac:dyDescent="0.25">
      <c r="B23" s="6" t="s">
        <v>21</v>
      </c>
    </row>
    <row r="24" spans="1:16" ht="14.25" x14ac:dyDescent="0.2">
      <c r="B24" s="7">
        <v>1</v>
      </c>
      <c r="F24" s="8"/>
    </row>
    <row r="25" spans="1:16" ht="14.25" x14ac:dyDescent="0.2"/>
    <row r="26" spans="1:16" ht="15" x14ac:dyDescent="0.2">
      <c r="B26" s="91" t="s">
        <v>22</v>
      </c>
      <c r="C26" s="91"/>
      <c r="D26" s="91"/>
      <c r="E26" s="91"/>
      <c r="F26" s="91"/>
      <c r="G26" s="91"/>
      <c r="H26" s="91"/>
      <c r="I26" s="91"/>
      <c r="J26" s="91"/>
      <c r="K26" s="91"/>
      <c r="L26" s="91" t="s">
        <v>23</v>
      </c>
      <c r="M26" s="91"/>
      <c r="N26" s="91"/>
      <c r="O26" s="91"/>
      <c r="P26" s="32" t="s">
        <v>24</v>
      </c>
    </row>
    <row r="27" spans="1:16" ht="14.25" x14ac:dyDescent="0.2">
      <c r="B27" s="33" t="s">
        <v>25</v>
      </c>
      <c r="C27" s="92" t="s">
        <v>26</v>
      </c>
      <c r="D27" s="92"/>
      <c r="E27" s="92" t="s">
        <v>27</v>
      </c>
      <c r="F27" s="92"/>
      <c r="G27" s="92" t="s">
        <v>28</v>
      </c>
      <c r="H27" s="92"/>
      <c r="I27" s="92"/>
      <c r="J27" s="33" t="s">
        <v>24</v>
      </c>
      <c r="K27" s="33" t="s">
        <v>29</v>
      </c>
      <c r="L27" s="33" t="s">
        <v>30</v>
      </c>
      <c r="M27" s="34" t="s">
        <v>31</v>
      </c>
      <c r="N27" s="34" t="s">
        <v>11</v>
      </c>
      <c r="O27" s="34" t="s">
        <v>32</v>
      </c>
      <c r="P27" s="33" t="s">
        <v>33</v>
      </c>
    </row>
    <row r="28" spans="1:16" ht="14.25" x14ac:dyDescent="0.2">
      <c r="B28" s="35">
        <v>1</v>
      </c>
      <c r="C28" s="86" t="s">
        <v>34</v>
      </c>
      <c r="D28" s="86"/>
      <c r="E28" s="87" t="s">
        <v>35</v>
      </c>
      <c r="F28" s="87"/>
      <c r="G28" s="87" t="s">
        <v>36</v>
      </c>
      <c r="H28" s="87"/>
      <c r="I28" s="87"/>
      <c r="J28" s="36">
        <v>1</v>
      </c>
      <c r="K28" s="37" t="s">
        <v>29</v>
      </c>
      <c r="L28" s="38" t="s">
        <v>37</v>
      </c>
      <c r="M28" s="38" t="s">
        <v>38</v>
      </c>
      <c r="N28" s="38" t="s">
        <v>12</v>
      </c>
      <c r="O28" s="39" t="s">
        <v>39</v>
      </c>
      <c r="P28" s="40">
        <v>233857</v>
      </c>
    </row>
    <row r="29" spans="1:16" ht="25.5" x14ac:dyDescent="0.2">
      <c r="B29" s="35">
        <v>2</v>
      </c>
      <c r="C29" s="86" t="s">
        <v>40</v>
      </c>
      <c r="D29" s="86"/>
      <c r="E29" s="87" t="s">
        <v>41</v>
      </c>
      <c r="F29" s="87"/>
      <c r="G29" s="87" t="s">
        <v>42</v>
      </c>
      <c r="H29" s="87"/>
      <c r="I29" s="87"/>
      <c r="J29" s="36">
        <v>1</v>
      </c>
      <c r="K29" s="37" t="s">
        <v>43</v>
      </c>
      <c r="L29" s="38" t="s">
        <v>37</v>
      </c>
      <c r="M29" s="38" t="s">
        <v>38</v>
      </c>
      <c r="N29" s="38" t="s">
        <v>12</v>
      </c>
      <c r="O29" s="39" t="s">
        <v>39</v>
      </c>
      <c r="P29" s="40">
        <v>102</v>
      </c>
    </row>
    <row r="30" spans="1:16" ht="14.25" x14ac:dyDescent="0.2">
      <c r="B30" s="35">
        <v>3</v>
      </c>
      <c r="C30" s="86" t="s">
        <v>44</v>
      </c>
      <c r="D30" s="86"/>
      <c r="E30" s="87" t="s">
        <v>45</v>
      </c>
      <c r="F30" s="87"/>
      <c r="G30" s="87" t="s">
        <v>46</v>
      </c>
      <c r="H30" s="87"/>
      <c r="I30" s="87"/>
      <c r="J30" s="36">
        <v>1</v>
      </c>
      <c r="K30" s="37" t="s">
        <v>47</v>
      </c>
      <c r="L30" s="38" t="s">
        <v>37</v>
      </c>
      <c r="M30" s="38" t="s">
        <v>38</v>
      </c>
      <c r="N30" s="38" t="s">
        <v>12</v>
      </c>
      <c r="O30" s="39" t="s">
        <v>39</v>
      </c>
      <c r="P30" s="40">
        <v>510</v>
      </c>
    </row>
    <row r="31" spans="1:16" ht="14.25" x14ac:dyDescent="0.2">
      <c r="B31" s="35">
        <v>4</v>
      </c>
      <c r="C31" s="86" t="s">
        <v>48</v>
      </c>
      <c r="D31" s="86"/>
      <c r="E31" s="87" t="s">
        <v>49</v>
      </c>
      <c r="F31" s="87"/>
      <c r="G31" s="87" t="s">
        <v>50</v>
      </c>
      <c r="H31" s="87"/>
      <c r="I31" s="87"/>
      <c r="J31" s="36">
        <v>1</v>
      </c>
      <c r="K31" s="37" t="s">
        <v>47</v>
      </c>
      <c r="L31" s="38" t="s">
        <v>37</v>
      </c>
      <c r="M31" s="38" t="s">
        <v>38</v>
      </c>
      <c r="N31" s="38" t="s">
        <v>12</v>
      </c>
      <c r="O31" s="39" t="s">
        <v>39</v>
      </c>
      <c r="P31" s="40">
        <v>204</v>
      </c>
    </row>
    <row r="32" spans="1:16" ht="14.25" x14ac:dyDescent="0.2">
      <c r="B32" s="35">
        <v>5</v>
      </c>
      <c r="C32" s="86" t="s">
        <v>51</v>
      </c>
      <c r="D32" s="86"/>
      <c r="E32" s="87" t="s">
        <v>52</v>
      </c>
      <c r="F32" s="87"/>
      <c r="G32" s="87" t="s">
        <v>53</v>
      </c>
      <c r="H32" s="87"/>
      <c r="I32" s="87"/>
      <c r="J32" s="36">
        <v>1</v>
      </c>
      <c r="K32" s="37" t="s">
        <v>29</v>
      </c>
      <c r="L32" s="38" t="s">
        <v>37</v>
      </c>
      <c r="M32" s="38" t="s">
        <v>38</v>
      </c>
      <c r="N32" s="38" t="s">
        <v>12</v>
      </c>
      <c r="O32" s="39" t="s">
        <v>39</v>
      </c>
      <c r="P32" s="40">
        <v>510</v>
      </c>
    </row>
    <row r="33" spans="2:16" ht="14.25" x14ac:dyDescent="0.2">
      <c r="B33" s="35">
        <v>6</v>
      </c>
      <c r="C33" s="86" t="s">
        <v>54</v>
      </c>
      <c r="D33" s="86"/>
      <c r="E33" s="87" t="s">
        <v>55</v>
      </c>
      <c r="F33" s="87"/>
      <c r="G33" s="87" t="s">
        <v>56</v>
      </c>
      <c r="H33" s="87"/>
      <c r="I33" s="87"/>
      <c r="J33" s="36">
        <v>1</v>
      </c>
      <c r="K33" s="37" t="s">
        <v>29</v>
      </c>
      <c r="L33" s="41" t="s">
        <v>37</v>
      </c>
      <c r="M33" s="41" t="s">
        <v>38</v>
      </c>
      <c r="N33" s="41" t="s">
        <v>12</v>
      </c>
      <c r="O33" s="42" t="s">
        <v>39</v>
      </c>
      <c r="P33" s="43">
        <v>204</v>
      </c>
    </row>
    <row r="34" spans="2:16" ht="14.25" x14ac:dyDescent="0.2">
      <c r="B34" s="35">
        <v>7</v>
      </c>
      <c r="C34" s="86" t="s">
        <v>57</v>
      </c>
      <c r="D34" s="86"/>
      <c r="E34" s="87" t="s">
        <v>58</v>
      </c>
      <c r="F34" s="87"/>
      <c r="G34" s="87" t="s">
        <v>59</v>
      </c>
      <c r="H34" s="87"/>
      <c r="I34" s="87"/>
      <c r="J34" s="36">
        <v>1</v>
      </c>
      <c r="K34" s="37" t="s">
        <v>29</v>
      </c>
      <c r="L34" s="41" t="s">
        <v>37</v>
      </c>
      <c r="M34" s="41" t="s">
        <v>38</v>
      </c>
      <c r="N34" s="41" t="s">
        <v>12</v>
      </c>
      <c r="O34" s="42" t="s">
        <v>39</v>
      </c>
      <c r="P34" s="43">
        <v>53270</v>
      </c>
    </row>
    <row r="35" spans="2:16" ht="14.25" x14ac:dyDescent="0.2">
      <c r="B35" s="44">
        <v>8</v>
      </c>
      <c r="C35" s="88" t="s">
        <v>60</v>
      </c>
      <c r="D35" s="88"/>
      <c r="E35" s="89" t="s">
        <v>61</v>
      </c>
      <c r="F35" s="89"/>
      <c r="G35" s="89" t="s">
        <v>61</v>
      </c>
      <c r="H35" s="89"/>
      <c r="I35" s="89"/>
      <c r="J35" s="45">
        <v>1</v>
      </c>
      <c r="K35" s="45" t="s">
        <v>29</v>
      </c>
      <c r="L35" s="44" t="s">
        <v>62</v>
      </c>
      <c r="M35" s="44"/>
      <c r="N35" s="44"/>
      <c r="O35" s="46"/>
      <c r="P35" s="47">
        <v>1</v>
      </c>
    </row>
    <row r="36" spans="2:16" ht="14.25" x14ac:dyDescent="0.2">
      <c r="B36" s="1" t="s">
        <v>63</v>
      </c>
      <c r="C36" s="48"/>
      <c r="L36" s="9"/>
      <c r="M36" s="10"/>
      <c r="N36" s="10"/>
      <c r="O36" s="10"/>
      <c r="P36" s="10"/>
    </row>
    <row r="37" spans="2:16" ht="14.25" x14ac:dyDescent="0.2"/>
    <row r="38" spans="2:16" ht="14.25" x14ac:dyDescent="0.2"/>
    <row r="39" spans="2:16" ht="15" x14ac:dyDescent="0.2">
      <c r="B39" s="80" t="s">
        <v>64</v>
      </c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2"/>
    </row>
    <row r="40" spans="2:16" ht="14.25" x14ac:dyDescent="0.2">
      <c r="B40" s="83" t="s">
        <v>82</v>
      </c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</row>
    <row r="41" spans="2:16" ht="15" x14ac:dyDescent="0.2">
      <c r="B41" s="84" t="s">
        <v>65</v>
      </c>
      <c r="C41" s="84"/>
      <c r="D41" s="84"/>
      <c r="E41" s="84"/>
      <c r="F41" s="84"/>
      <c r="G41" s="84"/>
      <c r="H41" s="84"/>
    </row>
    <row r="42" spans="2:16" ht="15" x14ac:dyDescent="0.2">
      <c r="B42" s="31" t="s">
        <v>62</v>
      </c>
      <c r="C42" s="85" t="s">
        <v>28</v>
      </c>
      <c r="D42" s="85"/>
      <c r="E42" s="85"/>
      <c r="F42" s="85"/>
      <c r="G42" s="85"/>
      <c r="H42" s="31" t="s">
        <v>66</v>
      </c>
    </row>
    <row r="43" spans="2:16" ht="14.25" x14ac:dyDescent="0.2">
      <c r="B43" s="44">
        <v>1</v>
      </c>
      <c r="C43" s="78" t="s">
        <v>67</v>
      </c>
      <c r="D43" s="78"/>
      <c r="E43" s="78"/>
      <c r="F43" s="78"/>
      <c r="G43" s="78"/>
      <c r="H43" s="11">
        <v>0.02</v>
      </c>
      <c r="I43" s="1" t="s">
        <v>68</v>
      </c>
      <c r="J43" s="1" t="s">
        <v>68</v>
      </c>
      <c r="K43" s="1" t="s">
        <v>68</v>
      </c>
      <c r="L43" s="12" t="s">
        <v>68</v>
      </c>
      <c r="M43" s="13" t="s">
        <v>68</v>
      </c>
      <c r="N43" s="13" t="s">
        <v>68</v>
      </c>
      <c r="O43" s="13" t="s">
        <v>68</v>
      </c>
      <c r="P43" s="1" t="s">
        <v>68</v>
      </c>
    </row>
    <row r="44" spans="2:16" ht="14.25" x14ac:dyDescent="0.2">
      <c r="B44" s="44">
        <v>2</v>
      </c>
      <c r="C44" s="78" t="s">
        <v>69</v>
      </c>
      <c r="D44" s="78"/>
      <c r="E44" s="78"/>
      <c r="F44" s="78"/>
      <c r="G44" s="78"/>
      <c r="H44" s="11">
        <v>0.01</v>
      </c>
      <c r="L44" s="12"/>
      <c r="M44" s="13"/>
      <c r="N44" s="13"/>
      <c r="O44" s="13"/>
    </row>
    <row r="45" spans="2:16" ht="14.25" x14ac:dyDescent="0.2">
      <c r="B45" s="44">
        <v>3</v>
      </c>
      <c r="C45" s="78" t="s">
        <v>70</v>
      </c>
      <c r="D45" s="78"/>
      <c r="E45" s="78"/>
      <c r="F45" s="78"/>
      <c r="G45" s="78"/>
      <c r="H45" s="11">
        <v>0.02</v>
      </c>
      <c r="L45" s="12"/>
      <c r="M45" s="13"/>
      <c r="N45" s="13"/>
      <c r="O45" s="13"/>
    </row>
    <row r="46" spans="2:16" ht="14.25" x14ac:dyDescent="0.2">
      <c r="B46" s="44">
        <v>4</v>
      </c>
      <c r="C46" s="78" t="s">
        <v>71</v>
      </c>
      <c r="D46" s="78"/>
      <c r="E46" s="78"/>
      <c r="F46" s="78"/>
      <c r="G46" s="78"/>
      <c r="H46" s="11">
        <v>0.01</v>
      </c>
      <c r="L46" s="12"/>
      <c r="M46" s="13"/>
      <c r="N46" s="13"/>
      <c r="O46" s="13"/>
    </row>
    <row r="47" spans="2:16" ht="14.25" x14ac:dyDescent="0.2">
      <c r="B47" s="44">
        <v>5</v>
      </c>
      <c r="C47" s="78" t="s">
        <v>72</v>
      </c>
      <c r="D47" s="78"/>
      <c r="E47" s="78"/>
      <c r="F47" s="78"/>
      <c r="G47" s="78"/>
      <c r="H47" s="11">
        <v>0.02</v>
      </c>
      <c r="L47" s="12"/>
      <c r="M47" s="13"/>
      <c r="N47" s="13"/>
      <c r="O47" s="13"/>
    </row>
    <row r="48" spans="2:16" ht="15" x14ac:dyDescent="0.25">
      <c r="F48" s="79" t="s">
        <v>73</v>
      </c>
      <c r="G48" s="79"/>
      <c r="H48" s="49">
        <f>SUM(H43:H47)</f>
        <v>0.08</v>
      </c>
    </row>
    <row r="49" spans="4:8" ht="14.25" x14ac:dyDescent="0.2">
      <c r="D49" s="1" t="s">
        <v>74</v>
      </c>
      <c r="H49" s="8"/>
    </row>
    <row r="50" spans="4:8" ht="14.25" x14ac:dyDescent="0.2">
      <c r="D50" s="14">
        <v>1</v>
      </c>
    </row>
  </sheetData>
  <mergeCells count="63">
    <mergeCell ref="B1:P2"/>
    <mergeCell ref="B4:P4"/>
    <mergeCell ref="B6:D6"/>
    <mergeCell ref="E6:I6"/>
    <mergeCell ref="K6:L6"/>
    <mergeCell ref="M6:P6"/>
    <mergeCell ref="B8:D8"/>
    <mergeCell ref="E8:I8"/>
    <mergeCell ref="K8:L8"/>
    <mergeCell ref="M8:P8"/>
    <mergeCell ref="B10:D10"/>
    <mergeCell ref="E10:I10"/>
    <mergeCell ref="K10:L10"/>
    <mergeCell ref="M10:P10"/>
    <mergeCell ref="C27:D27"/>
    <mergeCell ref="E27:F27"/>
    <mergeCell ref="G27:I27"/>
    <mergeCell ref="B12:D12"/>
    <mergeCell ref="E12:I12"/>
    <mergeCell ref="B14:D14"/>
    <mergeCell ref="E14:I14"/>
    <mergeCell ref="B16:P16"/>
    <mergeCell ref="B18:D18"/>
    <mergeCell ref="E18:G18"/>
    <mergeCell ref="I19:L19"/>
    <mergeCell ref="B20:P20"/>
    <mergeCell ref="B22:P22"/>
    <mergeCell ref="B26:K26"/>
    <mergeCell ref="L26:O26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C31:D31"/>
    <mergeCell ref="E31:F31"/>
    <mergeCell ref="G31:I31"/>
    <mergeCell ref="C32:D32"/>
    <mergeCell ref="E32:F32"/>
    <mergeCell ref="G32:I32"/>
    <mergeCell ref="C33:D33"/>
    <mergeCell ref="E33:F33"/>
    <mergeCell ref="G33:I33"/>
    <mergeCell ref="C34:D34"/>
    <mergeCell ref="E34:F34"/>
    <mergeCell ref="G34:I34"/>
    <mergeCell ref="C35:D35"/>
    <mergeCell ref="E35:F35"/>
    <mergeCell ref="G35:I35"/>
    <mergeCell ref="C45:G45"/>
    <mergeCell ref="C46:G46"/>
    <mergeCell ref="C47:G47"/>
    <mergeCell ref="F48:G48"/>
    <mergeCell ref="B39:P39"/>
    <mergeCell ref="B40:P40"/>
    <mergeCell ref="B41:H41"/>
    <mergeCell ref="C42:G42"/>
    <mergeCell ref="C43:G43"/>
    <mergeCell ref="C44:G44"/>
  </mergeCells>
  <conditionalFormatting sqref="B22">
    <cfRule type="expression" dxfId="8" priority="1">
      <formula>$B$22=0</formula>
    </cfRule>
  </conditionalFormatting>
  <dataValidations count="5">
    <dataValidation type="list" allowBlank="1" showInputMessage="1" showErrorMessage="1" sqref="L28:L35" xr:uid="{00000000-0002-0000-0000-000000000000}">
      <formula1>"Si, No"</formula1>
    </dataValidation>
    <dataValidation type="list" allowBlank="1" showInputMessage="1" showErrorMessage="1" sqref="M28:M35" xr:uid="{00000000-0002-0000-0000-000001000000}">
      <formula1>Departamentos</formula1>
    </dataValidation>
    <dataValidation type="date" operator="greaterThanOrEqual" allowBlank="1" showInputMessage="1" showErrorMessage="1" sqref="N18" xr:uid="{00000000-0002-0000-0000-000002000000}">
      <formula1>TODAY()</formula1>
    </dataValidation>
    <dataValidation allowBlank="1" showInputMessage="1" showErrorMessage="1" sqref="L43:M47" xr:uid="{00000000-0002-0000-0000-000003000000}"/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000-000004000000}">
      <formula1>WORKDAY(TODAY(),10)</formula1>
    </dataValidation>
  </dataValidations>
  <pageMargins left="0.7" right="0.7" top="0.75" bottom="0.75" header="0.3" footer="0.3"/>
  <pageSetup orientation="portrait" horizontalDpi="4294967292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2">
              <controlPr defaultSize="0" print="0" autoFill="0" autoPict="0" macro="[1]!agregargrav">
                <anchor moveWithCells="1" sizeWithCells="1">
                  <from>
                    <xdr:col>4</xdr:col>
                    <xdr:colOff>152400</xdr:colOff>
                    <xdr:row>49</xdr:row>
                    <xdr:rowOff>28575</xdr:rowOff>
                  </from>
                  <to>
                    <xdr:col>5</xdr:col>
                    <xdr:colOff>409575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3">
              <controlPr defaultSize="0" print="0" autoFill="0" autoPict="0" macro="[1]!Elimagrav">
                <anchor moveWithCells="1" sizeWithCells="1">
                  <from>
                    <xdr:col>5</xdr:col>
                    <xdr:colOff>476250</xdr:colOff>
                    <xdr:row>49</xdr:row>
                    <xdr:rowOff>28575</xdr:rowOff>
                  </from>
                  <to>
                    <xdr:col>7</xdr:col>
                    <xdr:colOff>104775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Button 4">
              <controlPr defaultSize="0" print="0" autoFill="0" autoPict="0" macro="[1]!limpiarTodo">
                <anchor moveWithCells="1" sizeWithCells="1">
                  <from>
                    <xdr:col>14</xdr:col>
                    <xdr:colOff>266700</xdr:colOff>
                    <xdr:row>0</xdr:row>
                    <xdr:rowOff>171450</xdr:rowOff>
                  </from>
                  <to>
                    <xdr:col>15</xdr:col>
                    <xdr:colOff>1476375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Button 5">
              <controlPr defaultSize="0" print="0" autoFill="0" autoPict="0" macro="[1]!Generar">
                <anchor moveWithCells="1" sizeWithCells="1">
                  <from>
                    <xdr:col>14</xdr:col>
                    <xdr:colOff>638175</xdr:colOff>
                    <xdr:row>17</xdr:row>
                    <xdr:rowOff>0</xdr:rowOff>
                  </from>
                  <to>
                    <xdr:col>15</xdr:col>
                    <xdr:colOff>1476375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Button 7">
              <controlPr defaultSize="0" print="0" autoFill="0" autoPict="0" macro="[1]!agregarfilas">
                <anchor moveWithCells="1" sizeWithCells="1">
                  <from>
                    <xdr:col>2</xdr:col>
                    <xdr:colOff>609600</xdr:colOff>
                    <xdr:row>22</xdr:row>
                    <xdr:rowOff>190500</xdr:rowOff>
                  </from>
                  <to>
                    <xdr:col>4</xdr:col>
                    <xdr:colOff>28575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Button 8">
              <controlPr defaultSize="0" print="0" autoFill="0" autoPict="0" macro="[1]!elimfilas">
                <anchor moveWithCells="1" sizeWithCells="1">
                  <from>
                    <xdr:col>4</xdr:col>
                    <xdr:colOff>266700</xdr:colOff>
                    <xdr:row>22</xdr:row>
                    <xdr:rowOff>180975</xdr:rowOff>
                  </from>
                  <to>
                    <xdr:col>5</xdr:col>
                    <xdr:colOff>847725</xdr:colOff>
                    <xdr:row>23</xdr:row>
                    <xdr:rowOff>200025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5000000}">
          <x14:formula1>
            <xm:f>'C:\Users\U\Downloads\[Simulador_Consolidado_EPP_MEN (1).xlsm]Listas'!#REF!</xm:f>
          </x14:formula1>
          <xm:sqref>C36 E18:G18 C28:D35 N28:N35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900402"/>
  <sheetViews>
    <sheetView topLeftCell="M19" workbookViewId="0">
      <selection activeCell="Q31" sqref="Q31"/>
    </sheetView>
  </sheetViews>
  <sheetFormatPr baseColWidth="10" defaultColWidth="13" defaultRowHeight="18" customHeight="1" x14ac:dyDescent="0.2"/>
  <cols>
    <col min="1" max="1" width="5.85546875" style="13" customWidth="1"/>
    <col min="2" max="2" width="19.5703125" style="23" customWidth="1"/>
    <col min="3" max="3" width="18.7109375" style="23" customWidth="1"/>
    <col min="4" max="4" width="17.5703125" style="23" customWidth="1"/>
    <col min="5" max="5" width="19.140625" style="23" customWidth="1"/>
    <col min="6" max="6" width="18.5703125" style="23" customWidth="1"/>
    <col min="7" max="7" width="23.140625" style="23" customWidth="1"/>
    <col min="8" max="8" width="24.85546875" style="23" customWidth="1"/>
    <col min="9" max="9" width="19" style="23" customWidth="1"/>
    <col min="10" max="10" width="29.140625" style="23" customWidth="1"/>
    <col min="11" max="11" width="15.85546875" style="23" customWidth="1"/>
    <col min="12" max="13" width="31.5703125" style="23" customWidth="1"/>
    <col min="14" max="14" width="48.5703125" style="23" customWidth="1"/>
    <col min="15" max="15" width="31.5703125" style="23" customWidth="1"/>
    <col min="16" max="16" width="22.42578125" style="23" customWidth="1"/>
    <col min="17" max="23" width="23.5703125" style="13" customWidth="1"/>
    <col min="24" max="24" width="16.140625" style="13" bestFit="1" customWidth="1"/>
    <col min="25" max="16384" width="13" style="13"/>
  </cols>
  <sheetData>
    <row r="1" spans="2:16" ht="14.25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2:16" ht="14.25" x14ac:dyDescent="0.2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2:16" ht="14.25" x14ac:dyDescent="0.2">
      <c r="B3" s="15" t="s">
        <v>1</v>
      </c>
      <c r="C3" s="16">
        <v>44279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2:16" ht="15" x14ac:dyDescent="0.2">
      <c r="B4" s="125" t="s">
        <v>2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7"/>
    </row>
    <row r="5" spans="2:16" ht="14.25" x14ac:dyDescent="0.2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2:16" ht="15" x14ac:dyDescent="0.25">
      <c r="B6" s="119" t="s">
        <v>3</v>
      </c>
      <c r="C6" s="119"/>
      <c r="D6" s="119"/>
      <c r="E6" s="120" t="s">
        <v>4</v>
      </c>
      <c r="F6" s="121"/>
      <c r="G6" s="121"/>
      <c r="H6" s="121"/>
      <c r="I6" s="122"/>
      <c r="J6" s="15"/>
      <c r="K6" s="130" t="s">
        <v>5</v>
      </c>
      <c r="L6" s="130"/>
      <c r="M6" s="120" t="s">
        <v>6</v>
      </c>
      <c r="N6" s="121"/>
      <c r="O6" s="121"/>
      <c r="P6" s="122"/>
    </row>
    <row r="7" spans="2:16" ht="15" x14ac:dyDescent="0.25">
      <c r="B7" s="50"/>
      <c r="C7" s="50"/>
      <c r="D7" s="50"/>
      <c r="E7" s="15"/>
      <c r="F7" s="15"/>
      <c r="G7" s="15"/>
      <c r="H7" s="15"/>
      <c r="I7" s="15"/>
      <c r="J7" s="15"/>
      <c r="K7" s="51"/>
      <c r="L7" s="17"/>
      <c r="M7" s="15"/>
      <c r="N7" s="15"/>
      <c r="O7" s="15"/>
      <c r="P7" s="15"/>
    </row>
    <row r="8" spans="2:16" ht="15" x14ac:dyDescent="0.25">
      <c r="B8" s="119" t="s">
        <v>7</v>
      </c>
      <c r="C8" s="119"/>
      <c r="D8" s="119"/>
      <c r="E8" s="120" t="s">
        <v>8</v>
      </c>
      <c r="F8" s="121"/>
      <c r="G8" s="121"/>
      <c r="H8" s="121"/>
      <c r="I8" s="122"/>
      <c r="J8" s="15"/>
      <c r="K8" s="130" t="s">
        <v>9</v>
      </c>
      <c r="L8" s="130"/>
      <c r="M8" s="120" t="s">
        <v>10</v>
      </c>
      <c r="N8" s="121"/>
      <c r="O8" s="121"/>
      <c r="P8" s="122"/>
    </row>
    <row r="9" spans="2:16" ht="15" x14ac:dyDescent="0.25">
      <c r="B9" s="50"/>
      <c r="C9" s="50"/>
      <c r="D9" s="50"/>
      <c r="E9" s="15"/>
      <c r="F9" s="15"/>
      <c r="G9" s="15"/>
      <c r="H9" s="15"/>
      <c r="I9" s="15"/>
      <c r="J9" s="15"/>
      <c r="K9" s="51"/>
      <c r="L9" s="17"/>
      <c r="M9" s="15"/>
      <c r="N9" s="15"/>
      <c r="O9" s="15"/>
      <c r="P9" s="15"/>
    </row>
    <row r="10" spans="2:16" ht="15" x14ac:dyDescent="0.25">
      <c r="B10" s="119" t="s">
        <v>11</v>
      </c>
      <c r="C10" s="119"/>
      <c r="D10" s="119"/>
      <c r="E10" s="120" t="s">
        <v>12</v>
      </c>
      <c r="F10" s="121"/>
      <c r="G10" s="121"/>
      <c r="H10" s="121"/>
      <c r="I10" s="122"/>
      <c r="J10" s="15"/>
      <c r="K10" s="130" t="s">
        <v>13</v>
      </c>
      <c r="L10" s="130"/>
      <c r="M10" s="120">
        <v>3153043594</v>
      </c>
      <c r="N10" s="121"/>
      <c r="O10" s="121"/>
      <c r="P10" s="122"/>
    </row>
    <row r="11" spans="2:16" ht="14.25" x14ac:dyDescent="0.2"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2:16" ht="15" x14ac:dyDescent="0.2">
      <c r="B12" s="119" t="s">
        <v>14</v>
      </c>
      <c r="C12" s="119"/>
      <c r="D12" s="119"/>
      <c r="E12" s="120" t="s">
        <v>15</v>
      </c>
      <c r="F12" s="121"/>
      <c r="G12" s="121"/>
      <c r="H12" s="121"/>
      <c r="I12" s="122"/>
      <c r="J12" s="15"/>
      <c r="K12" s="15"/>
      <c r="L12" s="15"/>
      <c r="M12" s="15"/>
      <c r="N12" s="15"/>
      <c r="O12" s="15"/>
      <c r="P12" s="15"/>
    </row>
    <row r="13" spans="2:16" ht="14.25" x14ac:dyDescent="0.2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2:16" ht="15" x14ac:dyDescent="0.2">
      <c r="B14" s="123"/>
      <c r="C14" s="123"/>
      <c r="D14" s="123"/>
      <c r="E14" s="124"/>
      <c r="F14" s="124"/>
      <c r="G14" s="124"/>
      <c r="H14" s="124"/>
      <c r="I14" s="124"/>
      <c r="J14" s="15"/>
      <c r="K14" s="15"/>
      <c r="L14" s="15"/>
      <c r="M14" s="15"/>
      <c r="N14" s="15"/>
      <c r="O14" s="15"/>
      <c r="P14" s="15"/>
    </row>
    <row r="15" spans="2:16" ht="14.25" x14ac:dyDescent="0.2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</row>
    <row r="16" spans="2:16" ht="15" x14ac:dyDescent="0.2">
      <c r="B16" s="125" t="s">
        <v>16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7"/>
    </row>
    <row r="17" spans="1:21" ht="14.25" x14ac:dyDescent="0.2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</row>
    <row r="18" spans="1:21" ht="15" x14ac:dyDescent="0.2">
      <c r="B18" s="128" t="s">
        <v>17</v>
      </c>
      <c r="C18" s="128"/>
      <c r="D18" s="128"/>
      <c r="E18" s="129" t="s">
        <v>18</v>
      </c>
      <c r="F18" s="129"/>
      <c r="G18" s="129"/>
      <c r="H18" s="15"/>
      <c r="I18" s="15"/>
      <c r="J18" s="15"/>
      <c r="K18" s="15"/>
      <c r="L18" s="15"/>
      <c r="M18" s="15"/>
      <c r="N18" s="15"/>
      <c r="O18" s="15"/>
      <c r="P18" s="15"/>
    </row>
    <row r="19" spans="1:21" ht="14.25" x14ac:dyDescent="0.2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21" ht="15" x14ac:dyDescent="0.2">
      <c r="B20" s="113" t="s">
        <v>19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5"/>
    </row>
    <row r="21" spans="1:21" ht="14.25" x14ac:dyDescent="0.2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spans="1:21" ht="15" x14ac:dyDescent="0.2">
      <c r="A22" s="13" t="s">
        <v>20</v>
      </c>
      <c r="B22" s="52" t="s">
        <v>18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7"/>
    </row>
    <row r="23" spans="1:21" ht="14.25" x14ac:dyDescent="0.2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21" ht="14.25" x14ac:dyDescent="0.2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21" ht="14.25" x14ac:dyDescent="0.2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21" s="1" customFormat="1" ht="15" x14ac:dyDescent="0.2">
      <c r="A26" s="13"/>
      <c r="B26" s="91" t="s">
        <v>22</v>
      </c>
      <c r="C26" s="91"/>
      <c r="D26" s="91"/>
      <c r="E26" s="91"/>
      <c r="F26" s="91"/>
      <c r="G26" s="91"/>
      <c r="H26" s="91"/>
      <c r="I26" s="91"/>
      <c r="J26" s="91"/>
      <c r="K26" s="91"/>
      <c r="L26" s="91" t="s">
        <v>23</v>
      </c>
      <c r="M26" s="91"/>
      <c r="N26" s="91"/>
      <c r="O26" s="91"/>
      <c r="P26" s="53" t="s">
        <v>24</v>
      </c>
      <c r="Q26" s="118" t="s">
        <v>75</v>
      </c>
      <c r="R26" s="118"/>
      <c r="S26" s="118"/>
      <c r="T26" s="118"/>
      <c r="U26" s="118"/>
    </row>
    <row r="27" spans="1:21" s="1" customFormat="1" ht="30" x14ac:dyDescent="0.2">
      <c r="A27" s="13"/>
      <c r="B27" s="33" t="s">
        <v>25</v>
      </c>
      <c r="C27" s="92" t="s">
        <v>26</v>
      </c>
      <c r="D27" s="92"/>
      <c r="E27" s="92" t="s">
        <v>27</v>
      </c>
      <c r="F27" s="92"/>
      <c r="G27" s="92" t="s">
        <v>28</v>
      </c>
      <c r="H27" s="92"/>
      <c r="I27" s="92"/>
      <c r="J27" s="33" t="s">
        <v>24</v>
      </c>
      <c r="K27" s="33" t="s">
        <v>29</v>
      </c>
      <c r="L27" s="33" t="s">
        <v>30</v>
      </c>
      <c r="M27" s="34" t="s">
        <v>31</v>
      </c>
      <c r="N27" s="34" t="s">
        <v>11</v>
      </c>
      <c r="O27" s="34" t="s">
        <v>32</v>
      </c>
      <c r="P27" s="33" t="s">
        <v>33</v>
      </c>
      <c r="Q27" s="18" t="s">
        <v>76</v>
      </c>
      <c r="R27" s="18" t="s">
        <v>77</v>
      </c>
      <c r="S27" s="18" t="s">
        <v>78</v>
      </c>
      <c r="T27" s="18" t="s">
        <v>79</v>
      </c>
      <c r="U27" s="18" t="s">
        <v>80</v>
      </c>
    </row>
    <row r="28" spans="1:21" s="1" customFormat="1" ht="14.25" x14ac:dyDescent="0.2">
      <c r="A28" s="13"/>
      <c r="B28" s="55">
        <v>1</v>
      </c>
      <c r="C28" s="110" t="s">
        <v>34</v>
      </c>
      <c r="D28" s="110"/>
      <c r="E28" s="87" t="s">
        <v>35</v>
      </c>
      <c r="F28" s="87"/>
      <c r="G28" s="87" t="s">
        <v>36</v>
      </c>
      <c r="H28" s="87"/>
      <c r="I28" s="87"/>
      <c r="J28" s="36">
        <v>1</v>
      </c>
      <c r="K28" s="37" t="s">
        <v>29</v>
      </c>
      <c r="L28" s="56" t="s">
        <v>37</v>
      </c>
      <c r="M28" s="56" t="s">
        <v>38</v>
      </c>
      <c r="N28" s="56" t="s">
        <v>12</v>
      </c>
      <c r="O28" s="57" t="s">
        <v>39</v>
      </c>
      <c r="P28" s="58">
        <v>233857</v>
      </c>
      <c r="Q28" s="59">
        <f>IFERROR(VLOOKUP("BACET GROUP SAS"&amp;$E$18&amp;$C28,[1]temp!$A:$Y,19,0),0)</f>
        <v>1250</v>
      </c>
      <c r="R28" s="59">
        <f t="shared" ref="R28:R35" si="0">ROUND(Q28/(1-(VLOOKUP("Total porcentaje:",$F:$H,3))),0)</f>
        <v>1359</v>
      </c>
      <c r="S28" s="59">
        <f t="shared" ref="S28:S35" si="1">ROUND(P28*R28*J28,0)</f>
        <v>317811663</v>
      </c>
      <c r="T28" s="59">
        <f>IFERROR(ROUND(S28*VLOOKUP("BACET GROUP SAS"&amp;$E$18&amp;$C28,[1]Catalogo!$A:$U,21,0),0),0)</f>
        <v>0</v>
      </c>
      <c r="U28" s="59">
        <f t="shared" ref="U28:U35" si="2">S28+T28</f>
        <v>317811663</v>
      </c>
    </row>
    <row r="29" spans="1:21" s="1" customFormat="1" ht="14.25" x14ac:dyDescent="0.2">
      <c r="A29" s="13"/>
      <c r="B29" s="55">
        <v>2</v>
      </c>
      <c r="C29" s="110" t="s">
        <v>40</v>
      </c>
      <c r="D29" s="110"/>
      <c r="E29" s="87" t="s">
        <v>41</v>
      </c>
      <c r="F29" s="87"/>
      <c r="G29" s="87" t="s">
        <v>42</v>
      </c>
      <c r="H29" s="87"/>
      <c r="I29" s="87"/>
      <c r="J29" s="36">
        <v>1</v>
      </c>
      <c r="K29" s="37" t="s">
        <v>43</v>
      </c>
      <c r="L29" s="56" t="s">
        <v>37</v>
      </c>
      <c r="M29" s="56" t="s">
        <v>38</v>
      </c>
      <c r="N29" s="56" t="s">
        <v>12</v>
      </c>
      <c r="O29" s="57" t="s">
        <v>39</v>
      </c>
      <c r="P29" s="58">
        <v>102</v>
      </c>
      <c r="Q29" s="59">
        <f>IFERROR(VLOOKUP("BACET GROUP SAS"&amp;$E$18&amp;$C29,[1]temp!$A:$Y,19,0),0)</f>
        <v>10600</v>
      </c>
      <c r="R29" s="59">
        <f t="shared" si="0"/>
        <v>11522</v>
      </c>
      <c r="S29" s="59">
        <f t="shared" si="1"/>
        <v>1175244</v>
      </c>
      <c r="T29" s="59">
        <f>IFERROR(ROUND(S29*VLOOKUP("BACET GROUP SAS"&amp;$E$18&amp;$C29,[1]Catalogo!$A:$U,21,0),0),0)</f>
        <v>0</v>
      </c>
      <c r="U29" s="59">
        <f t="shared" si="2"/>
        <v>1175244</v>
      </c>
    </row>
    <row r="30" spans="1:21" s="1" customFormat="1" ht="14.25" x14ac:dyDescent="0.2">
      <c r="A30" s="13"/>
      <c r="B30" s="55">
        <v>3</v>
      </c>
      <c r="C30" s="110" t="s">
        <v>44</v>
      </c>
      <c r="D30" s="110"/>
      <c r="E30" s="87" t="s">
        <v>45</v>
      </c>
      <c r="F30" s="87"/>
      <c r="G30" s="87" t="s">
        <v>46</v>
      </c>
      <c r="H30" s="87"/>
      <c r="I30" s="87"/>
      <c r="J30" s="36">
        <v>1</v>
      </c>
      <c r="K30" s="37" t="s">
        <v>47</v>
      </c>
      <c r="L30" s="56" t="s">
        <v>37</v>
      </c>
      <c r="M30" s="56" t="s">
        <v>38</v>
      </c>
      <c r="N30" s="56" t="s">
        <v>12</v>
      </c>
      <c r="O30" s="57" t="s">
        <v>39</v>
      </c>
      <c r="P30" s="58">
        <v>510</v>
      </c>
      <c r="Q30" s="59">
        <f>IFERROR(VLOOKUP("BACET GROUP SAS"&amp;$E$18&amp;$C30,[1]temp!$A:$Y,19,0),0)</f>
        <v>8000</v>
      </c>
      <c r="R30" s="59">
        <f t="shared" si="0"/>
        <v>8696</v>
      </c>
      <c r="S30" s="59">
        <f t="shared" si="1"/>
        <v>4434960</v>
      </c>
      <c r="T30" s="59">
        <f>IFERROR(ROUND(S30*VLOOKUP("BACET GROUP SAS"&amp;$E$18&amp;$C30,[1]Catalogo!$A:$U,21,0),0),0)</f>
        <v>0</v>
      </c>
      <c r="U30" s="59">
        <f t="shared" si="2"/>
        <v>4434960</v>
      </c>
    </row>
    <row r="31" spans="1:21" s="1" customFormat="1" ht="14.25" x14ac:dyDescent="0.2">
      <c r="A31" s="13"/>
      <c r="B31" s="55">
        <v>4</v>
      </c>
      <c r="C31" s="110" t="s">
        <v>48</v>
      </c>
      <c r="D31" s="110"/>
      <c r="E31" s="87" t="s">
        <v>49</v>
      </c>
      <c r="F31" s="87"/>
      <c r="G31" s="87" t="s">
        <v>50</v>
      </c>
      <c r="H31" s="87"/>
      <c r="I31" s="87"/>
      <c r="J31" s="36">
        <v>1</v>
      </c>
      <c r="K31" s="37" t="s">
        <v>47</v>
      </c>
      <c r="L31" s="56" t="s">
        <v>37</v>
      </c>
      <c r="M31" s="56" t="s">
        <v>38</v>
      </c>
      <c r="N31" s="56" t="s">
        <v>12</v>
      </c>
      <c r="O31" s="57" t="s">
        <v>39</v>
      </c>
      <c r="P31" s="58">
        <v>204</v>
      </c>
      <c r="Q31" s="59">
        <f>IFERROR(VLOOKUP("BACET GROUP SAS"&amp;$E$18&amp;$C31,[1]temp!$A:$Y,19,0),0)</f>
        <v>14500</v>
      </c>
      <c r="R31" s="59">
        <f t="shared" si="0"/>
        <v>15761</v>
      </c>
      <c r="S31" s="59">
        <f t="shared" si="1"/>
        <v>3215244</v>
      </c>
      <c r="T31" s="59">
        <f>IFERROR(ROUND(S31*VLOOKUP("BACET GROUP SAS"&amp;$E$18&amp;$C31,[1]Catalogo!$A:$U,21,0),0),0)</f>
        <v>610896</v>
      </c>
      <c r="U31" s="59">
        <f t="shared" si="2"/>
        <v>3826140</v>
      </c>
    </row>
    <row r="32" spans="1:21" s="1" customFormat="1" ht="14.25" x14ac:dyDescent="0.2">
      <c r="A32" s="13"/>
      <c r="B32" s="55">
        <v>5</v>
      </c>
      <c r="C32" s="110" t="s">
        <v>51</v>
      </c>
      <c r="D32" s="110"/>
      <c r="E32" s="87" t="s">
        <v>52</v>
      </c>
      <c r="F32" s="87"/>
      <c r="G32" s="87" t="s">
        <v>53</v>
      </c>
      <c r="H32" s="87"/>
      <c r="I32" s="87"/>
      <c r="J32" s="36">
        <v>1</v>
      </c>
      <c r="K32" s="37" t="s">
        <v>29</v>
      </c>
      <c r="L32" s="56" t="s">
        <v>37</v>
      </c>
      <c r="M32" s="56" t="s">
        <v>38</v>
      </c>
      <c r="N32" s="56" t="s">
        <v>12</v>
      </c>
      <c r="O32" s="57" t="s">
        <v>39</v>
      </c>
      <c r="P32" s="58">
        <v>510</v>
      </c>
      <c r="Q32" s="59">
        <f>IFERROR(VLOOKUP("BACET GROUP SAS"&amp;$E$18&amp;$C32,[1]temp!$A:$Y,19,0),0)</f>
        <v>5500</v>
      </c>
      <c r="R32" s="59">
        <f t="shared" si="0"/>
        <v>5978</v>
      </c>
      <c r="S32" s="59">
        <f t="shared" si="1"/>
        <v>3048780</v>
      </c>
      <c r="T32" s="59">
        <f>IFERROR(ROUND(S32*VLOOKUP("BACET GROUP SAS"&amp;$E$18&amp;$C32,[1]Catalogo!$A:$U,21,0),0),0)</f>
        <v>0</v>
      </c>
      <c r="U32" s="59">
        <f t="shared" si="2"/>
        <v>3048780</v>
      </c>
    </row>
    <row r="33" spans="1:21" s="1" customFormat="1" ht="14.25" x14ac:dyDescent="0.2">
      <c r="A33" s="13"/>
      <c r="B33" s="55">
        <v>6</v>
      </c>
      <c r="C33" s="110" t="s">
        <v>54</v>
      </c>
      <c r="D33" s="110"/>
      <c r="E33" s="87" t="s">
        <v>55</v>
      </c>
      <c r="F33" s="87"/>
      <c r="G33" s="87" t="s">
        <v>56</v>
      </c>
      <c r="H33" s="87"/>
      <c r="I33" s="87"/>
      <c r="J33" s="36">
        <v>1</v>
      </c>
      <c r="K33" s="37" t="s">
        <v>29</v>
      </c>
      <c r="L33" s="60" t="s">
        <v>37</v>
      </c>
      <c r="M33" s="60" t="s">
        <v>38</v>
      </c>
      <c r="N33" s="60" t="s">
        <v>12</v>
      </c>
      <c r="O33" s="61" t="s">
        <v>39</v>
      </c>
      <c r="P33" s="62">
        <v>204</v>
      </c>
      <c r="Q33" s="59">
        <f>IFERROR(VLOOKUP("BACET GROUP SAS"&amp;$E$18&amp;$C33,[1]temp!$A:$Y,19,0),0)</f>
        <v>3600</v>
      </c>
      <c r="R33" s="59">
        <f t="shared" si="0"/>
        <v>3913</v>
      </c>
      <c r="S33" s="59">
        <f t="shared" si="1"/>
        <v>798252</v>
      </c>
      <c r="T33" s="59">
        <f>IFERROR(ROUND(S33*VLOOKUP("BACET GROUP SAS"&amp;$E$18&amp;$C33,[1]Catalogo!$A:$U,21,0),0),0)</f>
        <v>0</v>
      </c>
      <c r="U33" s="59">
        <f t="shared" si="2"/>
        <v>798252</v>
      </c>
    </row>
    <row r="34" spans="1:21" s="1" customFormat="1" ht="14.25" x14ac:dyDescent="0.2">
      <c r="A34" s="13"/>
      <c r="B34" s="55">
        <v>7</v>
      </c>
      <c r="C34" s="110" t="s">
        <v>57</v>
      </c>
      <c r="D34" s="110"/>
      <c r="E34" s="87" t="s">
        <v>58</v>
      </c>
      <c r="F34" s="87"/>
      <c r="G34" s="87" t="s">
        <v>59</v>
      </c>
      <c r="H34" s="87"/>
      <c r="I34" s="87"/>
      <c r="J34" s="36">
        <v>1</v>
      </c>
      <c r="K34" s="37" t="s">
        <v>29</v>
      </c>
      <c r="L34" s="60" t="s">
        <v>37</v>
      </c>
      <c r="M34" s="60" t="s">
        <v>38</v>
      </c>
      <c r="N34" s="60" t="s">
        <v>12</v>
      </c>
      <c r="O34" s="61" t="s">
        <v>39</v>
      </c>
      <c r="P34" s="62">
        <v>53270</v>
      </c>
      <c r="Q34" s="59">
        <f>IFERROR(VLOOKUP("BACET GROUP SAS"&amp;$E$18&amp;$C34,[1]temp!$A:$Y,19,0),0)</f>
        <v>950</v>
      </c>
      <c r="R34" s="59">
        <f t="shared" si="0"/>
        <v>1033</v>
      </c>
      <c r="S34" s="59">
        <f t="shared" si="1"/>
        <v>55027910</v>
      </c>
      <c r="T34" s="59">
        <f>IFERROR(ROUND(S34*VLOOKUP("BACET GROUP SAS"&amp;$E$18&amp;$C34,[1]Catalogo!$A:$U,21,0),0),0)</f>
        <v>0</v>
      </c>
      <c r="U34" s="59">
        <f t="shared" si="2"/>
        <v>55027910</v>
      </c>
    </row>
    <row r="35" spans="1:21" s="1" customFormat="1" ht="14.25" x14ac:dyDescent="0.2">
      <c r="A35" s="13"/>
      <c r="B35" s="63">
        <v>8</v>
      </c>
      <c r="C35" s="111" t="s">
        <v>60</v>
      </c>
      <c r="D35" s="111"/>
      <c r="E35" s="112" t="s">
        <v>61</v>
      </c>
      <c r="F35" s="112"/>
      <c r="G35" s="112" t="s">
        <v>61</v>
      </c>
      <c r="H35" s="112"/>
      <c r="I35" s="112"/>
      <c r="J35" s="64">
        <v>1</v>
      </c>
      <c r="K35" s="64" t="s">
        <v>29</v>
      </c>
      <c r="L35" s="63" t="s">
        <v>62</v>
      </c>
      <c r="M35" s="63"/>
      <c r="N35" s="63"/>
      <c r="O35" s="65"/>
      <c r="P35" s="66">
        <v>1</v>
      </c>
      <c r="Q35" s="59">
        <f>IFERROR(VLOOKUP("BACET GROUP SAS"&amp;$E$18&amp;$C35,[1]temp!$A:$Y,19,0),0)</f>
        <v>0</v>
      </c>
      <c r="R35" s="59">
        <f t="shared" si="0"/>
        <v>0</v>
      </c>
      <c r="S35" s="59">
        <f t="shared" si="1"/>
        <v>0</v>
      </c>
      <c r="T35" s="59">
        <f>IFERROR(ROUND(S35*VLOOKUP("BACET GROUP SAS"&amp;$E$18&amp;$C35,[1]Catalogo!$A:$U,21,0),0),0)</f>
        <v>0</v>
      </c>
      <c r="U35" s="59">
        <f t="shared" si="2"/>
        <v>0</v>
      </c>
    </row>
    <row r="36" spans="1:21" s="1" customFormat="1" ht="15" x14ac:dyDescent="0.2">
      <c r="A36" s="13"/>
      <c r="B36" s="13" t="s">
        <v>63</v>
      </c>
      <c r="C36" s="67"/>
      <c r="D36" s="13"/>
      <c r="E36" s="13"/>
      <c r="F36" s="13"/>
      <c r="G36" s="13"/>
      <c r="H36" s="13"/>
      <c r="I36" s="13"/>
      <c r="J36" s="13"/>
      <c r="K36" s="13"/>
      <c r="L36" s="19"/>
      <c r="M36" s="19"/>
      <c r="N36" s="19"/>
      <c r="O36" s="19"/>
      <c r="P36" s="19"/>
      <c r="Q36" s="68"/>
      <c r="R36" s="13"/>
      <c r="S36" s="13"/>
      <c r="T36" s="54" t="s">
        <v>81</v>
      </c>
      <c r="U36" s="69">
        <v>386122949</v>
      </c>
    </row>
    <row r="37" spans="1:21" s="1" customFormat="1" ht="14.25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21" s="1" customFormat="1" ht="14.25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21" s="1" customFormat="1" ht="15" x14ac:dyDescent="0.2">
      <c r="A39" s="13"/>
      <c r="B39" s="104" t="s">
        <v>64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21" s="1" customFormat="1" ht="14.25" x14ac:dyDescent="0.2">
      <c r="A40" s="13"/>
      <c r="B40" s="107" t="s">
        <v>82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</row>
    <row r="41" spans="1:21" s="1" customFormat="1" ht="15" x14ac:dyDescent="0.2">
      <c r="A41" s="13"/>
      <c r="B41" s="108" t="s">
        <v>65</v>
      </c>
      <c r="C41" s="108"/>
      <c r="D41" s="108"/>
      <c r="E41" s="108"/>
      <c r="F41" s="108"/>
      <c r="G41" s="108"/>
      <c r="H41" s="108"/>
      <c r="I41" s="13"/>
      <c r="J41" s="13"/>
      <c r="K41" s="13"/>
      <c r="L41" s="13"/>
      <c r="M41" s="13"/>
      <c r="N41" s="13"/>
      <c r="O41" s="13"/>
      <c r="P41" s="13"/>
    </row>
    <row r="42" spans="1:21" s="1" customFormat="1" ht="15" x14ac:dyDescent="0.2">
      <c r="A42" s="13"/>
      <c r="B42" s="71" t="s">
        <v>62</v>
      </c>
      <c r="C42" s="109" t="s">
        <v>28</v>
      </c>
      <c r="D42" s="109"/>
      <c r="E42" s="109"/>
      <c r="F42" s="109"/>
      <c r="G42" s="109"/>
      <c r="H42" s="71" t="s">
        <v>66</v>
      </c>
      <c r="I42" s="13"/>
      <c r="J42" s="13"/>
      <c r="K42" s="13"/>
      <c r="L42" s="13"/>
      <c r="M42" s="13"/>
      <c r="N42" s="13"/>
      <c r="O42" s="13"/>
      <c r="P42" s="13"/>
    </row>
    <row r="43" spans="1:21" s="1" customFormat="1" ht="14.25" x14ac:dyDescent="0.2">
      <c r="A43" s="13"/>
      <c r="B43" s="63">
        <v>1</v>
      </c>
      <c r="C43" s="102" t="s">
        <v>67</v>
      </c>
      <c r="D43" s="102"/>
      <c r="E43" s="102"/>
      <c r="F43" s="102"/>
      <c r="G43" s="102"/>
      <c r="H43" s="20">
        <v>0.02</v>
      </c>
      <c r="I43" s="13" t="s">
        <v>68</v>
      </c>
      <c r="J43" s="13" t="s">
        <v>68</v>
      </c>
      <c r="K43" s="13" t="s">
        <v>68</v>
      </c>
      <c r="L43" s="13" t="s">
        <v>68</v>
      </c>
      <c r="M43" s="13" t="s">
        <v>68</v>
      </c>
      <c r="N43" s="13" t="s">
        <v>68</v>
      </c>
      <c r="O43" s="13" t="s">
        <v>68</v>
      </c>
      <c r="P43" s="13" t="s">
        <v>68</v>
      </c>
    </row>
    <row r="44" spans="1:21" s="1" customFormat="1" ht="14.25" x14ac:dyDescent="0.2">
      <c r="A44" s="13"/>
      <c r="B44" s="63">
        <v>2</v>
      </c>
      <c r="C44" s="102" t="s">
        <v>69</v>
      </c>
      <c r="D44" s="102"/>
      <c r="E44" s="102"/>
      <c r="F44" s="102"/>
      <c r="G44" s="102"/>
      <c r="H44" s="20">
        <v>0.01</v>
      </c>
      <c r="I44" s="13"/>
      <c r="J44" s="13"/>
      <c r="K44" s="13"/>
      <c r="L44" s="13"/>
      <c r="M44" s="13"/>
      <c r="N44" s="13"/>
      <c r="O44" s="13"/>
      <c r="P44" s="13"/>
    </row>
    <row r="45" spans="1:21" s="1" customFormat="1" ht="14.25" x14ac:dyDescent="0.2">
      <c r="A45" s="13"/>
      <c r="B45" s="63">
        <v>3</v>
      </c>
      <c r="C45" s="102" t="s">
        <v>70</v>
      </c>
      <c r="D45" s="102"/>
      <c r="E45" s="102"/>
      <c r="F45" s="102"/>
      <c r="G45" s="102"/>
      <c r="H45" s="20">
        <v>0.02</v>
      </c>
      <c r="I45" s="13"/>
      <c r="J45" s="13"/>
      <c r="K45" s="13"/>
      <c r="L45" s="13"/>
      <c r="M45" s="13"/>
      <c r="N45" s="13"/>
      <c r="O45" s="13"/>
      <c r="P45" s="13"/>
    </row>
    <row r="46" spans="1:21" s="1" customFormat="1" ht="14.25" x14ac:dyDescent="0.2">
      <c r="A46" s="13"/>
      <c r="B46" s="63">
        <v>4</v>
      </c>
      <c r="C46" s="102" t="s">
        <v>71</v>
      </c>
      <c r="D46" s="102"/>
      <c r="E46" s="102"/>
      <c r="F46" s="102"/>
      <c r="G46" s="102"/>
      <c r="H46" s="20">
        <v>0.01</v>
      </c>
      <c r="I46" s="13"/>
      <c r="J46" s="13"/>
      <c r="K46" s="13"/>
      <c r="L46" s="13"/>
      <c r="M46" s="13"/>
      <c r="N46" s="13"/>
      <c r="O46" s="13"/>
      <c r="P46" s="13"/>
    </row>
    <row r="47" spans="1:21" s="1" customFormat="1" ht="14.25" x14ac:dyDescent="0.2">
      <c r="A47" s="13"/>
      <c r="B47" s="63">
        <v>5</v>
      </c>
      <c r="C47" s="102" t="s">
        <v>72</v>
      </c>
      <c r="D47" s="102"/>
      <c r="E47" s="102"/>
      <c r="F47" s="102"/>
      <c r="G47" s="102"/>
      <c r="H47" s="20">
        <v>0.02</v>
      </c>
      <c r="I47" s="13"/>
      <c r="J47" s="13"/>
      <c r="K47" s="13"/>
      <c r="L47" s="13"/>
      <c r="M47" s="13"/>
      <c r="N47" s="13"/>
      <c r="O47" s="13"/>
      <c r="P47" s="13"/>
    </row>
    <row r="48" spans="1:21" s="1" customFormat="1" ht="15" x14ac:dyDescent="0.25">
      <c r="A48" s="13"/>
      <c r="B48" s="13"/>
      <c r="C48" s="13"/>
      <c r="D48" s="13"/>
      <c r="E48" s="13"/>
      <c r="F48" s="103" t="s">
        <v>73</v>
      </c>
      <c r="G48" s="103"/>
      <c r="H48" s="72">
        <v>0.08</v>
      </c>
      <c r="I48" s="13"/>
      <c r="J48" s="13"/>
      <c r="K48" s="13"/>
      <c r="L48" s="13"/>
      <c r="M48" s="13"/>
      <c r="N48" s="13"/>
      <c r="O48" s="13"/>
      <c r="P48" s="13"/>
    </row>
    <row r="49" spans="1:16" s="1" customFormat="1" ht="14.25" x14ac:dyDescent="0.2">
      <c r="A49" s="13"/>
      <c r="B49" s="13"/>
      <c r="C49" s="13"/>
      <c r="D49" s="13" t="s">
        <v>74</v>
      </c>
      <c r="E49" s="13"/>
      <c r="F49" s="13"/>
      <c r="G49" s="13"/>
      <c r="H49" s="21"/>
      <c r="I49" s="13"/>
      <c r="J49" s="13"/>
      <c r="K49" s="13"/>
      <c r="L49" s="13"/>
      <c r="M49" s="13"/>
      <c r="N49" s="13"/>
      <c r="O49" s="13"/>
      <c r="P49" s="13"/>
    </row>
    <row r="50" spans="1:16" s="1" customFormat="1" ht="14.25" x14ac:dyDescent="0.2">
      <c r="A50" s="13"/>
      <c r="B50" s="13"/>
      <c r="C50" s="13"/>
      <c r="D50" s="22">
        <v>1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s="1" customFormat="1" ht="14.25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s="1" customFormat="1" ht="14.25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s="1" customFormat="1" ht="14.25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s="1" customFormat="1" ht="14.25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s="1" customFormat="1" ht="14.25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s="1" customFormat="1" ht="14.25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s="1" customFormat="1" ht="14.25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s="1" customFormat="1" ht="14.25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s="1" customFormat="1" ht="14.25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s="1" customFormat="1" ht="14.25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s="1" customFormat="1" ht="14.25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s="1" customFormat="1" ht="14.25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s="1" customFormat="1" ht="14.25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s="1" customFormat="1" ht="14.25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s="1" customFormat="1" ht="14.25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s="1" customFormat="1" ht="14.25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s="1" customFormat="1" ht="14.25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s="1" customFormat="1" ht="14.25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s="1" customFormat="1" ht="14.25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s="1" customFormat="1" ht="14.25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s="1" customFormat="1" ht="14.25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s="1" customFormat="1" ht="14.25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s="1" customFormat="1" ht="14.25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s="1" customFormat="1" ht="14.25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s="1" customFormat="1" ht="14.25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s="1" customFormat="1" ht="14.25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s="1" customFormat="1" ht="14.25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s="1" customFormat="1" ht="14.25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s="1" customFormat="1" ht="14.25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s="1" customFormat="1" ht="14.25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s="1" customFormat="1" ht="14.25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s="1" customFormat="1" ht="14.25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s="1" customFormat="1" ht="14.25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s="1" customFormat="1" ht="14.25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s="1" customFormat="1" ht="14.25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s="1" customFormat="1" ht="14.2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s="1" customFormat="1" ht="14.25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s="1" customFormat="1" ht="14.2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s="1" customFormat="1" ht="14.25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s="1" customFormat="1" ht="14.2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s="1" customFormat="1" ht="14.25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s="1" customFormat="1" ht="14.2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s="1" customFormat="1" ht="14.25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s="1" customFormat="1" ht="14.2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s="1" customFormat="1" ht="14.25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s="1" customFormat="1" ht="14.2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s="1" customFormat="1" ht="14.2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s="1" customFormat="1" ht="14.2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s="1" customFormat="1" ht="14.2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s="1" customFormat="1" ht="14.2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s="1" customFormat="1" ht="14.2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s="1" customFormat="1" ht="14.2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s="1" customFormat="1" ht="14.2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s="1" customFormat="1" ht="14.2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s="1" customFormat="1" ht="14.2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s="1" customFormat="1" ht="14.2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s="1" customFormat="1" ht="14.2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s="1" customFormat="1" ht="14.2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s="1" customFormat="1" ht="14.2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s="1" customFormat="1" ht="14.2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s="1" customFormat="1" ht="14.2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s="1" customFormat="1" ht="14.2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s="1" customFormat="1" ht="14.2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s="1" customFormat="1" ht="14.2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s="1" customFormat="1" ht="14.2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s="1" customFormat="1" ht="14.2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s="1" customFormat="1" ht="14.2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s="1" customFormat="1" ht="14.2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s="1" customFormat="1" ht="14.2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s="1" customFormat="1" ht="14.2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s="1" customFormat="1" ht="14.2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s="1" customFormat="1" ht="14.2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s="1" customFormat="1" ht="14.2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s="1" customFormat="1" ht="14.2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s="1" customFormat="1" ht="14.2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s="1" customFormat="1" ht="14.2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s="1" customFormat="1" ht="14.2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s="1" customFormat="1" ht="14.2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s="1" customFormat="1" ht="14.2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s="1" customFormat="1" ht="14.2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s="1" customFormat="1" ht="14.2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s="1" customFormat="1" ht="14.2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s="1" customFormat="1" ht="14.2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s="1" customFormat="1" ht="14.2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s="1" customFormat="1" ht="14.2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s="1" customFormat="1" ht="14.2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s="1" customFormat="1" ht="14.2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s="1" customFormat="1" ht="14.2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s="1" customFormat="1" ht="14.2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s="1" customFormat="1" ht="14.2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s="1" customFormat="1" ht="14.2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s="1" customFormat="1" ht="14.2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s="1" customFormat="1" ht="14.2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s="1" customFormat="1" ht="14.2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s="1" customFormat="1" ht="14.2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s="1" customFormat="1" ht="14.2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s="1" customFormat="1" ht="14.2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s="1" customFormat="1" ht="14.2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s="1" customFormat="1" ht="14.2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s="1" customFormat="1" ht="14.2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s="1" customFormat="1" ht="14.2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s="1" customFormat="1" ht="14.2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s="1" customFormat="1" ht="14.2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s="1" customFormat="1" ht="14.2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s="1" customFormat="1" ht="14.2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s="1" customFormat="1" ht="14.2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s="1" customFormat="1" ht="14.2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s="1" customFormat="1" ht="14.2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s="1" customFormat="1" ht="14.2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s="1" customFormat="1" ht="14.2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s="1" customFormat="1" ht="14.2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s="1" customFormat="1" ht="14.2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s="1" customFormat="1" ht="14.2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s="1" customFormat="1" ht="14.2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s="1" customFormat="1" ht="14.2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s="1" customFormat="1" ht="14.2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s="1" customFormat="1" ht="14.2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s="1" customFormat="1" ht="14.2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s="1" customFormat="1" ht="14.2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s="1" customFormat="1" ht="14.2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s="1" customFormat="1" ht="14.2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s="1" customFormat="1" ht="14.2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s="1" customFormat="1" ht="14.2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s="1" customFormat="1" ht="14.2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s="1" customFormat="1" ht="14.2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s="1" customFormat="1" ht="14.2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s="1" customFormat="1" ht="14.2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s="1" customFormat="1" ht="14.2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s="1" customFormat="1" ht="14.2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s="1" customFormat="1" ht="14.2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s="1" customFormat="1" ht="14.2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s="1" customFormat="1" ht="14.2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s="1" customFormat="1" ht="14.2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s="1" customFormat="1" ht="14.2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s="1" customFormat="1" ht="14.2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s="1" customFormat="1" ht="14.2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s="1" customFormat="1" ht="14.2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s="1" customFormat="1" ht="14.2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s="1" customFormat="1" ht="14.2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s="1" customFormat="1" ht="14.2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s="1" customFormat="1" ht="14.2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s="1" customFormat="1" ht="14.2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s="1" customFormat="1" ht="14.2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s="1" customFormat="1" ht="14.2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s="1" customFormat="1" ht="14.2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s="1" customFormat="1" ht="14.2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s="1" customFormat="1" ht="14.2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s="1" customFormat="1" ht="14.2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s="1" customFormat="1" ht="14.2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s="1" customFormat="1" ht="14.2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s="1" customFormat="1" ht="14.2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s="1" customFormat="1" ht="14.2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s="1" customFormat="1" ht="14.2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s="1" customFormat="1" ht="14.2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s="1" customFormat="1" ht="14.2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s="1" customFormat="1" ht="14.2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s="1" customFormat="1" ht="14.2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s="1" customFormat="1" ht="14.2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s="1" customFormat="1" ht="14.2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s="1" customFormat="1" ht="14.2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s="1" customFormat="1" ht="14.2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s="1" customFormat="1" ht="14.2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s="1" customFormat="1" ht="14.2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s="1" customFormat="1" ht="14.2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s="1" customFormat="1" ht="14.2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s="1" customFormat="1" ht="14.2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s="1" customFormat="1" ht="14.2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s="1" customFormat="1" ht="14.2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s="1" customFormat="1" ht="14.2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s="1" customFormat="1" ht="14.2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s="1" customFormat="1" ht="14.2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s="1" customFormat="1" ht="14.2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s="1" customFormat="1" ht="14.2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s="1" customFormat="1" ht="14.2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s="1" customFormat="1" ht="14.2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s="1" customFormat="1" ht="14.2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s="1" customFormat="1" ht="14.2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s="1" customFormat="1" ht="14.2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s="1" customFormat="1" ht="14.2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s="1" customFormat="1" ht="14.2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s="1" customFormat="1" ht="14.2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s="1" customFormat="1" ht="14.2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s="1" customFormat="1" ht="14.2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s="1" customFormat="1" ht="14.2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s="1" customFormat="1" ht="14.2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s="1" customFormat="1" ht="14.2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s="1" customFormat="1" ht="14.2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s="1" customFormat="1" ht="14.2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s="1" customFormat="1" ht="14.2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s="1" customFormat="1" ht="14.2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s="1" customFormat="1" ht="14.2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s="1" customFormat="1" ht="14.2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s="1" customFormat="1" ht="14.2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s="1" customFormat="1" ht="14.2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s="1" customFormat="1" ht="14.2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s="1" customFormat="1" ht="14.2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s="1" customFormat="1" ht="14.2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s="1" customFormat="1" ht="14.2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 spans="1:16" s="1" customFormat="1" ht="14.2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s="1" customFormat="1" ht="14.2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s="1" customFormat="1" ht="14.2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s="1" customFormat="1" ht="14.2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s="1" customFormat="1" ht="14.2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s="1" customFormat="1" ht="14.2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s="1" customFormat="1" ht="14.2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s="1" customFormat="1" ht="14.2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s="1" customFormat="1" ht="14.2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s="1" customFormat="1" ht="14.2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s="1" customFormat="1" ht="14.2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s="1" customFormat="1" ht="14.2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s="1" customFormat="1" ht="14.2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s="1" customFormat="1" ht="14.2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s="1" customFormat="1" ht="14.2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s="1" customFormat="1" ht="14.2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s="1" customFormat="1" ht="14.2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s="1" customFormat="1" ht="14.2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s="1" customFormat="1" ht="14.2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s="1" customFormat="1" ht="14.2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s="1" customFormat="1" ht="14.2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s="1" customFormat="1" ht="14.2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s="1" customFormat="1" ht="14.2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s="1" customFormat="1" ht="14.2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s="1" customFormat="1" ht="14.2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s="1" customFormat="1" ht="14.2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s="1" customFormat="1" ht="14.2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s="1" customFormat="1" ht="14.2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s="1" customFormat="1" ht="14.2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s="1" customFormat="1" ht="14.2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s="1" customFormat="1" ht="14.2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s="1" customFormat="1" ht="14.2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s="1" customFormat="1" ht="14.2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s="1" customFormat="1" ht="14.2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s="1" customFormat="1" ht="14.2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s="1" customFormat="1" ht="14.2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s="1" customFormat="1" ht="14.2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s="1" customFormat="1" ht="14.2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s="1" customFormat="1" ht="14.2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s="1" customFormat="1" ht="14.2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s="1" customFormat="1" ht="14.2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s="1" customFormat="1" ht="14.2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s="1" customFormat="1" ht="14.2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s="1" customFormat="1" ht="14.2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s="1" customFormat="1" ht="14.2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s="1" customFormat="1" ht="14.2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s="1" customFormat="1" ht="14.2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s="1" customFormat="1" ht="14.2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s="1" customFormat="1" ht="14.2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s="1" customFormat="1" ht="14.2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s="1" customFormat="1" ht="14.2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s="1" customFormat="1" ht="14.2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s="1" customFormat="1" ht="14.2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s="1" customFormat="1" ht="14.2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6" s="1" customFormat="1" ht="14.2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s="1" customFormat="1" ht="14.2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s="1" customFormat="1" ht="14.2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s="1" customFormat="1" ht="14.2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s="1" customFormat="1" ht="14.2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s="1" customFormat="1" ht="14.2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s="1" customFormat="1" ht="14.2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s="1" customFormat="1" ht="14.2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s="1" customFormat="1" ht="14.2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s="1" customFormat="1" ht="14.2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s="1" customFormat="1" ht="14.2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s="1" customFormat="1" ht="14.2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s="1" customFormat="1" ht="14.2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s="1" customFormat="1" ht="14.2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s="1" customFormat="1" ht="14.2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s="1" customFormat="1" ht="14.2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s="1" customFormat="1" ht="14.2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s="1" customFormat="1" ht="14.2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s="1" customFormat="1" ht="14.2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s="1" customFormat="1" ht="14.2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s="1" customFormat="1" ht="14.2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s="1" customFormat="1" ht="14.2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s="1" customFormat="1" ht="14.2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 s="1" customFormat="1" ht="14.2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s="1" customFormat="1" ht="14.2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 s="1" customFormat="1" ht="14.2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 s="1" customFormat="1" ht="14.2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s="1" customFormat="1" ht="14.2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</row>
    <row r="331" spans="1:16" s="1" customFormat="1" ht="14.2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 s="1" customFormat="1" ht="14.2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 s="1" customFormat="1" ht="14.2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s="1" customFormat="1" ht="14.2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 s="1" customFormat="1" ht="14.2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 s="1" customFormat="1" ht="14.2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 s="1" customFormat="1" ht="14.2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 s="1" customFormat="1" ht="14.2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s="1" customFormat="1" ht="14.2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s="1" customFormat="1" ht="14.2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s="1" customFormat="1" ht="14.2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s="1" customFormat="1" ht="14.2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s="1" customFormat="1" ht="14.2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 s="1" customFormat="1" ht="14.2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s="1" customFormat="1" ht="14.2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s="1" customFormat="1" ht="14.2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s="1" customFormat="1" ht="14.2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s="1" customFormat="1" ht="14.2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 s="1" customFormat="1" ht="14.2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s="1" customFormat="1" ht="14.2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s="1" customFormat="1" ht="14.2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s="1" customFormat="1" ht="14.2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s="1" customFormat="1" ht="14.2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 spans="1:16" s="1" customFormat="1" ht="14.2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 spans="1:16" s="1" customFormat="1" ht="14.2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s="1" customFormat="1" ht="14.2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 spans="1:16" s="1" customFormat="1" ht="14.2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 spans="1:16" s="1" customFormat="1" ht="14.2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 spans="1:16" s="1" customFormat="1" ht="14.2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s="1" customFormat="1" ht="14.2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s="1" customFormat="1" ht="14.2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s="1" customFormat="1" ht="14.2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s="1" customFormat="1" ht="14.2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 spans="1:16" s="1" customFormat="1" ht="14.2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 spans="1:16" s="1" customFormat="1" ht="14.2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 spans="1:16" s="1" customFormat="1" ht="14.2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 spans="1:16" s="1" customFormat="1" ht="14.2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 spans="1:16" s="1" customFormat="1" ht="14.2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 spans="1:16" s="1" customFormat="1" ht="14.2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s="1" customFormat="1" ht="14.2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s="1" customFormat="1" ht="14.2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</row>
    <row r="372" spans="1:16" s="1" customFormat="1" ht="14.2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 spans="1:16" s="1" customFormat="1" ht="14.2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s="1" customFormat="1" ht="14.2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s="1" customFormat="1" ht="14.2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s="1" customFormat="1" ht="14.2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s="1" customFormat="1" ht="14.2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 spans="1:16" s="1" customFormat="1" ht="14.2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 spans="1:16" s="1" customFormat="1" ht="14.2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 spans="1:16" s="1" customFormat="1" ht="14.2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 spans="1:16" s="1" customFormat="1" ht="14.2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s="1" customFormat="1" ht="14.2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s="1" customFormat="1" ht="14.2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s="1" customFormat="1" ht="14.2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s="1" customFormat="1" ht="14.2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</row>
    <row r="386" spans="1:16" s="1" customFormat="1" ht="14.2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</row>
    <row r="387" spans="1:16" s="1" customFormat="1" ht="14.2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s="1" customFormat="1" ht="14.2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s="1" customFormat="1" ht="14.2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s="1" customFormat="1" ht="14.2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s="1" customFormat="1" ht="14.2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</row>
    <row r="392" spans="1:16" s="1" customFormat="1" ht="14.2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</row>
    <row r="393" spans="1:16" s="1" customFormat="1" ht="14.2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</row>
    <row r="394" spans="1:16" s="1" customFormat="1" ht="14.2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s="1" customFormat="1" ht="14.2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s="1" customFormat="1" ht="14.2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</row>
    <row r="397" spans="1:16" s="1" customFormat="1" ht="14.2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</row>
    <row r="398" spans="1:16" s="1" customFormat="1" ht="14.2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</row>
    <row r="399" spans="1:16" s="1" customFormat="1" ht="14.2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</row>
    <row r="400" spans="1:16" s="1" customFormat="1" ht="14.2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</row>
    <row r="401" spans="1:16" s="1" customFormat="1" ht="14.2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</row>
    <row r="402" spans="1:16" s="1" customFormat="1" ht="14.2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</row>
    <row r="403" spans="1:16" s="1" customFormat="1" ht="14.2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s="1" customFormat="1" ht="14.2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s="1" customFormat="1" ht="14.2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 spans="1:16" s="1" customFormat="1" ht="14.2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 spans="1:16" s="1" customFormat="1" ht="14.2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 spans="1:16" s="1" customFormat="1" ht="14.2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</row>
    <row r="409" spans="1:16" s="1" customFormat="1" ht="14.2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</row>
    <row r="410" spans="1:16" s="1" customFormat="1" ht="14.2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1" spans="1:16" s="1" customFormat="1" ht="14.2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</row>
    <row r="412" spans="1:16" s="1" customFormat="1" ht="14.2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</row>
    <row r="413" spans="1:16" s="1" customFormat="1" ht="14.2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</row>
    <row r="414" spans="1:16" s="1" customFormat="1" ht="14.2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 spans="1:16" s="1" customFormat="1" ht="14.2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s="1" customFormat="1" ht="14.2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 spans="1:16" s="1" customFormat="1" ht="14.2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 spans="1:16" s="1" customFormat="1" ht="14.2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 spans="1:16" s="1" customFormat="1" ht="14.2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</row>
    <row r="420" spans="1:16" s="1" customFormat="1" ht="14.2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</row>
    <row r="421" spans="1:16" s="1" customFormat="1" ht="14.2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</row>
    <row r="422" spans="1:16" s="1" customFormat="1" ht="14.2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</row>
    <row r="423" spans="1:16" s="1" customFormat="1" ht="14.2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 spans="1:16" s="1" customFormat="1" ht="14.2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 spans="1:16" s="1" customFormat="1" ht="14.2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</row>
    <row r="426" spans="1:16" s="1" customFormat="1" ht="14.2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 spans="1:16" s="1" customFormat="1" ht="14.2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</row>
    <row r="428" spans="1:16" s="1" customFormat="1" ht="14.2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</row>
    <row r="429" spans="1:16" s="1" customFormat="1" ht="14.2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</row>
    <row r="430" spans="1:16" s="1" customFormat="1" ht="14.2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 spans="1:16" s="1" customFormat="1" ht="14.2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</row>
    <row r="432" spans="1:16" s="1" customFormat="1" ht="14.2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</row>
    <row r="433" spans="1:16" s="1" customFormat="1" ht="14.2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</row>
    <row r="434" spans="1:16" s="1" customFormat="1" ht="14.2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</row>
    <row r="435" spans="1:16" s="1" customFormat="1" ht="14.2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s="1" customFormat="1" ht="14.2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s="1" customFormat="1" ht="14.2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s="1" customFormat="1" ht="14.2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</row>
    <row r="439" spans="1:16" s="1" customFormat="1" ht="14.2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</row>
    <row r="440" spans="1:16" s="1" customFormat="1" ht="14.2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 spans="1:16" s="1" customFormat="1" ht="14.2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</row>
    <row r="442" spans="1:16" s="1" customFormat="1" ht="14.2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 spans="1:16" s="1" customFormat="1" ht="14.2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s="1" customFormat="1" ht="14.2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</row>
    <row r="445" spans="1:16" s="1" customFormat="1" ht="14.2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 spans="1:16" s="1" customFormat="1" ht="14.2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</row>
    <row r="447" spans="1:16" s="1" customFormat="1" ht="14.2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 spans="1:16" s="1" customFormat="1" ht="14.2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 spans="1:16" s="1" customFormat="1" ht="14.2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</row>
    <row r="450" spans="1:16" s="1" customFormat="1" ht="14.2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</row>
    <row r="451" spans="1:16" s="1" customFormat="1" ht="14.2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</row>
    <row r="452" spans="1:16" s="1" customFormat="1" ht="14.2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 spans="1:16" s="1" customFormat="1" ht="14.2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</row>
    <row r="454" spans="1:16" s="1" customFormat="1" ht="14.2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</row>
    <row r="455" spans="1:16" s="1" customFormat="1" ht="14.2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</row>
    <row r="456" spans="1:16" s="1" customFormat="1" ht="14.2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</row>
    <row r="457" spans="1:16" s="1" customFormat="1" ht="14.2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</row>
    <row r="458" spans="1:16" s="1" customFormat="1" ht="14.2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 spans="1:16" s="1" customFormat="1" ht="14.2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 spans="1:16" s="1" customFormat="1" ht="14.2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</row>
    <row r="461" spans="1:16" s="1" customFormat="1" ht="14.2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</row>
    <row r="462" spans="1:16" s="1" customFormat="1" ht="14.2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</row>
    <row r="463" spans="1:16" s="1" customFormat="1" ht="14.2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 spans="1:16" s="1" customFormat="1" ht="14.2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 spans="1:16" s="1" customFormat="1" ht="14.2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 spans="1:16" s="1" customFormat="1" ht="14.2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</row>
    <row r="467" spans="1:16" s="1" customFormat="1" ht="14.2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 spans="1:16" s="1" customFormat="1" ht="14.2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 spans="1:16" s="1" customFormat="1" ht="14.2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</row>
    <row r="470" spans="1:16" s="1" customFormat="1" ht="14.2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</row>
    <row r="471" spans="1:16" s="1" customFormat="1" ht="14.2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</row>
    <row r="472" spans="1:16" s="1" customFormat="1" ht="14.2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</row>
    <row r="473" spans="1:16" s="1" customFormat="1" ht="14.2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</row>
    <row r="474" spans="1:16" s="1" customFormat="1" ht="14.2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 spans="1:16" s="1" customFormat="1" ht="14.2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 spans="1:16" s="1" customFormat="1" ht="14.2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</row>
    <row r="477" spans="1:16" s="1" customFormat="1" ht="14.2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</row>
    <row r="478" spans="1:16" s="1" customFormat="1" ht="14.2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</row>
    <row r="479" spans="1:16" s="1" customFormat="1" ht="14.2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</row>
    <row r="480" spans="1:16" s="1" customFormat="1" ht="14.2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</row>
    <row r="481" spans="1:16" s="1" customFormat="1" ht="14.2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</row>
    <row r="482" spans="1:16" s="1" customFormat="1" ht="14.2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</row>
    <row r="483" spans="1:16" s="1" customFormat="1" ht="14.2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s="1" customFormat="1" ht="14.2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s="1" customFormat="1" ht="14.2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</row>
    <row r="486" spans="1:16" s="1" customFormat="1" ht="14.2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</row>
    <row r="487" spans="1:16" s="1" customFormat="1" ht="14.2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</row>
    <row r="488" spans="1:16" s="1" customFormat="1" ht="14.2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</row>
    <row r="489" spans="1:16" s="1" customFormat="1" ht="14.2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</row>
    <row r="490" spans="1:16" s="1" customFormat="1" ht="14.2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s="1" customFormat="1" ht="14.2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s="1" customFormat="1" ht="14.2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</row>
    <row r="493" spans="1:16" s="1" customFormat="1" ht="14.2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</row>
    <row r="494" spans="1:16" s="1" customFormat="1" ht="14.2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</row>
    <row r="495" spans="1:16" s="1" customFormat="1" ht="14.2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s="1" customFormat="1" ht="14.2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s="1" customFormat="1" ht="14.2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 spans="1:16" s="1" customFormat="1" ht="14.2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</row>
    <row r="499" spans="1:16" s="1" customFormat="1" ht="14.2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</row>
    <row r="500" spans="1:16" s="1" customFormat="1" ht="14.2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s="1" customFormat="1" ht="14.2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s="1" customFormat="1" ht="14.2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s="1" customFormat="1" ht="14.2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s="1" customFormat="1" ht="14.2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s="1" customFormat="1" ht="14.2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s="1" customFormat="1" ht="14.2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s="1" customFormat="1" ht="14.2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s="1" customFormat="1" ht="14.2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s="1" customFormat="1" ht="14.2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s="1" customFormat="1" ht="14.2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s="1" customFormat="1" ht="14.2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s="1" customFormat="1" ht="14.2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s="1" customFormat="1" ht="14.2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s="1" customFormat="1" ht="14.2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s="1" customFormat="1" ht="14.2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s="1" customFormat="1" ht="14.2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s="1" customFormat="1" ht="14.2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s="1" customFormat="1" ht="14.2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s="1" customFormat="1" ht="14.2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s="1" customFormat="1" ht="14.2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s="1" customFormat="1" ht="14.2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s="1" customFormat="1" ht="14.2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s="1" customFormat="1" ht="14.2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s="1" customFormat="1" ht="14.2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s="1" customFormat="1" ht="14.2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s="1" customFormat="1" ht="14.2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s="1" customFormat="1" ht="14.2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s="1" customFormat="1" ht="14.2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s="1" customFormat="1" ht="14.2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s="1" customFormat="1" ht="14.2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s="1" customFormat="1" ht="14.2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s="1" customFormat="1" ht="14.2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s="1" customFormat="1" ht="14.2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s="1" customFormat="1" ht="14.2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s="1" customFormat="1" ht="14.2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</row>
    <row r="536" spans="1:16" s="1" customFormat="1" ht="14.2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s="1" customFormat="1" ht="14.2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s="1" customFormat="1" ht="14.2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s="1" customFormat="1" ht="14.2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s="1" customFormat="1" ht="14.2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s="1" customFormat="1" ht="14.2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s="1" customFormat="1" ht="14.2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s="1" customFormat="1" ht="14.2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s="1" customFormat="1" ht="14.2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s="1" customFormat="1" ht="14.2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s="1" customFormat="1" ht="14.2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s="1" customFormat="1" ht="14.2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s="1" customFormat="1" ht="14.2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s="1" customFormat="1" ht="14.2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s="1" customFormat="1" ht="14.2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s="1" customFormat="1" ht="14.2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s="1" customFormat="1" ht="14.2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s="1" customFormat="1" ht="14.2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s="1" customFormat="1" ht="14.2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s="1" customFormat="1" ht="14.2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s="1" customFormat="1" ht="14.2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s="1" customFormat="1" ht="14.2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s="1" customFormat="1" ht="14.2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s="1" customFormat="1" ht="14.2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s="1" customFormat="1" ht="14.2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s="1" customFormat="1" ht="14.2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s="1" customFormat="1" ht="14.2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s="1" customFormat="1" ht="14.2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s="1" customFormat="1" ht="14.2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s="1" customFormat="1" ht="14.2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s="1" customFormat="1" ht="14.2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s="1" customFormat="1" ht="14.2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s="1" customFormat="1" ht="14.2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s="1" customFormat="1" ht="14.2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s="1" customFormat="1" ht="14.2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s="1" customFormat="1" ht="14.2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s="1" customFormat="1" ht="14.2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s="1" customFormat="1" ht="14.2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s="1" customFormat="1" ht="14.2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s="1" customFormat="1" ht="14.2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s="1" customFormat="1" ht="14.2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 spans="1:16" s="1" customFormat="1" ht="14.2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s="1" customFormat="1" ht="14.2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s="1" customFormat="1" ht="14.2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s="1" customFormat="1" ht="14.2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s="1" customFormat="1" ht="14.2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s="1" customFormat="1" ht="14.2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s="1" customFormat="1" ht="14.2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s="1" customFormat="1" ht="14.2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s="1" customFormat="1" ht="14.2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s="1" customFormat="1" ht="14.2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s="1" customFormat="1" ht="14.2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s="1" customFormat="1" ht="14.2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s="1" customFormat="1" ht="14.2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s="1" customFormat="1" ht="14.2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s="1" customFormat="1" ht="14.2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s="1" customFormat="1" ht="14.2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s="1" customFormat="1" ht="14.2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s="1" customFormat="1" ht="14.2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s="1" customFormat="1" ht="14.2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s="1" customFormat="1" ht="14.2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s="1" customFormat="1" ht="14.2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s="1" customFormat="1" ht="14.2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s="1" customFormat="1" ht="14.2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s="1" customFormat="1" ht="14.2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s="1" customFormat="1" ht="14.2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s="1" customFormat="1" ht="14.2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s="1" customFormat="1" ht="14.2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s="1" customFormat="1" ht="14.2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s="1" customFormat="1" ht="14.2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s="1" customFormat="1" ht="14.2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s="1" customFormat="1" ht="14.2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s="1" customFormat="1" ht="14.2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s="1" customFormat="1" ht="14.2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s="1" customFormat="1" ht="14.2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s="1" customFormat="1" ht="14.2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s="1" customFormat="1" ht="14.2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s="1" customFormat="1" ht="14.2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s="1" customFormat="1" ht="14.2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s="1" customFormat="1" ht="14.2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s="1" customFormat="1" ht="14.2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s="1" customFormat="1" ht="14.2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 spans="1:16" s="1" customFormat="1" ht="14.2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s="1" customFormat="1" ht="14.2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s="1" customFormat="1" ht="14.2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s="1" customFormat="1" ht="14.2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s="1" customFormat="1" ht="14.2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s="1" customFormat="1" ht="14.2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s="1" customFormat="1" ht="14.2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s="1" customFormat="1" ht="14.2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s="1" customFormat="1" ht="14.2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s="1" customFormat="1" ht="14.2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s="1" customFormat="1" ht="14.2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s="1" customFormat="1" ht="14.2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s="1" customFormat="1" ht="14.2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s="1" customFormat="1" ht="14.2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s="1" customFormat="1" ht="14.2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s="1" customFormat="1" ht="14.2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s="1" customFormat="1" ht="14.2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s="1" customFormat="1" ht="14.2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s="1" customFormat="1" ht="14.2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s="1" customFormat="1" ht="14.2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s="1" customFormat="1" ht="14.2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s="1" customFormat="1" ht="14.2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s="1" customFormat="1" ht="14.2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s="1" customFormat="1" ht="14.2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s="1" customFormat="1" ht="14.2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s="1" customFormat="1" ht="14.2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s="1" customFormat="1" ht="14.2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s="1" customFormat="1" ht="14.2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s="1" customFormat="1" ht="14.2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s="1" customFormat="1" ht="14.2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s="1" customFormat="1" ht="14.2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s="1" customFormat="1" ht="14.2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s="1" customFormat="1" ht="14.2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s="1" customFormat="1" ht="14.2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s="1" customFormat="1" ht="14.2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s="1" customFormat="1" ht="14.2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s="1" customFormat="1" ht="14.2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s="1" customFormat="1" ht="14.2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s="1" customFormat="1" ht="14.2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s="1" customFormat="1" ht="14.2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s="1" customFormat="1" ht="14.2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</row>
    <row r="659" spans="1:16" s="1" customFormat="1" ht="14.2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s="1" customFormat="1" ht="14.2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s="1" customFormat="1" ht="14.2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s="1" customFormat="1" ht="14.2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s="1" customFormat="1" ht="14.2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s="1" customFormat="1" ht="14.2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s="1" customFormat="1" ht="14.2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s="1" customFormat="1" ht="14.2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s="1" customFormat="1" ht="14.2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s="1" customFormat="1" ht="14.2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s="1" customFormat="1" ht="14.2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s="1" customFormat="1" ht="14.2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s="1" customFormat="1" ht="14.2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s="1" customFormat="1" ht="14.2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s="1" customFormat="1" ht="14.2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s="1" customFormat="1" ht="14.2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s="1" customFormat="1" ht="14.2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s="1" customFormat="1" ht="14.2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s="1" customFormat="1" ht="14.2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s="1" customFormat="1" ht="14.2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s="1" customFormat="1" ht="14.2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s="1" customFormat="1" ht="14.2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s="1" customFormat="1" ht="14.2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s="1" customFormat="1" ht="14.2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s="1" customFormat="1" ht="14.2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s="1" customFormat="1" ht="14.2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s="1" customFormat="1" ht="14.2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s="1" customFormat="1" ht="14.2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s="1" customFormat="1" ht="14.2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s="1" customFormat="1" ht="14.2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s="1" customFormat="1" ht="14.2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s="1" customFormat="1" ht="14.2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  <row r="691" spans="1:16" s="1" customFormat="1" ht="14.2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 spans="1:16" s="1" customFormat="1" ht="14.2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</row>
    <row r="693" spans="1:16" s="1" customFormat="1" ht="14.2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</row>
    <row r="694" spans="1:16" s="1" customFormat="1" ht="14.2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</row>
    <row r="695" spans="1:16" s="1" customFormat="1" ht="14.2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</row>
    <row r="696" spans="1:16" s="1" customFormat="1" ht="14.2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6" s="1" customFormat="1" ht="14.2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</row>
    <row r="698" spans="1:16" s="1" customFormat="1" ht="14.2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</row>
    <row r="699" spans="1:16" s="1" customFormat="1" ht="14.2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</row>
    <row r="700" spans="1:16" s="1" customFormat="1" ht="14.2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</row>
    <row r="701" spans="1:16" s="1" customFormat="1" ht="14.2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</row>
    <row r="702" spans="1:16" s="1" customFormat="1" ht="14.2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</row>
    <row r="703" spans="1:16" s="1" customFormat="1" ht="14.2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</row>
    <row r="704" spans="1:16" s="1" customFormat="1" ht="14.2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</row>
    <row r="705" spans="1:16" s="1" customFormat="1" ht="14.2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 spans="1:16" s="1" customFormat="1" ht="14.2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</row>
    <row r="707" spans="1:16" s="1" customFormat="1" ht="14.2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</row>
    <row r="708" spans="1:16" s="1" customFormat="1" ht="14.2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 spans="1:16" s="1" customFormat="1" ht="14.2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 spans="1:16" s="1" customFormat="1" ht="14.2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 spans="1:16" s="1" customFormat="1" ht="14.2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 spans="1:16" s="1" customFormat="1" ht="14.2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 spans="1:16" s="1" customFormat="1" ht="14.2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  <row r="714" spans="1:16" s="1" customFormat="1" ht="14.2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 spans="1:16" s="1" customFormat="1" ht="14.2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 spans="1:16" s="1" customFormat="1" ht="14.2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</row>
    <row r="717" spans="1:16" s="1" customFormat="1" ht="14.2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 spans="1:16" s="1" customFormat="1" ht="14.2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 spans="1:16" s="1" customFormat="1" ht="14.2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 spans="1:16" s="1" customFormat="1" ht="14.2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s="1" customFormat="1" ht="14.2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</row>
    <row r="722" spans="1:16" s="1" customFormat="1" ht="14.2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 spans="1:16" s="1" customFormat="1" ht="14.2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 spans="1:16" s="1" customFormat="1" ht="14.2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 spans="1:16" s="1" customFormat="1" ht="14.2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 spans="1:16" s="1" customFormat="1" ht="14.2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 spans="1:16" s="1" customFormat="1" ht="14.2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</row>
    <row r="728" spans="1:16" s="1" customFormat="1" ht="14.2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 spans="1:16" s="1" customFormat="1" ht="14.2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 spans="1:16" s="1" customFormat="1" ht="14.2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 spans="1:16" s="1" customFormat="1" ht="14.2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 spans="1:16" s="1" customFormat="1" ht="14.2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</row>
    <row r="733" spans="1:16" s="1" customFormat="1" ht="14.2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 spans="1:16" s="1" customFormat="1" ht="14.2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 spans="1:16" s="1" customFormat="1" ht="14.2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s="1" customFormat="1" ht="14.2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s="1" customFormat="1" ht="14.2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</row>
    <row r="738" spans="1:16" s="1" customFormat="1" ht="14.2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 spans="1:16" s="1" customFormat="1" ht="14.2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 spans="1:16" s="1" customFormat="1" ht="14.2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</row>
    <row r="741" spans="1:16" s="1" customFormat="1" ht="14.2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s="1" customFormat="1" ht="14.2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</row>
    <row r="743" spans="1:16" s="1" customFormat="1" ht="14.2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 spans="1:16" s="1" customFormat="1" ht="14.2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1:16" s="1" customFormat="1" ht="14.2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s="1" customFormat="1" ht="14.2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s="1" customFormat="1" ht="14.2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 spans="1:16" s="1" customFormat="1" ht="14.2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</row>
    <row r="749" spans="1:16" s="1" customFormat="1" ht="14.2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 spans="1:16" s="1" customFormat="1" ht="14.2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s="1" customFormat="1" ht="14.2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s="1" customFormat="1" ht="14.2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 spans="1:16" s="1" customFormat="1" ht="14.2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</row>
    <row r="754" spans="1:16" s="1" customFormat="1" ht="14.2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 spans="1:16" s="1" customFormat="1" ht="14.2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 spans="1:16" s="1" customFormat="1" ht="14.2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 spans="1:16" s="1" customFormat="1" ht="14.2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 spans="1:16" s="1" customFormat="1" ht="14.2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</row>
    <row r="759" spans="1:16" s="1" customFormat="1" ht="14.2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 spans="1:16" s="1" customFormat="1" ht="14.2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 spans="1:16" s="1" customFormat="1" ht="14.2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 spans="1:16" s="1" customFormat="1" ht="14.2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s="1" customFormat="1" ht="14.2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</row>
    <row r="764" spans="1:16" s="1" customFormat="1" ht="14.2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</row>
    <row r="765" spans="1:16" s="1" customFormat="1" ht="14.2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</row>
    <row r="766" spans="1:16" s="1" customFormat="1" ht="14.2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 spans="1:16" s="1" customFormat="1" ht="14.2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 spans="1:16" s="1" customFormat="1" ht="14.2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s="1" customFormat="1" ht="14.2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s="1" customFormat="1" ht="14.2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</row>
    <row r="771" spans="1:16" s="1" customFormat="1" ht="14.2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 spans="1:16" s="1" customFormat="1" ht="14.2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s="1" customFormat="1" ht="14.2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s="1" customFormat="1" ht="14.2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 spans="1:16" s="1" customFormat="1" ht="14.2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 spans="1:16" s="1" customFormat="1" ht="14.2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 spans="1:16" s="1" customFormat="1" ht="14.2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 spans="1:16" s="1" customFormat="1" ht="14.2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 spans="1:16" s="1" customFormat="1" ht="14.2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 spans="1:16" s="1" customFormat="1" ht="14.2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</row>
    <row r="781" spans="1:16" s="1" customFormat="1" ht="14.2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</row>
    <row r="782" spans="1:16" s="1" customFormat="1" ht="14.2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 spans="1:16" s="1" customFormat="1" ht="14.2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 spans="1:16" s="1" customFormat="1" ht="14.2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 spans="1:16" s="1" customFormat="1" ht="14.2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</row>
    <row r="786" spans="1:16" s="1" customFormat="1" ht="14.2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 spans="1:16" s="1" customFormat="1" ht="14.2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 spans="1:16" s="1" customFormat="1" ht="14.2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 spans="1:16" s="1" customFormat="1" ht="14.2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 spans="1:16" s="1" customFormat="1" ht="14.2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</row>
    <row r="791" spans="1:16" s="1" customFormat="1" ht="14.2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</row>
    <row r="792" spans="1:16" s="1" customFormat="1" ht="14.2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</row>
    <row r="793" spans="1:16" s="1" customFormat="1" ht="14.2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s="1" customFormat="1" ht="14.2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 spans="1:16" s="1" customFormat="1" ht="14.2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</row>
    <row r="796" spans="1:16" s="1" customFormat="1" ht="14.2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</row>
    <row r="797" spans="1:16" s="1" customFormat="1" ht="14.2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</row>
    <row r="798" spans="1:16" s="1" customFormat="1" ht="14.2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 spans="1:16" s="1" customFormat="1" ht="14.2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 spans="1:16" s="1" customFormat="1" ht="14.2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</row>
    <row r="801" spans="1:16" s="1" customFormat="1" ht="14.2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</row>
    <row r="802" spans="1:16" s="1" customFormat="1" ht="14.2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</row>
    <row r="803" spans="1:16" s="1" customFormat="1" ht="14.2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</row>
    <row r="804" spans="1:16" s="1" customFormat="1" ht="14.2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</row>
    <row r="805" spans="1:16" s="1" customFormat="1" ht="14.2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</row>
    <row r="806" spans="1:16" s="1" customFormat="1" ht="14.2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 spans="1:16" s="1" customFormat="1" ht="14.2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</row>
    <row r="808" spans="1:16" s="1" customFormat="1" ht="14.2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</row>
    <row r="809" spans="1:16" s="1" customFormat="1" ht="14.2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 spans="1:16" s="1" customFormat="1" ht="14.2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</row>
    <row r="811" spans="1:16" s="1" customFormat="1" ht="14.2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 spans="1:16" s="1" customFormat="1" ht="14.2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 spans="1:16" s="1" customFormat="1" ht="14.2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 spans="1:16" s="1" customFormat="1" ht="14.2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</row>
    <row r="815" spans="1:16" s="1" customFormat="1" ht="14.2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s="1" customFormat="1" ht="14.2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 spans="1:16" s="1" customFormat="1" ht="14.2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 spans="1:16" s="1" customFormat="1" ht="14.2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</row>
    <row r="819" spans="1:16" s="1" customFormat="1" ht="14.2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</row>
    <row r="820" spans="1:16" s="1" customFormat="1" ht="14.2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</row>
    <row r="821" spans="1:16" s="1" customFormat="1" ht="14.2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s="1" customFormat="1" ht="14.2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</row>
    <row r="823" spans="1:16" s="1" customFormat="1" ht="14.2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 spans="1:16" s="1" customFormat="1" ht="14.2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</row>
    <row r="825" spans="1:16" s="1" customFormat="1" ht="14.2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</row>
    <row r="826" spans="1:16" s="1" customFormat="1" ht="14.2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 spans="1:16" s="1" customFormat="1" ht="14.2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 spans="1:16" s="1" customFormat="1" ht="14.2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</row>
    <row r="829" spans="1:16" s="1" customFormat="1" ht="14.2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</row>
    <row r="830" spans="1:16" s="1" customFormat="1" ht="14.2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</row>
    <row r="831" spans="1:16" s="1" customFormat="1" ht="14.2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s="1" customFormat="1" ht="14.2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s="1" customFormat="1" ht="14.2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</row>
    <row r="834" spans="1:16" s="1" customFormat="1" ht="14.2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</row>
    <row r="835" spans="1:16" s="1" customFormat="1" ht="14.2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 spans="1:16" s="1" customFormat="1" ht="14.2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s="1" customFormat="1" ht="14.2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 spans="1:16" s="1" customFormat="1" ht="14.2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</row>
    <row r="839" spans="1:16" s="1" customFormat="1" ht="14.2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 spans="1:16" s="1" customFormat="1" ht="14.2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 spans="1:16" s="1" customFormat="1" ht="14.2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 spans="1:16" s="1" customFormat="1" ht="14.2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 spans="1:16" s="1" customFormat="1" ht="14.2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</row>
    <row r="844" spans="1:16" s="1" customFormat="1" ht="14.2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</row>
    <row r="845" spans="1:16" s="1" customFormat="1" ht="14.2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</row>
    <row r="846" spans="1:16" s="1" customFormat="1" ht="14.2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</row>
    <row r="847" spans="1:16" s="1" customFormat="1" ht="14.2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 spans="1:16" s="1" customFormat="1" ht="14.2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 spans="1:16" s="1" customFormat="1" ht="14.2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</row>
    <row r="850" spans="1:16" s="1" customFormat="1" ht="14.2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 spans="1:16" s="1" customFormat="1" ht="14.2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 spans="1:16" s="1" customFormat="1" ht="14.2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s="1" customFormat="1" ht="14.2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 spans="1:16" s="1" customFormat="1" ht="14.2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</row>
    <row r="855" spans="1:16" s="1" customFormat="1" ht="14.2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</row>
    <row r="856" spans="1:16" s="1" customFormat="1" ht="14.2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 spans="1:16" s="1" customFormat="1" ht="14.2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 spans="1:16" s="1" customFormat="1" ht="14.2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</row>
    <row r="859" spans="1:16" s="1" customFormat="1" ht="14.2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</row>
    <row r="860" spans="1:16" s="1" customFormat="1" ht="14.2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</row>
    <row r="861" spans="1:16" s="1" customFormat="1" ht="14.2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 spans="1:16" s="1" customFormat="1" ht="14.2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</row>
    <row r="863" spans="1:16" s="1" customFormat="1" ht="14.2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</row>
    <row r="864" spans="1:16" s="1" customFormat="1" ht="14.2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</row>
    <row r="865" spans="1:16" s="1" customFormat="1" ht="14.2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 spans="1:16" s="1" customFormat="1" ht="14.2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 spans="1:16" s="1" customFormat="1" ht="14.2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</row>
    <row r="868" spans="1:16" s="1" customFormat="1" ht="14.2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</row>
    <row r="869" spans="1:16" s="1" customFormat="1" ht="14.2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</row>
    <row r="870" spans="1:16" s="1" customFormat="1" ht="14.2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</row>
    <row r="871" spans="1:16" s="1" customFormat="1" ht="14.2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</row>
    <row r="872" spans="1:16" s="1" customFormat="1" ht="14.2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</row>
    <row r="873" spans="1:16" s="1" customFormat="1" ht="14.2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</row>
    <row r="874" spans="1:16" s="1" customFormat="1" ht="14.2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</row>
    <row r="875" spans="1:16" s="1" customFormat="1" ht="14.2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</row>
    <row r="876" spans="1:16" s="1" customFormat="1" ht="14.2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</row>
    <row r="877" spans="1:16" s="1" customFormat="1" ht="14.2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</row>
    <row r="878" spans="1:16" s="1" customFormat="1" ht="14.2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 spans="1:16" s="1" customFormat="1" ht="14.2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</row>
    <row r="880" spans="1:16" s="1" customFormat="1" ht="14.2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</row>
    <row r="881" spans="1:16" s="1" customFormat="1" ht="14.2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 spans="1:16" s="1" customFormat="1" ht="14.2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</row>
    <row r="883" spans="1:16" s="1" customFormat="1" ht="14.2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 spans="1:16" s="1" customFormat="1" ht="14.2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 spans="1:16" s="1" customFormat="1" ht="14.2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</row>
    <row r="886" spans="1:16" s="1" customFormat="1" ht="14.2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</row>
    <row r="887" spans="1:16" s="1" customFormat="1" ht="14.2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</row>
    <row r="888" spans="1:16" s="1" customFormat="1" ht="14.2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</row>
    <row r="889" spans="1:16" s="1" customFormat="1" ht="14.2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</row>
    <row r="890" spans="1:16" s="1" customFormat="1" ht="14.2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</row>
    <row r="891" spans="1:16" s="1" customFormat="1" ht="14.2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</row>
    <row r="892" spans="1:16" s="1" customFormat="1" ht="14.2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</row>
    <row r="893" spans="1:16" s="1" customFormat="1" ht="14.2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</row>
    <row r="894" spans="1:16" s="1" customFormat="1" ht="14.2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 spans="1:16" s="1" customFormat="1" ht="14.2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 spans="1:16" s="1" customFormat="1" ht="14.2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</row>
    <row r="897" spans="1:16" s="1" customFormat="1" ht="14.2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</row>
    <row r="898" spans="1:16" s="1" customFormat="1" ht="14.2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</row>
    <row r="899" spans="1:16" s="1" customFormat="1" ht="14.2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</row>
    <row r="900" spans="1:16" s="1" customFormat="1" ht="14.2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</row>
    <row r="901" spans="1:16" s="1" customFormat="1" ht="14.2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</row>
    <row r="902" spans="1:16" s="1" customFormat="1" ht="14.2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 spans="1:16" s="1" customFormat="1" ht="14.2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</row>
    <row r="904" spans="1:16" s="1" customFormat="1" ht="14.2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</row>
    <row r="905" spans="1:16" s="1" customFormat="1" ht="14.2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</row>
    <row r="906" spans="1:16" s="1" customFormat="1" ht="14.2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s="1" customFormat="1" ht="14.2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s="1" customFormat="1" ht="14.2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s="1" customFormat="1" ht="14.2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</row>
    <row r="910" spans="1:16" s="1" customFormat="1" ht="14.2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</row>
    <row r="911" spans="1:16" s="1" customFormat="1" ht="14.2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</row>
    <row r="912" spans="1:16" s="1" customFormat="1" ht="14.2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 spans="1:16" s="1" customFormat="1" ht="14.2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 spans="1:16" s="1" customFormat="1" ht="14.2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 spans="1:16" s="1" customFormat="1" ht="14.2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</row>
    <row r="916" spans="1:16" s="1" customFormat="1" ht="14.2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</row>
    <row r="917" spans="1:16" s="1" customFormat="1" ht="14.2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</row>
    <row r="918" spans="1:16" s="1" customFormat="1" ht="14.2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</row>
    <row r="919" spans="1:16" s="1" customFormat="1" ht="14.2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</row>
    <row r="920" spans="1:16" s="1" customFormat="1" ht="14.2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 spans="1:16" s="1" customFormat="1" ht="14.2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</row>
    <row r="922" spans="1:16" s="1" customFormat="1" ht="14.2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</row>
    <row r="923" spans="1:16" s="1" customFormat="1" ht="14.2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 spans="1:16" s="1" customFormat="1" ht="14.2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</row>
    <row r="925" spans="1:16" s="1" customFormat="1" ht="14.2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</row>
    <row r="926" spans="1:16" s="1" customFormat="1" ht="14.2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</row>
    <row r="927" spans="1:16" s="1" customFormat="1" ht="14.2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</row>
    <row r="928" spans="1:16" s="1" customFormat="1" ht="14.2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</row>
    <row r="929" spans="1:16" s="1" customFormat="1" ht="14.2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</row>
    <row r="930" spans="1:16" s="1" customFormat="1" ht="14.2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</row>
    <row r="931" spans="1:16" s="1" customFormat="1" ht="14.2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</row>
    <row r="932" spans="1:16" s="1" customFormat="1" ht="14.2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</row>
    <row r="933" spans="1:16" s="1" customFormat="1" ht="14.2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</row>
    <row r="934" spans="1:16" s="1" customFormat="1" ht="14.2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</row>
    <row r="935" spans="1:16" s="1" customFormat="1" ht="14.2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</row>
    <row r="936" spans="1:16" s="1" customFormat="1" ht="14.2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</row>
    <row r="937" spans="1:16" s="1" customFormat="1" ht="14.2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</row>
    <row r="938" spans="1:16" s="1" customFormat="1" ht="14.2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</row>
    <row r="939" spans="1:16" s="1" customFormat="1" ht="14.2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</row>
    <row r="940" spans="1:16" s="1" customFormat="1" ht="14.2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</row>
    <row r="941" spans="1:16" s="1" customFormat="1" ht="14.2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</row>
    <row r="942" spans="1:16" s="1" customFormat="1" ht="14.2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</row>
    <row r="943" spans="1:16" s="1" customFormat="1" ht="14.2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 spans="1:16" s="1" customFormat="1" ht="14.2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</row>
    <row r="945" spans="1:16" s="1" customFormat="1" ht="14.2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</row>
    <row r="946" spans="1:16" s="1" customFormat="1" ht="14.2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</row>
    <row r="947" spans="1:16" s="1" customFormat="1" ht="14.2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</row>
    <row r="948" spans="1:16" s="1" customFormat="1" ht="14.2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 spans="1:16" s="1" customFormat="1" ht="14.2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</row>
    <row r="950" spans="1:16" s="1" customFormat="1" ht="14.2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</row>
    <row r="951" spans="1:16" s="1" customFormat="1" ht="14.2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</row>
    <row r="952" spans="1:16" s="1" customFormat="1" ht="14.2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</row>
    <row r="953" spans="1:16" s="1" customFormat="1" ht="14.2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 spans="1:16" s="1" customFormat="1" ht="14.2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</row>
    <row r="955" spans="1:16" s="1" customFormat="1" ht="14.2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</row>
    <row r="956" spans="1:16" s="1" customFormat="1" ht="14.2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</row>
    <row r="957" spans="1:16" s="1" customFormat="1" ht="14.2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</row>
    <row r="958" spans="1:16" s="1" customFormat="1" ht="14.2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</row>
    <row r="959" spans="1:16" s="1" customFormat="1" ht="14.2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</row>
    <row r="960" spans="1:16" s="1" customFormat="1" ht="14.2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</row>
    <row r="961" spans="1:16" s="1" customFormat="1" ht="14.2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</row>
    <row r="962" spans="1:16" s="1" customFormat="1" ht="14.2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</row>
    <row r="963" spans="1:16" s="1" customFormat="1" ht="14.2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</row>
    <row r="964" spans="1:16" s="1" customFormat="1" ht="14.2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</row>
    <row r="965" spans="1:16" s="1" customFormat="1" ht="14.2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</row>
    <row r="966" spans="1:16" s="1" customFormat="1" ht="14.2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</row>
    <row r="967" spans="1:16" s="1" customFormat="1" ht="14.2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</row>
    <row r="968" spans="1:16" s="1" customFormat="1" ht="14.2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</row>
    <row r="969" spans="1:16" s="1" customFormat="1" ht="14.2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</row>
    <row r="970" spans="1:16" s="1" customFormat="1" ht="14.2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</row>
    <row r="971" spans="1:16" s="1" customFormat="1" ht="14.2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</row>
    <row r="972" spans="1:16" s="1" customFormat="1" ht="14.2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</row>
    <row r="973" spans="1:16" s="1" customFormat="1" ht="14.2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 spans="1:16" s="1" customFormat="1" ht="14.2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</row>
    <row r="975" spans="1:16" s="1" customFormat="1" ht="14.2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</row>
    <row r="976" spans="1:16" s="1" customFormat="1" ht="14.2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</row>
    <row r="977" spans="1:16" s="1" customFormat="1" ht="14.2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</row>
    <row r="978" spans="1:16" s="1" customFormat="1" ht="14.2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</row>
    <row r="979" spans="1:16" s="1" customFormat="1" ht="14.2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</row>
    <row r="980" spans="1:16" s="1" customFormat="1" ht="14.2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</row>
    <row r="981" spans="1:16" s="1" customFormat="1" ht="14.2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 spans="1:16" s="1" customFormat="1" ht="14.2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 spans="1:16" s="1" customFormat="1" ht="14.2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</row>
    <row r="984" spans="1:16" s="1" customFormat="1" ht="14.2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</row>
    <row r="985" spans="1:16" s="1" customFormat="1" ht="14.2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 spans="1:16" s="1" customFormat="1" ht="14.2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</row>
    <row r="987" spans="1:16" s="1" customFormat="1" ht="14.2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</row>
    <row r="988" spans="1:16" s="1" customFormat="1" ht="14.2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</row>
    <row r="989" spans="1:16" s="1" customFormat="1" ht="14.2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</row>
    <row r="990" spans="1:16" s="1" customFormat="1" ht="14.2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</row>
    <row r="991" spans="1:16" s="1" customFormat="1" ht="14.2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</row>
    <row r="992" spans="1:16" s="1" customFormat="1" ht="14.2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</row>
    <row r="993" spans="1:16" s="1" customFormat="1" ht="14.2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</row>
    <row r="994" spans="1:16" s="1" customFormat="1" ht="14.2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</row>
    <row r="995" spans="1:16" s="1" customFormat="1" ht="14.2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</row>
    <row r="996" spans="1:16" s="1" customFormat="1" ht="14.2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</row>
    <row r="997" spans="1:16" s="1" customFormat="1" ht="14.2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</row>
    <row r="998" spans="1:16" s="1" customFormat="1" ht="14.2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</row>
    <row r="999" spans="1:16" s="1" customFormat="1" ht="14.2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</row>
    <row r="1000" spans="1:16" s="1" customFormat="1" ht="14.25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</row>
    <row r="1001" spans="1:16" s="1" customFormat="1" ht="14.25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</row>
    <row r="1002" spans="1:16" s="1" customFormat="1" ht="14.25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</row>
    <row r="1003" spans="1:16" s="1" customFormat="1" ht="14.25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</row>
    <row r="1004" spans="1:16" s="1" customFormat="1" ht="14.25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</row>
    <row r="1005" spans="1:16" s="1" customFormat="1" ht="14.25" x14ac:dyDescent="0.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</row>
    <row r="1006" spans="1:16" s="1" customFormat="1" ht="14.25" x14ac:dyDescent="0.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</row>
    <row r="1007" spans="1:16" s="1" customFormat="1" ht="14.25" x14ac:dyDescent="0.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</row>
    <row r="1008" spans="1:16" s="1" customFormat="1" ht="14.25" x14ac:dyDescent="0.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</row>
    <row r="1009" spans="1:16" s="1" customFormat="1" ht="14.25" x14ac:dyDescent="0.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</row>
    <row r="1010" spans="1:16" s="1" customFormat="1" ht="14.25" x14ac:dyDescent="0.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</row>
    <row r="1011" spans="1:16" s="1" customFormat="1" ht="14.25" x14ac:dyDescent="0.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</row>
    <row r="1012" spans="1:16" s="1" customFormat="1" ht="14.25" x14ac:dyDescent="0.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</row>
    <row r="1013" spans="1:16" s="1" customFormat="1" ht="14.25" x14ac:dyDescent="0.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</row>
    <row r="1014" spans="1:16" s="1" customFormat="1" ht="14.25" x14ac:dyDescent="0.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</row>
    <row r="1015" spans="1:16" s="1" customFormat="1" ht="14.25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s="1" customFormat="1" ht="14.25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s="1" customFormat="1" ht="14.25" x14ac:dyDescent="0.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</row>
    <row r="1018" spans="1:16" s="1" customFormat="1" ht="14.25" x14ac:dyDescent="0.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</row>
    <row r="1019" spans="1:16" s="1" customFormat="1" ht="14.25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s="1" customFormat="1" ht="14.25" x14ac:dyDescent="0.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s="1" customFormat="1" ht="14.25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s="1" customFormat="1" ht="14.25" x14ac:dyDescent="0.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</row>
    <row r="1023" spans="1:16" s="1" customFormat="1" ht="14.25" x14ac:dyDescent="0.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</row>
    <row r="1024" spans="1:16" s="1" customFormat="1" ht="14.25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s="1" customFormat="1" ht="14.25" x14ac:dyDescent="0.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s="1" customFormat="1" ht="14.25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  <row r="1027" spans="1:16" s="1" customFormat="1" ht="14.25" x14ac:dyDescent="0.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</row>
    <row r="1028" spans="1:16" s="1" customFormat="1" ht="14.25" x14ac:dyDescent="0.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</row>
    <row r="1029" spans="1:16" s="1" customFormat="1" ht="14.25" x14ac:dyDescent="0.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</row>
    <row r="1030" spans="1:16" s="1" customFormat="1" ht="14.25" x14ac:dyDescent="0.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</row>
    <row r="1031" spans="1:16" s="1" customFormat="1" ht="14.25" x14ac:dyDescent="0.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</row>
    <row r="1032" spans="1:16" s="1" customFormat="1" ht="14.25" x14ac:dyDescent="0.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</row>
    <row r="1033" spans="1:16" s="1" customFormat="1" ht="14.25" x14ac:dyDescent="0.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</row>
    <row r="1034" spans="1:16" s="1" customFormat="1" ht="14.25" x14ac:dyDescent="0.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</row>
    <row r="1035" spans="1:16" s="1" customFormat="1" ht="14.25" x14ac:dyDescent="0.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</row>
    <row r="1036" spans="1:16" s="1" customFormat="1" ht="14.25" x14ac:dyDescent="0.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</row>
    <row r="1037" spans="1:16" s="1" customFormat="1" ht="14.25" x14ac:dyDescent="0.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</row>
    <row r="1038" spans="1:16" s="1" customFormat="1" ht="14.25" x14ac:dyDescent="0.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</row>
    <row r="1039" spans="1:16" s="1" customFormat="1" ht="14.25" x14ac:dyDescent="0.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</row>
    <row r="1040" spans="1:16" s="1" customFormat="1" ht="14.25" x14ac:dyDescent="0.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</row>
    <row r="1041" spans="1:16" s="1" customFormat="1" ht="14.25" x14ac:dyDescent="0.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</row>
    <row r="1042" spans="1:16" s="1" customFormat="1" ht="14.25" x14ac:dyDescent="0.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</row>
    <row r="1043" spans="1:16" s="1" customFormat="1" ht="14.25" x14ac:dyDescent="0.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</row>
    <row r="839262" spans="22:22" ht="14.25" x14ac:dyDescent="0.2">
      <c r="V839262" s="13" t="e">
        <v>#REF!</v>
      </c>
    </row>
    <row r="900402" spans="21:21" ht="14.25" x14ac:dyDescent="0.2">
      <c r="U900402" s="24" t="e">
        <v>#REF!</v>
      </c>
    </row>
  </sheetData>
  <mergeCells count="63">
    <mergeCell ref="B1:P2"/>
    <mergeCell ref="B4:P4"/>
    <mergeCell ref="B6:D6"/>
    <mergeCell ref="E6:I6"/>
    <mergeCell ref="K6:L6"/>
    <mergeCell ref="M6:P6"/>
    <mergeCell ref="B8:D8"/>
    <mergeCell ref="E8:I8"/>
    <mergeCell ref="K8:L8"/>
    <mergeCell ref="M8:P8"/>
    <mergeCell ref="B10:D10"/>
    <mergeCell ref="E10:I10"/>
    <mergeCell ref="K10:L10"/>
    <mergeCell ref="M10:P10"/>
    <mergeCell ref="C27:D27"/>
    <mergeCell ref="E27:F27"/>
    <mergeCell ref="G27:I27"/>
    <mergeCell ref="B12:D12"/>
    <mergeCell ref="E12:I12"/>
    <mergeCell ref="B14:D14"/>
    <mergeCell ref="E14:I14"/>
    <mergeCell ref="B16:P16"/>
    <mergeCell ref="B18:D18"/>
    <mergeCell ref="E18:G18"/>
    <mergeCell ref="B20:P20"/>
    <mergeCell ref="C22:P22"/>
    <mergeCell ref="B26:K26"/>
    <mergeCell ref="L26:O26"/>
    <mergeCell ref="Q26:U26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C31:D31"/>
    <mergeCell ref="E31:F31"/>
    <mergeCell ref="G31:I31"/>
    <mergeCell ref="C32:D32"/>
    <mergeCell ref="E32:F32"/>
    <mergeCell ref="G32:I32"/>
    <mergeCell ref="C33:D33"/>
    <mergeCell ref="E33:F33"/>
    <mergeCell ref="G33:I33"/>
    <mergeCell ref="C34:D34"/>
    <mergeCell ref="E34:F34"/>
    <mergeCell ref="G34:I34"/>
    <mergeCell ref="C35:D35"/>
    <mergeCell ref="E35:F35"/>
    <mergeCell ref="G35:I35"/>
    <mergeCell ref="C45:G45"/>
    <mergeCell ref="C46:G46"/>
    <mergeCell ref="C47:G47"/>
    <mergeCell ref="F48:G48"/>
    <mergeCell ref="B39:P39"/>
    <mergeCell ref="B40:P40"/>
    <mergeCell ref="B41:H41"/>
    <mergeCell ref="C42:G42"/>
    <mergeCell ref="C43:G43"/>
    <mergeCell ref="C44:G44"/>
  </mergeCells>
  <dataValidations count="5">
    <dataValidation allowBlank="1" showInputMessage="1" showErrorMessage="1" sqref="L43:M47" xr:uid="{00000000-0002-0000-0100-000000000000}"/>
    <dataValidation type="list" allowBlank="1" showInputMessage="1" showErrorMessage="1" sqref="M28:M35" xr:uid="{00000000-0002-0000-0100-000001000000}">
      <formula1>Departamentos</formula1>
    </dataValidation>
    <dataValidation type="list" allowBlank="1" showInputMessage="1" showErrorMessage="1" sqref="L28:L35" xr:uid="{00000000-0002-0000-0100-000002000000}">
      <formula1>"Si, No"</formula1>
    </dataValidation>
    <dataValidation type="list" allowBlank="1" showInputMessage="1" showErrorMessage="1" sqref="E18:G18" xr:uid="{00000000-0002-0000-0100-000003000000}">
      <formula1>Segmento</formula1>
    </dataValidation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100-000004000000}">
      <formula1>WORKDAY(TODAY(),10)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Button 4">
              <controlPr defaultSize="0" print="0" autoFill="0" autoPict="0" macro="[1]!resumenCSV">
                <anchor moveWithCells="1" sizeWithCells="1">
                  <from>
                    <xdr:col>14</xdr:col>
                    <xdr:colOff>238125</xdr:colOff>
                    <xdr:row>16</xdr:row>
                    <xdr:rowOff>47625</xdr:rowOff>
                  </from>
                  <to>
                    <xdr:col>15</xdr:col>
                    <xdr:colOff>1476375</xdr:colOff>
                    <xdr:row>17</xdr:row>
                    <xdr:rowOff>409575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6786A57-5093-4835-BAC0-F405DEA5D125}">
            <xm:f>'\Users\U\Downloads\[Simulador_Consolidado_EPP_MEN (1).xlsm]SolCotizacion'!#REF!=0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5000000}">
          <x14:formula1>
            <xm:f>'C:\Users\U\Downloads\[Simulador_Consolidado_EPP_MEN (1).xlsm]Listas'!#REF!</xm:f>
          </x14:formula1>
          <xm:sqref>C36</xm:sqref>
        </x14:dataValidation>
        <x14:dataValidation type="list" allowBlank="1" showInputMessage="1" showErrorMessage="1" xr:uid="{00000000-0002-0000-0100-000006000000}">
          <x14:formula1>
            <xm:f>'C:\Users\U\Downloads\[Simulador_Consolidado_EPP_MEN (1).xlsm]Listas'!#REF!</xm:f>
          </x14:formula1>
          <xm:sqref>C28:D35 N28:N35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1043"/>
  <sheetViews>
    <sheetView tabSelected="1" topLeftCell="S12" workbookViewId="0">
      <selection activeCell="T16" sqref="T16"/>
    </sheetView>
  </sheetViews>
  <sheetFormatPr baseColWidth="10" defaultColWidth="13.28515625" defaultRowHeight="14.25" x14ac:dyDescent="0.2"/>
  <cols>
    <col min="1" max="1" width="4.28515625" style="13" customWidth="1"/>
    <col min="2" max="2" width="18.42578125" style="13" customWidth="1"/>
    <col min="3" max="3" width="19.140625" style="13" customWidth="1"/>
    <col min="4" max="4" width="16" style="13" customWidth="1"/>
    <col min="5" max="8" width="26.85546875" style="13" customWidth="1"/>
    <col min="9" max="9" width="18" style="13" customWidth="1"/>
    <col min="10" max="10" width="33.85546875" style="13" customWidth="1"/>
    <col min="11" max="11" width="15.85546875" style="13" customWidth="1"/>
    <col min="12" max="15" width="35.28515625" style="13" customWidth="1"/>
    <col min="16" max="16" width="22.42578125" style="13" customWidth="1"/>
    <col min="17" max="25" width="23.5703125" style="13" customWidth="1"/>
    <col min="26" max="16384" width="13.28515625" style="13"/>
  </cols>
  <sheetData>
    <row r="1" spans="2:16" x14ac:dyDescent="0.2">
      <c r="B1" s="131" t="s">
        <v>0</v>
      </c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</row>
    <row r="2" spans="2:16" x14ac:dyDescent="0.2"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</row>
    <row r="3" spans="2:16" x14ac:dyDescent="0.2">
      <c r="B3" s="13" t="s">
        <v>1</v>
      </c>
      <c r="C3" s="16">
        <v>44279</v>
      </c>
    </row>
    <row r="4" spans="2:16" ht="15" x14ac:dyDescent="0.2">
      <c r="B4" s="141" t="s">
        <v>2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3"/>
    </row>
    <row r="6" spans="2:16" ht="15" x14ac:dyDescent="0.25">
      <c r="B6" s="135" t="s">
        <v>3</v>
      </c>
      <c r="C6" s="135"/>
      <c r="D6" s="135"/>
      <c r="E6" s="136" t="s">
        <v>4</v>
      </c>
      <c r="F6" s="137"/>
      <c r="G6" s="137"/>
      <c r="H6" s="137"/>
      <c r="I6" s="138"/>
      <c r="K6" s="145" t="s">
        <v>5</v>
      </c>
      <c r="L6" s="145"/>
      <c r="M6" s="136" t="s">
        <v>6</v>
      </c>
      <c r="N6" s="137"/>
      <c r="O6" s="137"/>
      <c r="P6" s="138"/>
    </row>
    <row r="7" spans="2:16" ht="15" x14ac:dyDescent="0.25">
      <c r="B7" s="73"/>
      <c r="C7" s="73"/>
      <c r="D7" s="73"/>
      <c r="K7" s="74"/>
      <c r="L7" s="25"/>
    </row>
    <row r="8" spans="2:16" ht="15" x14ac:dyDescent="0.25">
      <c r="B8" s="135" t="s">
        <v>7</v>
      </c>
      <c r="C8" s="135"/>
      <c r="D8" s="135"/>
      <c r="E8" s="136" t="s">
        <v>8</v>
      </c>
      <c r="F8" s="137"/>
      <c r="G8" s="137"/>
      <c r="H8" s="137"/>
      <c r="I8" s="138"/>
      <c r="K8" s="145" t="s">
        <v>9</v>
      </c>
      <c r="L8" s="145"/>
      <c r="M8" s="136" t="s">
        <v>10</v>
      </c>
      <c r="N8" s="137"/>
      <c r="O8" s="137"/>
      <c r="P8" s="138"/>
    </row>
    <row r="9" spans="2:16" ht="15" x14ac:dyDescent="0.25">
      <c r="B9" s="73"/>
      <c r="C9" s="73"/>
      <c r="D9" s="73"/>
      <c r="K9" s="74"/>
      <c r="L9" s="25"/>
    </row>
    <row r="10" spans="2:16" ht="15" x14ac:dyDescent="0.25">
      <c r="B10" s="135" t="s">
        <v>11</v>
      </c>
      <c r="C10" s="135"/>
      <c r="D10" s="135"/>
      <c r="E10" s="136" t="s">
        <v>12</v>
      </c>
      <c r="F10" s="137"/>
      <c r="G10" s="137"/>
      <c r="H10" s="137"/>
      <c r="I10" s="138"/>
      <c r="K10" s="145" t="s">
        <v>13</v>
      </c>
      <c r="L10" s="145"/>
      <c r="M10" s="136">
        <v>3153043594</v>
      </c>
      <c r="N10" s="137"/>
      <c r="O10" s="137"/>
      <c r="P10" s="138"/>
    </row>
    <row r="12" spans="2:16" ht="15" x14ac:dyDescent="0.2">
      <c r="B12" s="135" t="s">
        <v>14</v>
      </c>
      <c r="C12" s="135"/>
      <c r="D12" s="135"/>
      <c r="E12" s="136" t="s">
        <v>15</v>
      </c>
      <c r="F12" s="137"/>
      <c r="G12" s="137"/>
      <c r="H12" s="137"/>
      <c r="I12" s="138"/>
    </row>
    <row r="14" spans="2:16" ht="15" x14ac:dyDescent="0.2">
      <c r="B14" s="139"/>
      <c r="C14" s="139"/>
      <c r="D14" s="139"/>
      <c r="E14" s="140"/>
      <c r="F14" s="140"/>
      <c r="G14" s="140"/>
      <c r="H14" s="140"/>
      <c r="I14" s="140"/>
      <c r="L14" s="26"/>
      <c r="M14" s="26"/>
    </row>
    <row r="16" spans="2:16" ht="15" x14ac:dyDescent="0.2">
      <c r="B16" s="141" t="s">
        <v>16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3"/>
    </row>
    <row r="17" spans="1:25" ht="6" customHeight="1" x14ac:dyDescent="0.2"/>
    <row r="18" spans="1:25" ht="37.5" customHeight="1" x14ac:dyDescent="0.2">
      <c r="B18" s="109" t="s">
        <v>17</v>
      </c>
      <c r="C18" s="109"/>
      <c r="D18" s="109"/>
      <c r="E18" s="144" t="s">
        <v>18</v>
      </c>
      <c r="F18" s="144"/>
      <c r="G18" s="144"/>
    </row>
    <row r="19" spans="1:25" ht="6" customHeight="1" x14ac:dyDescent="0.2"/>
    <row r="20" spans="1:25" ht="29.25" customHeight="1" x14ac:dyDescent="0.2">
      <c r="B20" s="132" t="s">
        <v>19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4"/>
    </row>
    <row r="21" spans="1:25" ht="9" customHeight="1" x14ac:dyDescent="0.2"/>
    <row r="22" spans="1:25" ht="33.75" customHeight="1" x14ac:dyDescent="0.2">
      <c r="A22" s="13" t="s">
        <v>20</v>
      </c>
      <c r="B22" s="70" t="s">
        <v>18</v>
      </c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6"/>
    </row>
    <row r="23" spans="1:25" ht="5.25" customHeight="1" x14ac:dyDescent="0.2"/>
    <row r="24" spans="1:25" ht="23.25" customHeight="1" x14ac:dyDescent="0.25">
      <c r="B24" s="27"/>
      <c r="F24" s="21"/>
    </row>
    <row r="25" spans="1:25" ht="25.5" customHeight="1" x14ac:dyDescent="0.2">
      <c r="L25" s="132" t="s">
        <v>83</v>
      </c>
      <c r="M25" s="134"/>
      <c r="N25" s="94"/>
      <c r="O25" s="94"/>
      <c r="P25" s="94"/>
    </row>
    <row r="26" spans="1:25" ht="35.25" customHeight="1" x14ac:dyDescent="0.2">
      <c r="B26" s="91" t="s">
        <v>22</v>
      </c>
      <c r="C26" s="91"/>
      <c r="D26" s="91"/>
      <c r="E26" s="91"/>
      <c r="F26" s="91"/>
      <c r="G26" s="91"/>
      <c r="H26" s="91"/>
      <c r="I26" s="91"/>
      <c r="J26" s="91"/>
      <c r="K26" s="91"/>
      <c r="L26" s="91" t="s">
        <v>23</v>
      </c>
      <c r="M26" s="91"/>
      <c r="N26" s="91"/>
      <c r="O26" s="91"/>
      <c r="P26" s="53" t="s">
        <v>24</v>
      </c>
      <c r="Q26" s="118" t="s">
        <v>75</v>
      </c>
      <c r="R26" s="118"/>
      <c r="S26" s="118"/>
      <c r="T26" s="118"/>
      <c r="U26" s="118"/>
      <c r="V26" s="118"/>
      <c r="W26" s="118"/>
      <c r="X26" s="118"/>
      <c r="Y26" s="118"/>
    </row>
    <row r="27" spans="1:25" s="1" customFormat="1" ht="42.75" customHeight="1" x14ac:dyDescent="0.2">
      <c r="A27" s="13"/>
      <c r="B27" s="33" t="s">
        <v>25</v>
      </c>
      <c r="C27" s="92" t="s">
        <v>26</v>
      </c>
      <c r="D27" s="92"/>
      <c r="E27" s="92" t="s">
        <v>27</v>
      </c>
      <c r="F27" s="92"/>
      <c r="G27" s="92" t="s">
        <v>28</v>
      </c>
      <c r="H27" s="92"/>
      <c r="I27" s="92"/>
      <c r="J27" s="33" t="s">
        <v>24</v>
      </c>
      <c r="K27" s="33" t="s">
        <v>29</v>
      </c>
      <c r="L27" s="33" t="s">
        <v>30</v>
      </c>
      <c r="M27" s="34" t="s">
        <v>31</v>
      </c>
      <c r="N27" s="34" t="s">
        <v>11</v>
      </c>
      <c r="O27" s="34" t="s">
        <v>32</v>
      </c>
      <c r="P27" s="33" t="s">
        <v>33</v>
      </c>
      <c r="Q27" s="18" t="s">
        <v>76</v>
      </c>
      <c r="R27" s="18" t="s">
        <v>77</v>
      </c>
      <c r="S27" s="18" t="s">
        <v>84</v>
      </c>
      <c r="T27" s="18" t="s">
        <v>85</v>
      </c>
      <c r="U27" s="18" t="s">
        <v>78</v>
      </c>
      <c r="V27" s="18" t="s">
        <v>79</v>
      </c>
      <c r="W27" s="18" t="s">
        <v>86</v>
      </c>
      <c r="X27" s="18" t="s">
        <v>87</v>
      </c>
      <c r="Y27" s="18" t="s">
        <v>80</v>
      </c>
    </row>
    <row r="28" spans="1:25" s="1" customFormat="1" ht="41.25" customHeight="1" x14ac:dyDescent="0.2">
      <c r="A28" s="13"/>
      <c r="B28" s="55">
        <v>1</v>
      </c>
      <c r="C28" s="110" t="s">
        <v>34</v>
      </c>
      <c r="D28" s="110"/>
      <c r="E28" s="87" t="s">
        <v>35</v>
      </c>
      <c r="F28" s="87"/>
      <c r="G28" s="87" t="s">
        <v>36</v>
      </c>
      <c r="H28" s="87"/>
      <c r="I28" s="87"/>
      <c r="J28" s="36">
        <v>1</v>
      </c>
      <c r="K28" s="37" t="s">
        <v>29</v>
      </c>
      <c r="L28" s="56" t="s">
        <v>37</v>
      </c>
      <c r="M28" s="56" t="s">
        <v>38</v>
      </c>
      <c r="N28" s="56" t="s">
        <v>12</v>
      </c>
      <c r="O28" s="57" t="s">
        <v>39</v>
      </c>
      <c r="P28" s="58">
        <v>233857</v>
      </c>
      <c r="Q28" s="59">
        <v>480</v>
      </c>
      <c r="R28" s="59">
        <f t="shared" ref="R28:R35" si="0">ROUND(Q28/(1-(VLOOKUP("Total porcentaje:",$F:$H,3))),0)</f>
        <v>522</v>
      </c>
      <c r="S28" s="75"/>
      <c r="T28" s="59">
        <f t="shared" ref="T28:T35" si="1">ROUND(R28*(1-S28),0)</f>
        <v>522</v>
      </c>
      <c r="U28" s="59">
        <f t="shared" ref="U28:U35" si="2">ROUND(P28*T28*J28,0)</f>
        <v>122073354</v>
      </c>
      <c r="V28" s="59" t="str">
        <f t="shared" ref="V28:V35" si="3">IF(W28&gt;0,"Si","No")</f>
        <v>No</v>
      </c>
      <c r="W28" s="76">
        <f>IFERROR(VLOOKUP($N$25&amp;$E$18&amp;$C28,[1]temp!$A:$Y,21,0),0)</f>
        <v>0</v>
      </c>
      <c r="X28" s="59">
        <f t="shared" ref="X28:X35" si="4">U28*W28</f>
        <v>0</v>
      </c>
      <c r="Y28" s="59">
        <f t="shared" ref="Y28:Y35" si="5">U28+X28</f>
        <v>122073354</v>
      </c>
    </row>
    <row r="29" spans="1:25" s="1" customFormat="1" ht="41.25" customHeight="1" x14ac:dyDescent="0.2">
      <c r="A29" s="13"/>
      <c r="B29" s="55">
        <v>2</v>
      </c>
      <c r="C29" s="110" t="s">
        <v>40</v>
      </c>
      <c r="D29" s="110"/>
      <c r="E29" s="87" t="s">
        <v>41</v>
      </c>
      <c r="F29" s="87"/>
      <c r="G29" s="87" t="s">
        <v>42</v>
      </c>
      <c r="H29" s="87"/>
      <c r="I29" s="87"/>
      <c r="J29" s="36">
        <v>1</v>
      </c>
      <c r="K29" s="37" t="s">
        <v>43</v>
      </c>
      <c r="L29" s="56" t="s">
        <v>37</v>
      </c>
      <c r="M29" s="56" t="s">
        <v>38</v>
      </c>
      <c r="N29" s="56" t="s">
        <v>12</v>
      </c>
      <c r="O29" s="57" t="s">
        <v>39</v>
      </c>
      <c r="P29" s="58">
        <v>102</v>
      </c>
      <c r="Q29" s="59">
        <v>8200</v>
      </c>
      <c r="R29" s="59">
        <f t="shared" si="0"/>
        <v>8913</v>
      </c>
      <c r="S29" s="75"/>
      <c r="T29" s="59">
        <f t="shared" si="1"/>
        <v>8913</v>
      </c>
      <c r="U29" s="59">
        <f t="shared" si="2"/>
        <v>909126</v>
      </c>
      <c r="V29" s="59" t="str">
        <f t="shared" si="3"/>
        <v>No</v>
      </c>
      <c r="W29" s="76">
        <f>IFERROR(VLOOKUP($N$25&amp;$E$18&amp;$C29,[1]temp!$A:$Y,21,0),0)</f>
        <v>0</v>
      </c>
      <c r="X29" s="59">
        <f t="shared" si="4"/>
        <v>0</v>
      </c>
      <c r="Y29" s="59">
        <f t="shared" si="5"/>
        <v>909126</v>
      </c>
    </row>
    <row r="30" spans="1:25" s="1" customFormat="1" ht="41.25" customHeight="1" x14ac:dyDescent="0.2">
      <c r="A30" s="13"/>
      <c r="B30" s="55">
        <v>3</v>
      </c>
      <c r="C30" s="110" t="s">
        <v>44</v>
      </c>
      <c r="D30" s="110"/>
      <c r="E30" s="87" t="s">
        <v>45</v>
      </c>
      <c r="F30" s="87"/>
      <c r="G30" s="87" t="s">
        <v>46</v>
      </c>
      <c r="H30" s="87"/>
      <c r="I30" s="87"/>
      <c r="J30" s="36">
        <v>1</v>
      </c>
      <c r="K30" s="37" t="s">
        <v>47</v>
      </c>
      <c r="L30" s="56" t="s">
        <v>37</v>
      </c>
      <c r="M30" s="56" t="s">
        <v>38</v>
      </c>
      <c r="N30" s="56" t="s">
        <v>12</v>
      </c>
      <c r="O30" s="57" t="s">
        <v>39</v>
      </c>
      <c r="P30" s="58">
        <v>510</v>
      </c>
      <c r="Q30" s="59">
        <v>3000</v>
      </c>
      <c r="R30" s="59">
        <f t="shared" si="0"/>
        <v>3261</v>
      </c>
      <c r="S30" s="75"/>
      <c r="T30" s="59">
        <f t="shared" si="1"/>
        <v>3261</v>
      </c>
      <c r="U30" s="59">
        <f t="shared" si="2"/>
        <v>1663110</v>
      </c>
      <c r="V30" s="59" t="str">
        <f t="shared" si="3"/>
        <v>No</v>
      </c>
      <c r="W30" s="76">
        <f>IFERROR(VLOOKUP($N$25&amp;$E$18&amp;$C30,[1]temp!$A:$Y,21,0),0)</f>
        <v>0</v>
      </c>
      <c r="X30" s="59">
        <f t="shared" si="4"/>
        <v>0</v>
      </c>
      <c r="Y30" s="59">
        <f t="shared" si="5"/>
        <v>1663110</v>
      </c>
    </row>
    <row r="31" spans="1:25" s="1" customFormat="1" ht="41.25" customHeight="1" x14ac:dyDescent="0.2">
      <c r="A31" s="13"/>
      <c r="B31" s="55">
        <v>4</v>
      </c>
      <c r="C31" s="110" t="s">
        <v>48</v>
      </c>
      <c r="D31" s="110"/>
      <c r="E31" s="87" t="s">
        <v>49</v>
      </c>
      <c r="F31" s="87"/>
      <c r="G31" s="87" t="s">
        <v>50</v>
      </c>
      <c r="H31" s="87"/>
      <c r="I31" s="87"/>
      <c r="J31" s="36">
        <v>1</v>
      </c>
      <c r="K31" s="37" t="s">
        <v>47</v>
      </c>
      <c r="L31" s="56" t="s">
        <v>37</v>
      </c>
      <c r="M31" s="56" t="s">
        <v>38</v>
      </c>
      <c r="N31" s="56" t="s">
        <v>12</v>
      </c>
      <c r="O31" s="57" t="s">
        <v>39</v>
      </c>
      <c r="P31" s="58">
        <v>204</v>
      </c>
      <c r="Q31" s="59">
        <v>14490</v>
      </c>
      <c r="R31" s="59">
        <f t="shared" si="0"/>
        <v>15750</v>
      </c>
      <c r="S31" s="75"/>
      <c r="T31" s="59">
        <f t="shared" si="1"/>
        <v>15750</v>
      </c>
      <c r="U31" s="59">
        <f t="shared" si="2"/>
        <v>3213000</v>
      </c>
      <c r="V31" s="59" t="str">
        <f t="shared" si="3"/>
        <v>No</v>
      </c>
      <c r="W31" s="76">
        <f>IFERROR(VLOOKUP($N$25&amp;$E$18&amp;$C31,[1]temp!$A:$Y,21,0),0)</f>
        <v>0</v>
      </c>
      <c r="X31" s="59">
        <f t="shared" si="4"/>
        <v>0</v>
      </c>
      <c r="Y31" s="59">
        <f t="shared" si="5"/>
        <v>3213000</v>
      </c>
    </row>
    <row r="32" spans="1:25" s="1" customFormat="1" ht="41.25" customHeight="1" x14ac:dyDescent="0.2">
      <c r="A32" s="13"/>
      <c r="B32" s="55">
        <v>5</v>
      </c>
      <c r="C32" s="110" t="s">
        <v>51</v>
      </c>
      <c r="D32" s="110"/>
      <c r="E32" s="87" t="s">
        <v>52</v>
      </c>
      <c r="F32" s="87"/>
      <c r="G32" s="87" t="s">
        <v>53</v>
      </c>
      <c r="H32" s="87"/>
      <c r="I32" s="87"/>
      <c r="J32" s="36">
        <v>1</v>
      </c>
      <c r="K32" s="37" t="s">
        <v>29</v>
      </c>
      <c r="L32" s="56" t="s">
        <v>37</v>
      </c>
      <c r="M32" s="56" t="s">
        <v>38</v>
      </c>
      <c r="N32" s="56" t="s">
        <v>12</v>
      </c>
      <c r="O32" s="57" t="s">
        <v>39</v>
      </c>
      <c r="P32" s="58">
        <v>510</v>
      </c>
      <c r="Q32" s="59">
        <v>1900</v>
      </c>
      <c r="R32" s="59">
        <f t="shared" si="0"/>
        <v>2065</v>
      </c>
      <c r="S32" s="75"/>
      <c r="T32" s="59">
        <f t="shared" si="1"/>
        <v>2065</v>
      </c>
      <c r="U32" s="59">
        <f t="shared" si="2"/>
        <v>1053150</v>
      </c>
      <c r="V32" s="59" t="str">
        <f t="shared" si="3"/>
        <v>No</v>
      </c>
      <c r="W32" s="76">
        <f>IFERROR(VLOOKUP($N$25&amp;$E$18&amp;$C32,[1]temp!$A:$Y,21,0),0)</f>
        <v>0</v>
      </c>
      <c r="X32" s="59">
        <f t="shared" si="4"/>
        <v>0</v>
      </c>
      <c r="Y32" s="59">
        <f t="shared" si="5"/>
        <v>1053150</v>
      </c>
    </row>
    <row r="33" spans="1:25" s="1" customFormat="1" x14ac:dyDescent="0.2">
      <c r="A33" s="13"/>
      <c r="B33" s="55">
        <v>6</v>
      </c>
      <c r="C33" s="110" t="s">
        <v>54</v>
      </c>
      <c r="D33" s="110"/>
      <c r="E33" s="87" t="s">
        <v>55</v>
      </c>
      <c r="F33" s="87"/>
      <c r="G33" s="87" t="s">
        <v>56</v>
      </c>
      <c r="H33" s="87"/>
      <c r="I33" s="87"/>
      <c r="J33" s="36">
        <v>1</v>
      </c>
      <c r="K33" s="37" t="s">
        <v>29</v>
      </c>
      <c r="L33" s="60" t="s">
        <v>37</v>
      </c>
      <c r="M33" s="60" t="s">
        <v>38</v>
      </c>
      <c r="N33" s="60" t="s">
        <v>12</v>
      </c>
      <c r="O33" s="61" t="s">
        <v>39</v>
      </c>
      <c r="P33" s="62">
        <v>204</v>
      </c>
      <c r="Q33" s="59">
        <v>1100</v>
      </c>
      <c r="R33" s="59">
        <f t="shared" si="0"/>
        <v>1196</v>
      </c>
      <c r="S33" s="75"/>
      <c r="T33" s="59">
        <f t="shared" si="1"/>
        <v>1196</v>
      </c>
      <c r="U33" s="59">
        <f t="shared" si="2"/>
        <v>243984</v>
      </c>
      <c r="V33" s="59" t="str">
        <f t="shared" si="3"/>
        <v>No</v>
      </c>
      <c r="W33" s="76">
        <f>IFERROR(VLOOKUP($N$25&amp;$E$18&amp;$C33,[1]temp!$A:$Y,21,0),0)</f>
        <v>0</v>
      </c>
      <c r="X33" s="59">
        <f t="shared" si="4"/>
        <v>0</v>
      </c>
      <c r="Y33" s="59">
        <f t="shared" si="5"/>
        <v>243984</v>
      </c>
    </row>
    <row r="34" spans="1:25" s="1" customFormat="1" x14ac:dyDescent="0.2">
      <c r="A34" s="13"/>
      <c r="B34" s="55">
        <v>7</v>
      </c>
      <c r="C34" s="110" t="s">
        <v>57</v>
      </c>
      <c r="D34" s="110"/>
      <c r="E34" s="87" t="s">
        <v>58</v>
      </c>
      <c r="F34" s="87"/>
      <c r="G34" s="87" t="s">
        <v>59</v>
      </c>
      <c r="H34" s="87"/>
      <c r="I34" s="87"/>
      <c r="J34" s="36">
        <v>1</v>
      </c>
      <c r="K34" s="37" t="s">
        <v>29</v>
      </c>
      <c r="L34" s="60" t="s">
        <v>37</v>
      </c>
      <c r="M34" s="60" t="s">
        <v>38</v>
      </c>
      <c r="N34" s="60" t="s">
        <v>12</v>
      </c>
      <c r="O34" s="61" t="s">
        <v>39</v>
      </c>
      <c r="P34" s="62">
        <v>53270</v>
      </c>
      <c r="Q34" s="59">
        <v>480</v>
      </c>
      <c r="R34" s="59">
        <f t="shared" si="0"/>
        <v>522</v>
      </c>
      <c r="S34" s="75"/>
      <c r="T34" s="59">
        <f t="shared" si="1"/>
        <v>522</v>
      </c>
      <c r="U34" s="59">
        <f t="shared" si="2"/>
        <v>27806940</v>
      </c>
      <c r="V34" s="59" t="str">
        <f t="shared" si="3"/>
        <v>No</v>
      </c>
      <c r="W34" s="76">
        <f>IFERROR(VLOOKUP($N$25&amp;$E$18&amp;$C34,[1]temp!$A:$Y,21,0),0)</f>
        <v>0</v>
      </c>
      <c r="X34" s="59">
        <f t="shared" si="4"/>
        <v>0</v>
      </c>
      <c r="Y34" s="59">
        <f t="shared" si="5"/>
        <v>27806940</v>
      </c>
    </row>
    <row r="35" spans="1:25" s="1" customFormat="1" x14ac:dyDescent="0.2">
      <c r="A35" s="13"/>
      <c r="B35" s="63">
        <v>8</v>
      </c>
      <c r="C35" s="111" t="s">
        <v>60</v>
      </c>
      <c r="D35" s="111"/>
      <c r="E35" s="112" t="s">
        <v>61</v>
      </c>
      <c r="F35" s="112"/>
      <c r="G35" s="112" t="s">
        <v>61</v>
      </c>
      <c r="H35" s="112"/>
      <c r="I35" s="112"/>
      <c r="J35" s="64">
        <v>1</v>
      </c>
      <c r="K35" s="64" t="s">
        <v>29</v>
      </c>
      <c r="L35" s="63" t="s">
        <v>62</v>
      </c>
      <c r="M35" s="63"/>
      <c r="N35" s="63"/>
      <c r="O35" s="65"/>
      <c r="P35" s="66">
        <v>1</v>
      </c>
      <c r="Q35" s="59">
        <v>1200000</v>
      </c>
      <c r="R35" s="59">
        <f t="shared" si="0"/>
        <v>1304348</v>
      </c>
      <c r="S35" s="75"/>
      <c r="T35" s="59">
        <f t="shared" si="1"/>
        <v>1304348</v>
      </c>
      <c r="U35" s="59">
        <f t="shared" si="2"/>
        <v>1304348</v>
      </c>
      <c r="V35" s="59" t="str">
        <f t="shared" si="3"/>
        <v>No</v>
      </c>
      <c r="W35" s="76">
        <f>IFERROR(VLOOKUP($N$25&amp;$E$18&amp;$C35,[1]temp!$A:$Y,21,0),0)</f>
        <v>0</v>
      </c>
      <c r="X35" s="59">
        <f t="shared" si="4"/>
        <v>0</v>
      </c>
      <c r="Y35" s="59">
        <f t="shared" si="5"/>
        <v>1304348</v>
      </c>
    </row>
    <row r="36" spans="1:25" s="1" customFormat="1" ht="15" x14ac:dyDescent="0.25">
      <c r="A36" s="13"/>
      <c r="B36" s="13" t="s">
        <v>63</v>
      </c>
      <c r="C36" s="67"/>
      <c r="D36" s="13"/>
      <c r="E36" s="13"/>
      <c r="F36" s="13"/>
      <c r="G36" s="13"/>
      <c r="H36" s="13"/>
      <c r="I36" s="13"/>
      <c r="J36" s="13"/>
      <c r="K36" s="13"/>
      <c r="L36" s="19"/>
      <c r="M36" s="19"/>
      <c r="N36" s="19"/>
      <c r="O36" s="19"/>
      <c r="P36" s="19"/>
      <c r="Q36" s="13"/>
      <c r="R36" s="13"/>
      <c r="S36" s="13"/>
      <c r="T36" s="77"/>
      <c r="U36" s="77"/>
      <c r="V36" s="77"/>
      <c r="W36" s="77"/>
      <c r="X36" s="54" t="s">
        <v>81</v>
      </c>
      <c r="Y36" s="69">
        <f>SUM(Y28:Y35)</f>
        <v>158267012</v>
      </c>
    </row>
    <row r="37" spans="1:25" s="1" customFormat="1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</row>
    <row r="38" spans="1:25" s="1" customFormat="1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</row>
    <row r="39" spans="1:25" s="1" customFormat="1" ht="15" x14ac:dyDescent="0.2">
      <c r="A39" s="13"/>
      <c r="B39" s="104" t="s">
        <v>64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25" s="1" customFormat="1" x14ac:dyDescent="0.2">
      <c r="A40" s="13"/>
      <c r="B40" s="107" t="s">
        <v>82</v>
      </c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</row>
    <row r="41" spans="1:25" s="1" customFormat="1" ht="15" x14ac:dyDescent="0.2">
      <c r="A41" s="13"/>
      <c r="B41" s="108" t="s">
        <v>65</v>
      </c>
      <c r="C41" s="108"/>
      <c r="D41" s="108"/>
      <c r="E41" s="108"/>
      <c r="F41" s="108"/>
      <c r="G41" s="108"/>
      <c r="H41" s="108"/>
      <c r="I41" s="13"/>
      <c r="J41" s="13"/>
      <c r="K41" s="13"/>
      <c r="L41" s="13"/>
      <c r="M41" s="13"/>
      <c r="N41" s="13"/>
      <c r="O41" s="13"/>
      <c r="P41" s="13"/>
    </row>
    <row r="42" spans="1:25" s="1" customFormat="1" ht="15" x14ac:dyDescent="0.2">
      <c r="A42" s="13"/>
      <c r="B42" s="71" t="s">
        <v>62</v>
      </c>
      <c r="C42" s="109" t="s">
        <v>28</v>
      </c>
      <c r="D42" s="109"/>
      <c r="E42" s="109"/>
      <c r="F42" s="109"/>
      <c r="G42" s="109"/>
      <c r="H42" s="71" t="s">
        <v>66</v>
      </c>
      <c r="I42" s="13"/>
      <c r="J42" s="13"/>
      <c r="K42" s="13"/>
      <c r="L42" s="13"/>
      <c r="M42" s="13"/>
      <c r="N42" s="13"/>
      <c r="O42" s="13"/>
      <c r="P42" s="13"/>
    </row>
    <row r="43" spans="1:25" s="1" customFormat="1" x14ac:dyDescent="0.2">
      <c r="A43" s="13"/>
      <c r="B43" s="63">
        <v>1</v>
      </c>
      <c r="C43" s="102" t="s">
        <v>67</v>
      </c>
      <c r="D43" s="102"/>
      <c r="E43" s="102"/>
      <c r="F43" s="102"/>
      <c r="G43" s="102"/>
      <c r="H43" s="20">
        <v>0.02</v>
      </c>
      <c r="I43" s="13" t="s">
        <v>68</v>
      </c>
      <c r="J43" s="13" t="s">
        <v>68</v>
      </c>
      <c r="K43" s="13" t="s">
        <v>68</v>
      </c>
      <c r="L43" s="13" t="s">
        <v>68</v>
      </c>
      <c r="M43" s="13" t="s">
        <v>68</v>
      </c>
      <c r="N43" s="13" t="s">
        <v>68</v>
      </c>
      <c r="O43" s="13" t="s">
        <v>68</v>
      </c>
      <c r="P43" s="13" t="s">
        <v>68</v>
      </c>
    </row>
    <row r="44" spans="1:25" s="1" customFormat="1" x14ac:dyDescent="0.2">
      <c r="A44" s="13"/>
      <c r="B44" s="63">
        <v>2</v>
      </c>
      <c r="C44" s="102" t="s">
        <v>69</v>
      </c>
      <c r="D44" s="102"/>
      <c r="E44" s="102"/>
      <c r="F44" s="102"/>
      <c r="G44" s="102"/>
      <c r="H44" s="20">
        <v>0.01</v>
      </c>
      <c r="I44" s="13"/>
      <c r="J44" s="13"/>
      <c r="K44" s="13"/>
      <c r="L44" s="13"/>
      <c r="M44" s="13"/>
      <c r="N44" s="13"/>
      <c r="O44" s="13"/>
      <c r="P44" s="13"/>
    </row>
    <row r="45" spans="1:25" s="1" customFormat="1" x14ac:dyDescent="0.2">
      <c r="A45" s="13"/>
      <c r="B45" s="63">
        <v>3</v>
      </c>
      <c r="C45" s="102" t="s">
        <v>70</v>
      </c>
      <c r="D45" s="102"/>
      <c r="E45" s="102"/>
      <c r="F45" s="102"/>
      <c r="G45" s="102"/>
      <c r="H45" s="20">
        <v>0.02</v>
      </c>
      <c r="I45" s="13"/>
      <c r="J45" s="13"/>
      <c r="K45" s="13"/>
      <c r="L45" s="13"/>
      <c r="M45" s="13"/>
      <c r="N45" s="13"/>
      <c r="O45" s="13"/>
      <c r="P45" s="13"/>
    </row>
    <row r="46" spans="1:25" s="1" customFormat="1" x14ac:dyDescent="0.2">
      <c r="A46" s="13"/>
      <c r="B46" s="63">
        <v>4</v>
      </c>
      <c r="C46" s="102" t="s">
        <v>71</v>
      </c>
      <c r="D46" s="102"/>
      <c r="E46" s="102"/>
      <c r="F46" s="102"/>
      <c r="G46" s="102"/>
      <c r="H46" s="20">
        <v>0.01</v>
      </c>
      <c r="I46" s="13"/>
      <c r="J46" s="13"/>
      <c r="K46" s="13"/>
      <c r="L46" s="13"/>
      <c r="M46" s="13"/>
      <c r="N46" s="13"/>
      <c r="O46" s="13"/>
      <c r="P46" s="13"/>
    </row>
    <row r="47" spans="1:25" s="1" customFormat="1" x14ac:dyDescent="0.2">
      <c r="A47" s="13"/>
      <c r="B47" s="63">
        <v>5</v>
      </c>
      <c r="C47" s="102" t="s">
        <v>72</v>
      </c>
      <c r="D47" s="102"/>
      <c r="E47" s="102"/>
      <c r="F47" s="102"/>
      <c r="G47" s="102"/>
      <c r="H47" s="20">
        <v>0.02</v>
      </c>
      <c r="I47" s="13"/>
      <c r="J47" s="13"/>
      <c r="K47" s="13"/>
      <c r="L47" s="13"/>
      <c r="M47" s="13"/>
      <c r="N47" s="13"/>
      <c r="O47" s="13"/>
      <c r="P47" s="13"/>
    </row>
    <row r="48" spans="1:25" s="1" customFormat="1" ht="15" x14ac:dyDescent="0.25">
      <c r="A48" s="13"/>
      <c r="B48" s="13"/>
      <c r="C48" s="13"/>
      <c r="D48" s="13"/>
      <c r="E48" s="13"/>
      <c r="F48" s="103" t="s">
        <v>73</v>
      </c>
      <c r="G48" s="103"/>
      <c r="H48" s="72">
        <v>0.08</v>
      </c>
      <c r="I48" s="13"/>
      <c r="J48" s="13"/>
      <c r="K48" s="13"/>
      <c r="L48" s="13"/>
      <c r="M48" s="13"/>
      <c r="N48" s="13"/>
      <c r="O48" s="13"/>
      <c r="P48" s="13"/>
    </row>
    <row r="49" spans="1:16" s="1" customFormat="1" x14ac:dyDescent="0.2">
      <c r="A49" s="13"/>
      <c r="B49" s="13"/>
      <c r="C49" s="13"/>
      <c r="D49" s="13" t="s">
        <v>74</v>
      </c>
      <c r="E49" s="13"/>
      <c r="F49" s="13"/>
      <c r="G49" s="13"/>
      <c r="H49" s="21"/>
      <c r="I49" s="13"/>
      <c r="J49" s="13"/>
      <c r="K49" s="13"/>
      <c r="L49" s="13"/>
      <c r="M49" s="13"/>
      <c r="N49" s="13"/>
      <c r="O49" s="13"/>
      <c r="P49" s="13"/>
    </row>
    <row r="50" spans="1:16" s="1" customFormat="1" x14ac:dyDescent="0.2">
      <c r="A50" s="13"/>
      <c r="B50" s="13"/>
      <c r="C50" s="13"/>
      <c r="D50" s="22">
        <v>1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</row>
    <row r="51" spans="1:16" s="1" customFormat="1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s="1" customFormat="1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s="1" customFormat="1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54" spans="1:16" s="1" customFormat="1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</row>
    <row r="55" spans="1:16" s="1" customFormat="1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</row>
    <row r="56" spans="1:16" s="1" customFormat="1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</row>
    <row r="57" spans="1:16" s="1" customFormat="1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</row>
    <row r="58" spans="1:16" s="1" customFormat="1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</row>
    <row r="59" spans="1:16" s="1" customFormat="1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</row>
    <row r="60" spans="1:16" s="1" customFormat="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</row>
    <row r="61" spans="1:16" s="1" customFormat="1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</row>
    <row r="62" spans="1:16" s="1" customFormat="1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</row>
    <row r="63" spans="1:16" s="1" customFormat="1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</row>
    <row r="64" spans="1:16" s="1" customFormat="1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s="1" customFormat="1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1:16" s="1" customFormat="1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1:16" s="1" customFormat="1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1:16" s="1" customFormat="1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1:16" s="1" customFormat="1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1:16" s="1" customFormat="1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s="1" customFormat="1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1:16" s="1" customFormat="1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1:16" s="1" customFormat="1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1:16" s="1" customFormat="1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s="1" customFormat="1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s="1" customFormat="1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  <row r="77" spans="1:16" s="1" customFormat="1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s="1" customFormat="1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s="1" customFormat="1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</row>
    <row r="80" spans="1:16" s="1" customFormat="1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s="1" customFormat="1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s="1" customFormat="1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s="1" customFormat="1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s="1" customFormat="1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s="1" customFormat="1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</row>
    <row r="86" spans="1:16" s="1" customFormat="1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</row>
    <row r="87" spans="1:16" s="1" customFormat="1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</row>
    <row r="88" spans="1:16" s="1" customFormat="1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</row>
    <row r="89" spans="1:16" s="1" customFormat="1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s="1" customFormat="1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s="1" customFormat="1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</row>
    <row r="92" spans="1:16" s="1" customFormat="1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</row>
    <row r="93" spans="1:16" s="1" customFormat="1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</row>
    <row r="94" spans="1:16" s="1" customFormat="1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</row>
    <row r="95" spans="1:16" s="1" customFormat="1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</row>
    <row r="96" spans="1:16" s="1" customFormat="1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</row>
    <row r="97" spans="1:16" s="1" customFormat="1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</row>
    <row r="98" spans="1:16" s="1" customFormat="1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</row>
    <row r="99" spans="1:16" s="1" customFormat="1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</row>
    <row r="100" spans="1:16" s="1" customForma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</row>
    <row r="101" spans="1:16" s="1" customFormat="1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</row>
    <row r="102" spans="1:16" s="1" customFormat="1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</row>
    <row r="103" spans="1:16" s="1" customFormat="1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</row>
    <row r="104" spans="1:16" s="1" customFormat="1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</row>
    <row r="105" spans="1:16" s="1" customFormat="1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</row>
    <row r="106" spans="1:16" s="1" customFormat="1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</row>
    <row r="107" spans="1:16" s="1" customFormat="1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</row>
    <row r="108" spans="1:16" s="1" customFormat="1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</row>
    <row r="109" spans="1:16" s="1" customFormat="1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</row>
    <row r="110" spans="1:16" s="1" customFormat="1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</row>
    <row r="111" spans="1:16" s="1" customFormat="1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</row>
    <row r="112" spans="1:16" s="1" customFormat="1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</row>
    <row r="113" spans="1:16" s="1" customFormat="1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</row>
    <row r="114" spans="1:16" s="1" customFormat="1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</row>
    <row r="115" spans="1:16" s="1" customFormat="1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</row>
    <row r="116" spans="1:16" s="1" customFormat="1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</row>
    <row r="117" spans="1:16" s="1" customFormat="1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</row>
    <row r="118" spans="1:16" s="1" customFormat="1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</row>
    <row r="119" spans="1:16" s="1" customFormat="1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</row>
    <row r="120" spans="1:16" s="1" customFormat="1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</row>
    <row r="121" spans="1:16" s="1" customFormat="1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</row>
    <row r="122" spans="1:16" s="1" customFormat="1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</row>
    <row r="123" spans="1:16" s="1" customFormat="1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</row>
    <row r="124" spans="1:16" s="1" customFormat="1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1:16" s="1" customFormat="1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</row>
    <row r="126" spans="1:16" s="1" customFormat="1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</row>
    <row r="127" spans="1:16" s="1" customFormat="1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</row>
    <row r="128" spans="1:16" s="1" customFormat="1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</row>
    <row r="129" spans="1:16" s="1" customFormat="1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</row>
    <row r="130" spans="1:16" s="1" customFormat="1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</row>
    <row r="131" spans="1:16" s="1" customForma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</row>
    <row r="132" spans="1:16" s="1" customForma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</row>
    <row r="133" spans="1:16" s="1" customFormat="1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</row>
    <row r="134" spans="1:16" s="1" customFormat="1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</row>
    <row r="135" spans="1:16" s="1" customFormat="1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</row>
    <row r="136" spans="1:16" s="1" customFormat="1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</row>
    <row r="137" spans="1:16" s="1" customFormat="1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</row>
    <row r="138" spans="1:16" s="1" customFormat="1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</row>
    <row r="139" spans="1:16" s="1" customFormat="1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</row>
    <row r="140" spans="1:16" s="1" customFormat="1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</row>
    <row r="141" spans="1:16" s="1" customFormat="1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</row>
    <row r="142" spans="1:16" s="1" customFormat="1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</row>
    <row r="143" spans="1:16" s="1" customFormat="1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</row>
    <row r="144" spans="1:16" s="1" customFormat="1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</row>
    <row r="145" spans="1:16" s="1" customFormat="1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</row>
    <row r="146" spans="1:16" s="1" customFormat="1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</row>
    <row r="147" spans="1:16" s="1" customFormat="1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</row>
    <row r="148" spans="1:16" s="1" customFormat="1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</row>
    <row r="149" spans="1:16" s="1" customFormat="1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</row>
    <row r="150" spans="1:16" s="1" customFormat="1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</row>
    <row r="151" spans="1:16" s="1" customFormat="1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s="1" customFormat="1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s="1" customFormat="1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</row>
    <row r="154" spans="1:16" s="1" customFormat="1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</row>
    <row r="155" spans="1:16" s="1" customFormat="1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</row>
    <row r="156" spans="1:16" s="1" customFormat="1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</row>
    <row r="157" spans="1:16" s="1" customFormat="1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</row>
    <row r="158" spans="1:16" s="1" customFormat="1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</row>
    <row r="159" spans="1:16" s="1" customFormat="1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</row>
    <row r="160" spans="1:16" s="1" customFormat="1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</row>
    <row r="161" spans="1:16" s="1" customFormat="1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</row>
    <row r="162" spans="1:16" s="1" customFormat="1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</row>
    <row r="163" spans="1:16" s="1" customFormat="1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</row>
    <row r="164" spans="1:16" s="1" customFormat="1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</row>
    <row r="165" spans="1:16" s="1" customFormat="1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</row>
    <row r="166" spans="1:16" s="1" customFormat="1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</row>
    <row r="167" spans="1:16" s="1" customFormat="1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</row>
    <row r="168" spans="1:16" s="1" customFormat="1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</row>
    <row r="169" spans="1:16" s="1" customFormat="1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</row>
    <row r="170" spans="1:16" s="1" customFormat="1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</row>
    <row r="171" spans="1:16" s="1" customFormat="1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</row>
    <row r="172" spans="1:16" s="1" customFormat="1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</row>
    <row r="173" spans="1:16" s="1" customFormat="1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</row>
    <row r="174" spans="1:16" s="1" customFormat="1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</row>
    <row r="175" spans="1:16" s="1" customFormat="1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</row>
    <row r="176" spans="1:16" s="1" customFormat="1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</row>
    <row r="177" spans="1:16" s="1" customFormat="1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s="1" customFormat="1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79" spans="1:16" s="1" customFormat="1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</row>
    <row r="180" spans="1:16" s="1" customFormat="1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</row>
    <row r="181" spans="1:16" s="1" customFormat="1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</row>
    <row r="182" spans="1:16" s="1" customFormat="1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</row>
    <row r="183" spans="1:16" s="1" customFormat="1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</row>
    <row r="184" spans="1:16" s="1" customFormat="1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</row>
    <row r="185" spans="1:16" s="1" customFormat="1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</row>
    <row r="186" spans="1:16" s="1" customFormat="1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</row>
    <row r="187" spans="1:16" s="1" customFormat="1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</row>
    <row r="188" spans="1:16" s="1" customFormat="1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</row>
    <row r="189" spans="1:16" s="1" customFormat="1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</row>
    <row r="190" spans="1:16" s="1" customFormat="1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</row>
    <row r="191" spans="1:16" s="1" customFormat="1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</row>
    <row r="192" spans="1:16" s="1" customFormat="1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</row>
    <row r="193" spans="1:16" s="1" customFormat="1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</row>
    <row r="194" spans="1:16" s="1" customFormat="1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</row>
    <row r="195" spans="1:16" s="1" customFormat="1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</row>
    <row r="196" spans="1:16" s="1" customFormat="1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</row>
    <row r="197" spans="1:16" s="1" customFormat="1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</row>
    <row r="198" spans="1:16" s="1" customFormat="1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</row>
    <row r="199" spans="1:16" s="1" customFormat="1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</row>
    <row r="200" spans="1:16" s="1" customFormat="1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</row>
    <row r="201" spans="1:16" s="1" customFormat="1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</row>
    <row r="202" spans="1:16" s="1" customFormat="1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</row>
    <row r="203" spans="1:16" s="1" customFormat="1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</row>
    <row r="204" spans="1:16" s="1" customFormat="1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</row>
    <row r="205" spans="1:16" s="1" customFormat="1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</row>
    <row r="206" spans="1:16" s="1" customFormat="1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</row>
    <row r="207" spans="1:16" s="1" customFormat="1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</row>
    <row r="208" spans="1:16" s="1" customFormat="1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</row>
    <row r="209" spans="1:16" s="1" customFormat="1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</row>
    <row r="210" spans="1:16" s="1" customFormat="1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</row>
    <row r="211" spans="1:16" s="1" customFormat="1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</row>
    <row r="212" spans="1:16" s="1" customFormat="1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</row>
    <row r="213" spans="1:16" s="1" customFormat="1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</row>
    <row r="214" spans="1:16" s="1" customFormat="1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</row>
    <row r="215" spans="1:16" s="1" customFormat="1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</row>
    <row r="216" spans="1:16" s="1" customFormat="1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</row>
    <row r="217" spans="1:16" s="1" customFormat="1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</row>
    <row r="218" spans="1:16" s="1" customFormat="1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</row>
    <row r="219" spans="1:16" s="1" customFormat="1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</row>
    <row r="220" spans="1:16" s="1" customFormat="1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</row>
    <row r="221" spans="1:16" s="1" customFormat="1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</row>
    <row r="222" spans="1:16" s="1" customFormat="1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</row>
    <row r="223" spans="1:16" s="1" customFormat="1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</row>
    <row r="224" spans="1:16" s="1" customFormat="1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</row>
    <row r="225" spans="1:16" s="1" customFormat="1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</row>
    <row r="226" spans="1:16" s="1" customFormat="1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</row>
    <row r="227" spans="1:16" s="1" customFormat="1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</row>
    <row r="228" spans="1:16" s="1" customFormat="1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</row>
    <row r="229" spans="1:16" s="1" customFormat="1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</row>
    <row r="230" spans="1:16" s="1" customFormat="1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</row>
    <row r="231" spans="1:16" s="1" customFormat="1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</row>
    <row r="232" spans="1:16" s="1" customFormat="1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</row>
    <row r="233" spans="1:16" s="1" customFormat="1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</row>
    <row r="234" spans="1:16" s="1" customFormat="1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</row>
    <row r="235" spans="1:16" s="1" customFormat="1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</row>
    <row r="236" spans="1:16" s="1" customFormat="1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</row>
    <row r="237" spans="1:16" s="1" customFormat="1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</row>
    <row r="238" spans="1:16" s="1" customFormat="1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</row>
    <row r="239" spans="1:16" s="1" customFormat="1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</row>
    <row r="240" spans="1:16" s="1" customFormat="1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</row>
    <row r="241" spans="1:16" s="1" customFormat="1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</row>
    <row r="242" spans="1:16" s="1" customFormat="1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</row>
    <row r="243" spans="1:16" s="1" customFormat="1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</row>
    <row r="244" spans="1:16" s="1" customFormat="1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</row>
    <row r="245" spans="1:16" s="1" customFormat="1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</row>
    <row r="246" spans="1:16" s="1" customFormat="1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</row>
    <row r="247" spans="1:16" s="1" customFormat="1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</row>
    <row r="248" spans="1:16" s="1" customFormat="1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</row>
    <row r="249" spans="1:16" s="1" customFormat="1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</row>
    <row r="250" spans="1:16" s="1" customFormat="1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</row>
    <row r="251" spans="1:16" s="1" customFormat="1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</row>
    <row r="252" spans="1:16" s="1" customFormat="1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</row>
    <row r="253" spans="1:16" s="1" customFormat="1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</row>
    <row r="254" spans="1:16" s="1" customFormat="1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</row>
    <row r="255" spans="1:16" s="1" customFormat="1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</row>
    <row r="256" spans="1:16" s="1" customFormat="1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</row>
    <row r="257" spans="1:16" s="1" customFormat="1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</row>
    <row r="258" spans="1:16" s="1" customFormat="1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</row>
    <row r="259" spans="1:16" s="1" customFormat="1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</row>
    <row r="260" spans="1:16" s="1" customFormat="1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</row>
    <row r="261" spans="1:16" s="1" customFormat="1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</row>
    <row r="262" spans="1:16" s="1" customFormat="1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</row>
    <row r="263" spans="1:16" s="1" customFormat="1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</row>
    <row r="264" spans="1:16" s="1" customFormat="1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</row>
    <row r="265" spans="1:16" s="1" customFormat="1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</row>
    <row r="266" spans="1:16" s="1" customFormat="1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</row>
    <row r="267" spans="1:16" s="1" customFormat="1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</row>
    <row r="268" spans="1:16" s="1" customFormat="1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</row>
    <row r="269" spans="1:16" s="1" customFormat="1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</row>
    <row r="270" spans="1:16" s="1" customFormat="1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</row>
    <row r="271" spans="1:16" s="1" customFormat="1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</row>
    <row r="272" spans="1:16" s="1" customFormat="1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</row>
    <row r="273" spans="1:16" s="1" customFormat="1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</row>
    <row r="274" spans="1:16" s="1" customFormat="1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</row>
    <row r="275" spans="1:16" s="1" customFormat="1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</row>
    <row r="276" spans="1:16" s="1" customFormat="1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</row>
    <row r="277" spans="1:16" s="1" customFormat="1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</row>
    <row r="278" spans="1:16" s="1" customFormat="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</row>
    <row r="279" spans="1:16" s="1" customFormat="1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</row>
    <row r="280" spans="1:16" s="1" customFormat="1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</row>
    <row r="281" spans="1:16" s="1" customFormat="1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</row>
    <row r="282" spans="1:16" s="1" customFormat="1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</row>
    <row r="283" spans="1:16" s="1" customFormat="1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</row>
    <row r="284" spans="1:16" s="1" customFormat="1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</row>
    <row r="285" spans="1:16" s="1" customFormat="1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</row>
    <row r="286" spans="1:16" s="1" customFormat="1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</row>
    <row r="287" spans="1:16" s="1" customFormat="1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</row>
    <row r="288" spans="1:16" s="1" customFormat="1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</row>
    <row r="289" spans="1:16" s="1" customFormat="1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</row>
    <row r="290" spans="1:16" s="1" customFormat="1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</row>
    <row r="291" spans="1:16" s="1" customFormat="1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</row>
    <row r="292" spans="1:16" s="1" customFormat="1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</row>
    <row r="293" spans="1:16" s="1" customFormat="1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</row>
    <row r="294" spans="1:16" s="1" customFormat="1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</row>
    <row r="295" spans="1:16" s="1" customFormat="1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</row>
    <row r="296" spans="1:16" s="1" customFormat="1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</row>
    <row r="297" spans="1:16" s="1" customFormat="1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</row>
    <row r="298" spans="1:16" s="1" customFormat="1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</row>
    <row r="299" spans="1:16" s="1" customFormat="1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</row>
    <row r="300" spans="1:16" s="1" customFormat="1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</row>
    <row r="301" spans="1:16" s="1" customFormat="1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</row>
    <row r="302" spans="1:16" s="1" customFormat="1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</row>
    <row r="303" spans="1:16" s="1" customFormat="1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</row>
    <row r="304" spans="1:16" s="1" customFormat="1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</row>
    <row r="305" spans="1:16" s="1" customFormat="1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</row>
    <row r="306" spans="1:16" s="1" customFormat="1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</row>
    <row r="307" spans="1:16" s="1" customFormat="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</row>
    <row r="308" spans="1:16" s="1" customFormat="1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</row>
    <row r="309" spans="1:16" s="1" customFormat="1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</row>
    <row r="310" spans="1:16" s="1" customFormat="1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</row>
    <row r="311" spans="1:16" s="1" customFormat="1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</row>
    <row r="312" spans="1:16" s="1" customFormat="1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</row>
    <row r="313" spans="1:16" s="1" customFormat="1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</row>
    <row r="314" spans="1:16" s="1" customFormat="1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</row>
    <row r="315" spans="1:16" s="1" customFormat="1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</row>
    <row r="316" spans="1:16" s="1" customFormat="1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</row>
    <row r="317" spans="1:16" s="1" customFormat="1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</row>
    <row r="318" spans="1:16" s="1" customFormat="1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</row>
    <row r="319" spans="1:16" s="1" customFormat="1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</row>
    <row r="320" spans="1:16" s="1" customFormat="1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</row>
    <row r="321" spans="1:16" s="1" customFormat="1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</row>
    <row r="322" spans="1:16" s="1" customFormat="1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</row>
    <row r="323" spans="1:16" s="1" customFormat="1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</row>
    <row r="324" spans="1:16" s="1" customFormat="1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</row>
    <row r="325" spans="1:16" s="1" customFormat="1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</row>
    <row r="326" spans="1:16" s="1" customFormat="1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</row>
    <row r="327" spans="1:16" s="1" customFormat="1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</row>
    <row r="328" spans="1:16" s="1" customFormat="1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</row>
    <row r="329" spans="1:16" s="1" customFormat="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</row>
    <row r="330" spans="1:16" s="1" customFormat="1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</row>
    <row r="331" spans="1:16" s="1" customFormat="1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</row>
    <row r="332" spans="1:16" s="1" customFormat="1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</row>
    <row r="333" spans="1:16" s="1" customFormat="1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</row>
    <row r="334" spans="1:16" s="1" customFormat="1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</row>
    <row r="335" spans="1:16" s="1" customFormat="1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</row>
    <row r="336" spans="1:16" s="1" customFormat="1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</row>
    <row r="337" spans="1:16" s="1" customFormat="1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</row>
    <row r="338" spans="1:16" s="1" customFormat="1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</row>
    <row r="339" spans="1:16" s="1" customFormat="1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</row>
    <row r="340" spans="1:16" s="1" customFormat="1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</row>
    <row r="341" spans="1:16" s="1" customFormat="1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</row>
    <row r="342" spans="1:16" s="1" customFormat="1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</row>
    <row r="343" spans="1:16" s="1" customFormat="1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</row>
    <row r="344" spans="1:16" s="1" customFormat="1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</row>
    <row r="345" spans="1:16" s="1" customFormat="1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</row>
    <row r="346" spans="1:16" s="1" customFormat="1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</row>
    <row r="347" spans="1:16" s="1" customFormat="1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</row>
    <row r="348" spans="1:16" s="1" customFormat="1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</row>
    <row r="349" spans="1:16" s="1" customFormat="1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</row>
    <row r="350" spans="1:16" s="1" customFormat="1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</row>
    <row r="351" spans="1:16" s="1" customFormat="1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</row>
    <row r="352" spans="1:16" s="1" customFormat="1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</row>
    <row r="353" spans="1:16" s="1" customFormat="1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</row>
    <row r="354" spans="1:16" s="1" customFormat="1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</row>
    <row r="355" spans="1:16" s="1" customFormat="1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</row>
    <row r="356" spans="1:16" s="1" customFormat="1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</row>
    <row r="357" spans="1:16" s="1" customFormat="1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</row>
    <row r="358" spans="1:16" s="1" customFormat="1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</row>
    <row r="359" spans="1:16" s="1" customFormat="1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</row>
    <row r="360" spans="1:16" s="1" customFormat="1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</row>
    <row r="361" spans="1:16" s="1" customFormat="1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</row>
    <row r="362" spans="1:16" s="1" customFormat="1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</row>
    <row r="363" spans="1:16" s="1" customFormat="1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</row>
    <row r="364" spans="1:16" s="1" customFormat="1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</row>
    <row r="365" spans="1:16" s="1" customFormat="1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</row>
    <row r="366" spans="1:16" s="1" customFormat="1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</row>
    <row r="367" spans="1:16" s="1" customFormat="1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</row>
    <row r="368" spans="1:16" s="1" customFormat="1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</row>
    <row r="369" spans="1:16" s="1" customFormat="1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</row>
    <row r="370" spans="1:16" s="1" customFormat="1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</row>
    <row r="371" spans="1:16" s="1" customFormat="1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</row>
    <row r="372" spans="1:16" s="1" customFormat="1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</row>
    <row r="373" spans="1:16" s="1" customFormat="1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</row>
    <row r="374" spans="1:16" s="1" customFormat="1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</row>
    <row r="375" spans="1:16" s="1" customFormat="1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</row>
    <row r="376" spans="1:16" s="1" customFormat="1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</row>
    <row r="377" spans="1:16" s="1" customFormat="1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</row>
    <row r="378" spans="1:16" s="1" customFormat="1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</row>
    <row r="379" spans="1:16" s="1" customFormat="1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</row>
    <row r="380" spans="1:16" s="1" customFormat="1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</row>
    <row r="381" spans="1:16" s="1" customFormat="1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</row>
    <row r="382" spans="1:16" s="1" customFormat="1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</row>
    <row r="383" spans="1:16" s="1" customFormat="1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</row>
    <row r="384" spans="1:16" s="1" customFormat="1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</row>
    <row r="385" spans="1:16" s="1" customFormat="1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</row>
    <row r="386" spans="1:16" s="1" customFormat="1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</row>
    <row r="387" spans="1:16" s="1" customFormat="1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</row>
    <row r="388" spans="1:16" s="1" customFormat="1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</row>
    <row r="389" spans="1:16" s="1" customFormat="1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</row>
    <row r="390" spans="1:16" s="1" customFormat="1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</row>
    <row r="391" spans="1:16" s="1" customFormat="1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</row>
    <row r="392" spans="1:16" s="1" customFormat="1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</row>
    <row r="393" spans="1:16" s="1" customFormat="1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</row>
    <row r="394" spans="1:16" s="1" customFormat="1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</row>
    <row r="395" spans="1:16" s="1" customFormat="1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</row>
    <row r="396" spans="1:16" s="1" customFormat="1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</row>
    <row r="397" spans="1:16" s="1" customFormat="1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</row>
    <row r="398" spans="1:16" s="1" customFormat="1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</row>
    <row r="399" spans="1:16" s="1" customFormat="1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</row>
    <row r="400" spans="1:16" s="1" customFormat="1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</row>
    <row r="401" spans="1:16" s="1" customFormat="1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</row>
    <row r="402" spans="1:16" s="1" customFormat="1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</row>
    <row r="403" spans="1:16" s="1" customFormat="1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</row>
    <row r="404" spans="1:16" s="1" customFormat="1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</row>
    <row r="405" spans="1:16" s="1" customFormat="1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</row>
    <row r="406" spans="1:16" s="1" customFormat="1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</row>
    <row r="407" spans="1:16" s="1" customFormat="1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</row>
    <row r="408" spans="1:16" s="1" customFormat="1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</row>
    <row r="409" spans="1:16" s="1" customFormat="1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</row>
    <row r="410" spans="1:16" s="1" customFormat="1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</row>
    <row r="411" spans="1:16" s="1" customFormat="1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</row>
    <row r="412" spans="1:16" s="1" customFormat="1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</row>
    <row r="413" spans="1:16" s="1" customFormat="1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</row>
    <row r="414" spans="1:16" s="1" customFormat="1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</row>
    <row r="415" spans="1:16" s="1" customFormat="1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</row>
    <row r="416" spans="1:16" s="1" customFormat="1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</row>
    <row r="417" spans="1:16" s="1" customFormat="1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</row>
    <row r="418" spans="1:16" s="1" customFormat="1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</row>
    <row r="419" spans="1:16" s="1" customFormat="1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</row>
    <row r="420" spans="1:16" s="1" customFormat="1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</row>
    <row r="421" spans="1:16" s="1" customFormat="1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</row>
    <row r="422" spans="1:16" s="1" customFormat="1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</row>
    <row r="423" spans="1:16" s="1" customFormat="1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</row>
    <row r="424" spans="1:16" s="1" customFormat="1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</row>
    <row r="425" spans="1:16" s="1" customFormat="1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</row>
    <row r="426" spans="1:16" s="1" customFormat="1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</row>
    <row r="427" spans="1:16" s="1" customFormat="1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</row>
    <row r="428" spans="1:16" s="1" customFormat="1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</row>
    <row r="429" spans="1:16" s="1" customFormat="1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</row>
    <row r="430" spans="1:16" s="1" customFormat="1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</row>
    <row r="431" spans="1:16" s="1" customFormat="1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</row>
    <row r="432" spans="1:16" s="1" customFormat="1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</row>
    <row r="433" spans="1:16" s="1" customFormat="1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</row>
    <row r="434" spans="1:16" s="1" customFormat="1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</row>
    <row r="435" spans="1:16" s="1" customFormat="1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</row>
    <row r="436" spans="1:16" s="1" customFormat="1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</row>
    <row r="437" spans="1:16" s="1" customFormat="1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</row>
    <row r="438" spans="1:16" s="1" customFormat="1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</row>
    <row r="439" spans="1:16" s="1" customFormat="1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</row>
    <row r="440" spans="1:16" s="1" customFormat="1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</row>
    <row r="441" spans="1:16" s="1" customFormat="1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</row>
    <row r="442" spans="1:16" s="1" customFormat="1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</row>
    <row r="443" spans="1:16" s="1" customFormat="1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</row>
    <row r="444" spans="1:16" s="1" customFormat="1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</row>
    <row r="445" spans="1:16" s="1" customFormat="1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</row>
    <row r="446" spans="1:16" s="1" customFormat="1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</row>
    <row r="447" spans="1:16" s="1" customFormat="1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</row>
    <row r="448" spans="1:16" s="1" customFormat="1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</row>
    <row r="449" spans="1:16" s="1" customFormat="1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</row>
    <row r="450" spans="1:16" s="1" customFormat="1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</row>
    <row r="451" spans="1:16" s="1" customFormat="1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</row>
    <row r="452" spans="1:16" s="1" customFormat="1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</row>
    <row r="453" spans="1:16" s="1" customFormat="1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</row>
    <row r="454" spans="1:16" s="1" customFormat="1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</row>
    <row r="455" spans="1:16" s="1" customFormat="1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</row>
    <row r="456" spans="1:16" s="1" customFormat="1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</row>
    <row r="457" spans="1:16" s="1" customFormat="1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</row>
    <row r="458" spans="1:16" s="1" customFormat="1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</row>
    <row r="459" spans="1:16" s="1" customFormat="1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</row>
    <row r="460" spans="1:16" s="1" customFormat="1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</row>
    <row r="461" spans="1:16" s="1" customFormat="1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</row>
    <row r="462" spans="1:16" s="1" customFormat="1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</row>
    <row r="463" spans="1:16" s="1" customFormat="1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</row>
    <row r="464" spans="1:16" s="1" customFormat="1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</row>
    <row r="465" spans="1:16" s="1" customFormat="1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</row>
    <row r="466" spans="1:16" s="1" customFormat="1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</row>
    <row r="467" spans="1:16" s="1" customFormat="1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</row>
    <row r="468" spans="1:16" s="1" customFormat="1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</row>
    <row r="469" spans="1:16" s="1" customFormat="1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</row>
    <row r="470" spans="1:16" s="1" customFormat="1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</row>
    <row r="471" spans="1:16" s="1" customFormat="1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</row>
    <row r="472" spans="1:16" s="1" customFormat="1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</row>
    <row r="473" spans="1:16" s="1" customFormat="1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</row>
    <row r="474" spans="1:16" s="1" customFormat="1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</row>
    <row r="475" spans="1:16" s="1" customFormat="1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</row>
    <row r="476" spans="1:16" s="1" customFormat="1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</row>
    <row r="477" spans="1:16" s="1" customFormat="1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</row>
    <row r="478" spans="1:16" s="1" customFormat="1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</row>
    <row r="479" spans="1:16" s="1" customFormat="1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</row>
    <row r="480" spans="1:16" s="1" customFormat="1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</row>
    <row r="481" spans="1:16" s="1" customFormat="1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</row>
    <row r="482" spans="1:16" s="1" customFormat="1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</row>
    <row r="483" spans="1:16" s="1" customFormat="1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</row>
    <row r="484" spans="1:16" s="1" customFormat="1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</row>
    <row r="485" spans="1:16" s="1" customFormat="1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</row>
    <row r="486" spans="1:16" s="1" customFormat="1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</row>
    <row r="487" spans="1:16" s="1" customFormat="1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</row>
    <row r="488" spans="1:16" s="1" customFormat="1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</row>
    <row r="489" spans="1:16" s="1" customFormat="1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</row>
    <row r="490" spans="1:16" s="1" customFormat="1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</row>
    <row r="491" spans="1:16" s="1" customFormat="1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</row>
    <row r="492" spans="1:16" s="1" customFormat="1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</row>
    <row r="493" spans="1:16" s="1" customFormat="1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</row>
    <row r="494" spans="1:16" s="1" customFormat="1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</row>
    <row r="495" spans="1:16" s="1" customFormat="1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</row>
    <row r="496" spans="1:16" s="1" customFormat="1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</row>
    <row r="497" spans="1:16" s="1" customFormat="1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</row>
    <row r="498" spans="1:16" s="1" customFormat="1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</row>
    <row r="499" spans="1:16" s="1" customFormat="1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</row>
    <row r="500" spans="1:16" s="1" customFormat="1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</row>
    <row r="501" spans="1:16" s="1" customFormat="1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</row>
    <row r="502" spans="1:16" s="1" customFormat="1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</row>
    <row r="503" spans="1:16" s="1" customFormat="1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</row>
    <row r="504" spans="1:16" s="1" customFormat="1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</row>
    <row r="505" spans="1:16" s="1" customFormat="1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</row>
    <row r="506" spans="1:16" s="1" customFormat="1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</row>
    <row r="507" spans="1:16" s="1" customFormat="1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</row>
    <row r="508" spans="1:16" s="1" customFormat="1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</row>
    <row r="509" spans="1:16" s="1" customFormat="1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</row>
    <row r="510" spans="1:16" s="1" customFormat="1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</row>
    <row r="511" spans="1:16" s="1" customFormat="1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</row>
    <row r="512" spans="1:16" s="1" customFormat="1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</row>
    <row r="513" spans="1:16" s="1" customFormat="1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</row>
    <row r="514" spans="1:16" s="1" customFormat="1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</row>
    <row r="515" spans="1:16" s="1" customFormat="1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</row>
    <row r="516" spans="1:16" s="1" customFormat="1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</row>
    <row r="517" spans="1:16" s="1" customFormat="1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</row>
    <row r="518" spans="1:16" s="1" customFormat="1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</row>
    <row r="519" spans="1:16" s="1" customFormat="1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</row>
    <row r="520" spans="1:16" s="1" customFormat="1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</row>
    <row r="521" spans="1:16" s="1" customFormat="1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</row>
    <row r="522" spans="1:16" s="1" customFormat="1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</row>
    <row r="523" spans="1:16" s="1" customFormat="1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</row>
    <row r="524" spans="1:16" s="1" customFormat="1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</row>
    <row r="525" spans="1:16" s="1" customFormat="1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</row>
    <row r="526" spans="1:16" s="1" customFormat="1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</row>
    <row r="527" spans="1:16" s="1" customFormat="1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</row>
    <row r="528" spans="1:16" s="1" customFormat="1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</row>
    <row r="529" spans="1:16" s="1" customFormat="1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</row>
    <row r="530" spans="1:16" s="1" customFormat="1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</row>
    <row r="531" spans="1:16" s="1" customFormat="1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</row>
    <row r="532" spans="1:16" s="1" customFormat="1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</row>
    <row r="533" spans="1:16" s="1" customFormat="1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</row>
    <row r="534" spans="1:16" s="1" customFormat="1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</row>
    <row r="535" spans="1:16" s="1" customFormat="1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</row>
    <row r="536" spans="1:16" s="1" customFormat="1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</row>
    <row r="537" spans="1:16" s="1" customFormat="1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</row>
    <row r="538" spans="1:16" s="1" customFormat="1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</row>
    <row r="539" spans="1:16" s="1" customFormat="1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</row>
    <row r="540" spans="1:16" s="1" customFormat="1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</row>
    <row r="541" spans="1:16" s="1" customFormat="1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</row>
    <row r="542" spans="1:16" s="1" customFormat="1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</row>
    <row r="543" spans="1:16" s="1" customFormat="1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</row>
    <row r="544" spans="1:16" s="1" customFormat="1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</row>
    <row r="545" spans="1:16" s="1" customFormat="1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</row>
    <row r="546" spans="1:16" s="1" customFormat="1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</row>
    <row r="547" spans="1:16" s="1" customFormat="1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</row>
    <row r="548" spans="1:16" s="1" customFormat="1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</row>
    <row r="549" spans="1:16" s="1" customFormat="1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</row>
    <row r="550" spans="1:16" s="1" customFormat="1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</row>
    <row r="551" spans="1:16" s="1" customFormat="1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</row>
    <row r="552" spans="1:16" s="1" customFormat="1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</row>
    <row r="553" spans="1:16" s="1" customFormat="1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</row>
    <row r="554" spans="1:16" s="1" customFormat="1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</row>
    <row r="555" spans="1:16" s="1" customFormat="1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</row>
    <row r="556" spans="1:16" s="1" customFormat="1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</row>
    <row r="557" spans="1:16" s="1" customFormat="1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</row>
    <row r="558" spans="1:16" s="1" customFormat="1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</row>
    <row r="559" spans="1:16" s="1" customFormat="1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</row>
    <row r="560" spans="1:16" s="1" customFormat="1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</row>
    <row r="561" spans="1:16" s="1" customFormat="1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</row>
    <row r="562" spans="1:16" s="1" customFormat="1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</row>
    <row r="563" spans="1:16" s="1" customFormat="1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</row>
    <row r="564" spans="1:16" s="1" customFormat="1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</row>
    <row r="565" spans="1:16" s="1" customFormat="1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</row>
    <row r="566" spans="1:16" s="1" customFormat="1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</row>
    <row r="567" spans="1:16" s="1" customFormat="1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</row>
    <row r="568" spans="1:16" s="1" customFormat="1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</row>
    <row r="569" spans="1:16" s="1" customFormat="1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</row>
    <row r="570" spans="1:16" s="1" customFormat="1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</row>
    <row r="571" spans="1:16" s="1" customFormat="1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</row>
    <row r="572" spans="1:16" s="1" customFormat="1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</row>
    <row r="573" spans="1:16" s="1" customFormat="1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</row>
    <row r="574" spans="1:16" s="1" customFormat="1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</row>
    <row r="575" spans="1:16" s="1" customFormat="1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</row>
    <row r="576" spans="1:16" s="1" customFormat="1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</row>
    <row r="577" spans="1:16" s="1" customFormat="1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</row>
    <row r="578" spans="1:16" s="1" customFormat="1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</row>
    <row r="579" spans="1:16" s="1" customFormat="1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</row>
    <row r="580" spans="1:16" s="1" customFormat="1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</row>
    <row r="581" spans="1:16" s="1" customFormat="1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</row>
    <row r="582" spans="1:16" s="1" customFormat="1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</row>
    <row r="583" spans="1:16" s="1" customFormat="1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</row>
    <row r="584" spans="1:16" s="1" customFormat="1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</row>
    <row r="585" spans="1:16" s="1" customFormat="1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</row>
    <row r="586" spans="1:16" s="1" customFormat="1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</row>
    <row r="587" spans="1:16" s="1" customFormat="1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</row>
    <row r="588" spans="1:16" s="1" customFormat="1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</row>
    <row r="589" spans="1:16" s="1" customFormat="1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</row>
    <row r="590" spans="1:16" s="1" customFormat="1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</row>
    <row r="591" spans="1:16" s="1" customFormat="1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</row>
    <row r="592" spans="1:16" s="1" customFormat="1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</row>
    <row r="593" spans="1:16" s="1" customFormat="1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</row>
    <row r="594" spans="1:16" s="1" customFormat="1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</row>
    <row r="595" spans="1:16" s="1" customFormat="1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</row>
    <row r="596" spans="1:16" s="1" customFormat="1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</row>
    <row r="597" spans="1:16" s="1" customFormat="1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</row>
    <row r="598" spans="1:16" s="1" customFormat="1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</row>
    <row r="599" spans="1:16" s="1" customFormat="1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</row>
    <row r="600" spans="1:16" s="1" customFormat="1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</row>
    <row r="601" spans="1:16" s="1" customFormat="1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</row>
    <row r="602" spans="1:16" s="1" customFormat="1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</row>
    <row r="603" spans="1:16" s="1" customFormat="1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</row>
    <row r="604" spans="1:16" s="1" customFormat="1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</row>
    <row r="605" spans="1:16" s="1" customFormat="1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</row>
    <row r="606" spans="1:16" s="1" customFormat="1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</row>
    <row r="607" spans="1:16" s="1" customFormat="1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</row>
    <row r="608" spans="1:16" s="1" customFormat="1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</row>
    <row r="609" spans="1:16" s="1" customFormat="1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</row>
    <row r="610" spans="1:16" s="1" customFormat="1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</row>
    <row r="611" spans="1:16" s="1" customFormat="1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</row>
    <row r="612" spans="1:16" s="1" customFormat="1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</row>
    <row r="613" spans="1:16" s="1" customFormat="1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</row>
    <row r="614" spans="1:16" s="1" customFormat="1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</row>
    <row r="615" spans="1:16" s="1" customFormat="1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</row>
    <row r="616" spans="1:16" s="1" customFormat="1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</row>
    <row r="617" spans="1:16" s="1" customFormat="1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</row>
    <row r="618" spans="1:16" s="1" customFormat="1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</row>
    <row r="619" spans="1:16" s="1" customFormat="1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</row>
    <row r="620" spans="1:16" s="1" customFormat="1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</row>
    <row r="621" spans="1:16" s="1" customFormat="1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</row>
    <row r="622" spans="1:16" s="1" customFormat="1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</row>
    <row r="623" spans="1:16" s="1" customFormat="1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</row>
    <row r="624" spans="1:16" s="1" customFormat="1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</row>
    <row r="625" spans="1:16" s="1" customFormat="1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</row>
    <row r="626" spans="1:16" s="1" customFormat="1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</row>
    <row r="627" spans="1:16" s="1" customFormat="1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</row>
    <row r="628" spans="1:16" s="1" customFormat="1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</row>
    <row r="629" spans="1:16" s="1" customFormat="1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</row>
    <row r="630" spans="1:16" s="1" customFormat="1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</row>
    <row r="631" spans="1:16" s="1" customFormat="1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</row>
    <row r="632" spans="1:16" s="1" customFormat="1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</row>
    <row r="633" spans="1:16" s="1" customFormat="1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</row>
    <row r="634" spans="1:16" s="1" customFormat="1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</row>
    <row r="635" spans="1:16" s="1" customFormat="1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</row>
    <row r="636" spans="1:16" s="1" customFormat="1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</row>
    <row r="637" spans="1:16" s="1" customFormat="1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</row>
    <row r="638" spans="1:16" s="1" customFormat="1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</row>
    <row r="639" spans="1:16" s="1" customFormat="1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</row>
    <row r="640" spans="1:16" s="1" customFormat="1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</row>
    <row r="641" spans="1:16" s="1" customFormat="1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</row>
    <row r="642" spans="1:16" s="1" customFormat="1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</row>
    <row r="643" spans="1:16" s="1" customFormat="1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</row>
    <row r="644" spans="1:16" s="1" customFormat="1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</row>
    <row r="645" spans="1:16" s="1" customFormat="1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</row>
    <row r="646" spans="1:16" s="1" customFormat="1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</row>
    <row r="647" spans="1:16" s="1" customFormat="1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</row>
    <row r="648" spans="1:16" s="1" customFormat="1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</row>
    <row r="649" spans="1:16" s="1" customFormat="1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</row>
    <row r="650" spans="1:16" s="1" customFormat="1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</row>
    <row r="651" spans="1:16" s="1" customFormat="1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</row>
    <row r="652" spans="1:16" s="1" customFormat="1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</row>
    <row r="653" spans="1:16" s="1" customFormat="1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</row>
    <row r="654" spans="1:16" s="1" customFormat="1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</row>
    <row r="655" spans="1:16" s="1" customFormat="1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</row>
    <row r="656" spans="1:16" s="1" customFormat="1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</row>
    <row r="657" spans="1:16" s="1" customFormat="1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</row>
    <row r="658" spans="1:16" s="1" customFormat="1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</row>
    <row r="659" spans="1:16" s="1" customFormat="1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</row>
    <row r="660" spans="1:16" s="1" customFormat="1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</row>
    <row r="661" spans="1:16" s="1" customFormat="1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</row>
    <row r="662" spans="1:16" s="1" customFormat="1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</row>
    <row r="663" spans="1:16" s="1" customFormat="1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</row>
    <row r="664" spans="1:16" s="1" customFormat="1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</row>
    <row r="665" spans="1:16" s="1" customFormat="1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</row>
    <row r="666" spans="1:16" s="1" customFormat="1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</row>
    <row r="667" spans="1:16" s="1" customFormat="1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</row>
    <row r="668" spans="1:16" s="1" customFormat="1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</row>
    <row r="669" spans="1:16" s="1" customFormat="1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</row>
    <row r="670" spans="1:16" s="1" customFormat="1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</row>
    <row r="671" spans="1:16" s="1" customFormat="1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</row>
    <row r="672" spans="1:16" s="1" customFormat="1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</row>
    <row r="673" spans="1:16" s="1" customFormat="1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</row>
    <row r="674" spans="1:16" s="1" customFormat="1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</row>
    <row r="675" spans="1:16" s="1" customFormat="1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</row>
    <row r="676" spans="1:16" s="1" customFormat="1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</row>
    <row r="677" spans="1:16" s="1" customFormat="1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</row>
    <row r="678" spans="1:16" s="1" customFormat="1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</row>
    <row r="679" spans="1:16" s="1" customFormat="1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</row>
    <row r="680" spans="1:16" s="1" customFormat="1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</row>
    <row r="681" spans="1:16" s="1" customFormat="1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</row>
    <row r="682" spans="1:16" s="1" customFormat="1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</row>
    <row r="683" spans="1:16" s="1" customFormat="1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</row>
    <row r="684" spans="1:16" s="1" customFormat="1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</row>
    <row r="685" spans="1:16" s="1" customFormat="1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</row>
    <row r="686" spans="1:16" s="1" customFormat="1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</row>
    <row r="687" spans="1:16" s="1" customFormat="1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</row>
    <row r="688" spans="1:16" s="1" customFormat="1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</row>
    <row r="689" spans="1:16" s="1" customFormat="1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</row>
    <row r="690" spans="1:16" s="1" customFormat="1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</row>
    <row r="691" spans="1:16" s="1" customFormat="1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</row>
    <row r="692" spans="1:16" s="1" customFormat="1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</row>
    <row r="693" spans="1:16" s="1" customFormat="1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</row>
    <row r="694" spans="1:16" s="1" customFormat="1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</row>
    <row r="695" spans="1:16" s="1" customFormat="1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</row>
    <row r="696" spans="1:16" s="1" customFormat="1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</row>
    <row r="697" spans="1:16" s="1" customFormat="1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</row>
    <row r="698" spans="1:16" s="1" customFormat="1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</row>
    <row r="699" spans="1:16" s="1" customFormat="1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</row>
    <row r="700" spans="1:16" s="1" customFormat="1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</row>
    <row r="701" spans="1:16" s="1" customFormat="1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</row>
    <row r="702" spans="1:16" s="1" customFormat="1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</row>
    <row r="703" spans="1:16" s="1" customFormat="1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</row>
    <row r="704" spans="1:16" s="1" customFormat="1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</row>
    <row r="705" spans="1:16" s="1" customFormat="1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</row>
    <row r="706" spans="1:16" s="1" customFormat="1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</row>
    <row r="707" spans="1:16" s="1" customFormat="1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</row>
    <row r="708" spans="1:16" s="1" customFormat="1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</row>
    <row r="709" spans="1:16" s="1" customFormat="1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</row>
    <row r="710" spans="1:16" s="1" customFormat="1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</row>
    <row r="711" spans="1:16" s="1" customFormat="1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</row>
    <row r="712" spans="1:16" s="1" customFormat="1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</row>
    <row r="713" spans="1:16" s="1" customFormat="1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</row>
    <row r="714" spans="1:16" s="1" customFormat="1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</row>
    <row r="715" spans="1:16" s="1" customFormat="1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</row>
    <row r="716" spans="1:16" s="1" customFormat="1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</row>
    <row r="717" spans="1:16" s="1" customFormat="1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</row>
    <row r="718" spans="1:16" s="1" customFormat="1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</row>
    <row r="719" spans="1:16" s="1" customFormat="1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</row>
    <row r="720" spans="1:16" s="1" customFormat="1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</row>
    <row r="721" spans="1:16" s="1" customFormat="1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</row>
    <row r="722" spans="1:16" s="1" customFormat="1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</row>
    <row r="723" spans="1:16" s="1" customFormat="1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</row>
    <row r="724" spans="1:16" s="1" customFormat="1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</row>
    <row r="725" spans="1:16" s="1" customFormat="1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</row>
    <row r="726" spans="1:16" s="1" customFormat="1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</row>
    <row r="727" spans="1:16" s="1" customFormat="1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</row>
    <row r="728" spans="1:16" s="1" customFormat="1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</row>
    <row r="729" spans="1:16" s="1" customFormat="1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</row>
    <row r="730" spans="1:16" s="1" customFormat="1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</row>
    <row r="731" spans="1:16" s="1" customFormat="1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</row>
    <row r="732" spans="1:16" s="1" customFormat="1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</row>
    <row r="733" spans="1:16" s="1" customFormat="1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</row>
    <row r="734" spans="1:16" s="1" customFormat="1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</row>
    <row r="735" spans="1:16" s="1" customFormat="1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</row>
    <row r="736" spans="1:16" s="1" customFormat="1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</row>
    <row r="737" spans="1:16" s="1" customFormat="1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</row>
    <row r="738" spans="1:16" s="1" customFormat="1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</row>
    <row r="739" spans="1:16" s="1" customFormat="1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</row>
    <row r="740" spans="1:16" s="1" customFormat="1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</row>
    <row r="741" spans="1:16" s="1" customFormat="1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</row>
    <row r="742" spans="1:16" s="1" customFormat="1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</row>
    <row r="743" spans="1:16" s="1" customFormat="1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</row>
    <row r="744" spans="1:16" s="1" customFormat="1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</row>
    <row r="745" spans="1:16" s="1" customFormat="1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</row>
    <row r="746" spans="1:16" s="1" customFormat="1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</row>
    <row r="747" spans="1:16" s="1" customFormat="1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</row>
    <row r="748" spans="1:16" s="1" customFormat="1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</row>
    <row r="749" spans="1:16" s="1" customFormat="1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</row>
    <row r="750" spans="1:16" s="1" customFormat="1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</row>
    <row r="751" spans="1:16" s="1" customFormat="1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</row>
    <row r="752" spans="1:16" s="1" customFormat="1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</row>
    <row r="753" spans="1:16" s="1" customFormat="1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</row>
    <row r="754" spans="1:16" s="1" customFormat="1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</row>
    <row r="755" spans="1:16" s="1" customFormat="1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</row>
    <row r="756" spans="1:16" s="1" customFormat="1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</row>
    <row r="757" spans="1:16" s="1" customFormat="1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</row>
    <row r="758" spans="1:16" s="1" customFormat="1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</row>
    <row r="759" spans="1:16" s="1" customFormat="1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</row>
    <row r="760" spans="1:16" s="1" customFormat="1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</row>
    <row r="761" spans="1:16" s="1" customFormat="1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</row>
    <row r="762" spans="1:16" s="1" customFormat="1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</row>
    <row r="763" spans="1:16" s="1" customFormat="1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</row>
    <row r="764" spans="1:16" s="1" customFormat="1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</row>
    <row r="765" spans="1:16" s="1" customFormat="1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</row>
    <row r="766" spans="1:16" s="1" customFormat="1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</row>
    <row r="767" spans="1:16" s="1" customFormat="1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</row>
    <row r="768" spans="1:16" s="1" customFormat="1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</row>
    <row r="769" spans="1:16" s="1" customFormat="1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</row>
    <row r="770" spans="1:16" s="1" customFormat="1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</row>
    <row r="771" spans="1:16" s="1" customFormat="1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</row>
    <row r="772" spans="1:16" s="1" customFormat="1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</row>
    <row r="773" spans="1:16" s="1" customFormat="1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</row>
    <row r="774" spans="1:16" s="1" customFormat="1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</row>
    <row r="775" spans="1:16" s="1" customFormat="1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</row>
    <row r="776" spans="1:16" s="1" customFormat="1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</row>
    <row r="777" spans="1:16" s="1" customFormat="1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</row>
    <row r="778" spans="1:16" s="1" customFormat="1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</row>
    <row r="779" spans="1:16" s="1" customFormat="1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</row>
    <row r="780" spans="1:16" s="1" customFormat="1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</row>
    <row r="781" spans="1:16" s="1" customFormat="1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</row>
    <row r="782" spans="1:16" s="1" customFormat="1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</row>
    <row r="783" spans="1:16" s="1" customFormat="1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</row>
    <row r="784" spans="1:16" s="1" customFormat="1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</row>
    <row r="785" spans="1:16" s="1" customFormat="1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</row>
    <row r="786" spans="1:16" s="1" customFormat="1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</row>
    <row r="787" spans="1:16" s="1" customFormat="1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</row>
    <row r="788" spans="1:16" s="1" customFormat="1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</row>
    <row r="789" spans="1:16" s="1" customFormat="1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</row>
    <row r="790" spans="1:16" s="1" customFormat="1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</row>
    <row r="791" spans="1:16" s="1" customFormat="1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</row>
    <row r="792" spans="1:16" s="1" customFormat="1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</row>
    <row r="793" spans="1:16" s="1" customFormat="1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</row>
    <row r="794" spans="1:16" s="1" customFormat="1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</row>
    <row r="795" spans="1:16" s="1" customFormat="1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</row>
    <row r="796" spans="1:16" s="1" customFormat="1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</row>
    <row r="797" spans="1:16" s="1" customFormat="1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</row>
    <row r="798" spans="1:16" s="1" customFormat="1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</row>
    <row r="799" spans="1:16" s="1" customFormat="1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</row>
    <row r="800" spans="1:16" s="1" customFormat="1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</row>
    <row r="801" spans="1:16" s="1" customFormat="1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</row>
    <row r="802" spans="1:16" s="1" customFormat="1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</row>
    <row r="803" spans="1:16" s="1" customFormat="1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</row>
    <row r="804" spans="1:16" s="1" customFormat="1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</row>
    <row r="805" spans="1:16" s="1" customFormat="1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</row>
    <row r="806" spans="1:16" s="1" customFormat="1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</row>
    <row r="807" spans="1:16" s="1" customFormat="1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</row>
    <row r="808" spans="1:16" s="1" customFormat="1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</row>
    <row r="809" spans="1:16" s="1" customFormat="1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</row>
    <row r="810" spans="1:16" s="1" customFormat="1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</row>
    <row r="811" spans="1:16" s="1" customFormat="1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</row>
    <row r="812" spans="1:16" s="1" customFormat="1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</row>
    <row r="813" spans="1:16" s="1" customFormat="1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</row>
    <row r="814" spans="1:16" s="1" customFormat="1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</row>
    <row r="815" spans="1:16" s="1" customFormat="1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</row>
    <row r="816" spans="1:16" s="1" customFormat="1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</row>
    <row r="817" spans="1:16" s="1" customFormat="1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</row>
    <row r="818" spans="1:16" s="1" customFormat="1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</row>
    <row r="819" spans="1:16" s="1" customFormat="1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</row>
    <row r="820" spans="1:16" s="1" customFormat="1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</row>
    <row r="821" spans="1:16" s="1" customFormat="1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</row>
    <row r="822" spans="1:16" s="1" customFormat="1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</row>
    <row r="823" spans="1:16" s="1" customFormat="1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</row>
    <row r="824" spans="1:16" s="1" customFormat="1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</row>
    <row r="825" spans="1:16" s="1" customFormat="1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</row>
    <row r="826" spans="1:16" s="1" customFormat="1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</row>
    <row r="827" spans="1:16" s="1" customFormat="1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</row>
    <row r="828" spans="1:16" s="1" customFormat="1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</row>
    <row r="829" spans="1:16" s="1" customFormat="1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</row>
    <row r="830" spans="1:16" s="1" customFormat="1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</row>
    <row r="831" spans="1:16" s="1" customFormat="1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</row>
    <row r="832" spans="1:16" s="1" customFormat="1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</row>
    <row r="833" spans="1:16" s="1" customFormat="1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</row>
    <row r="834" spans="1:16" s="1" customFormat="1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</row>
    <row r="835" spans="1:16" s="1" customFormat="1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</row>
    <row r="836" spans="1:16" s="1" customFormat="1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</row>
    <row r="837" spans="1:16" s="1" customFormat="1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</row>
    <row r="838" spans="1:16" s="1" customFormat="1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</row>
    <row r="839" spans="1:16" s="1" customFormat="1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</row>
    <row r="840" spans="1:16" s="1" customFormat="1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</row>
    <row r="841" spans="1:16" s="1" customFormat="1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</row>
    <row r="842" spans="1:16" s="1" customFormat="1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</row>
    <row r="843" spans="1:16" s="1" customFormat="1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</row>
    <row r="844" spans="1:16" s="1" customFormat="1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</row>
    <row r="845" spans="1:16" s="1" customFormat="1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</row>
    <row r="846" spans="1:16" s="1" customFormat="1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</row>
    <row r="847" spans="1:16" s="1" customFormat="1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</row>
    <row r="848" spans="1:16" s="1" customFormat="1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</row>
    <row r="849" spans="1:16" s="1" customFormat="1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</row>
    <row r="850" spans="1:16" s="1" customFormat="1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</row>
    <row r="851" spans="1:16" s="1" customFormat="1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</row>
    <row r="852" spans="1:16" s="1" customFormat="1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</row>
    <row r="853" spans="1:16" s="1" customFormat="1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</row>
    <row r="854" spans="1:16" s="1" customFormat="1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</row>
    <row r="855" spans="1:16" s="1" customFormat="1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</row>
    <row r="856" spans="1:16" s="1" customFormat="1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</row>
    <row r="857" spans="1:16" s="1" customFormat="1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</row>
    <row r="858" spans="1:16" s="1" customFormat="1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</row>
    <row r="859" spans="1:16" s="1" customFormat="1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</row>
    <row r="860" spans="1:16" s="1" customFormat="1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</row>
    <row r="861" spans="1:16" s="1" customFormat="1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</row>
    <row r="862" spans="1:16" s="1" customFormat="1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</row>
    <row r="863" spans="1:16" s="1" customFormat="1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</row>
    <row r="864" spans="1:16" s="1" customFormat="1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</row>
    <row r="865" spans="1:16" s="1" customFormat="1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</row>
    <row r="866" spans="1:16" s="1" customFormat="1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</row>
    <row r="867" spans="1:16" s="1" customFormat="1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</row>
    <row r="868" spans="1:16" s="1" customFormat="1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</row>
    <row r="869" spans="1:16" s="1" customFormat="1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</row>
    <row r="870" spans="1:16" s="1" customFormat="1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</row>
    <row r="871" spans="1:16" s="1" customFormat="1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</row>
    <row r="872" spans="1:16" s="1" customFormat="1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</row>
    <row r="873" spans="1:16" s="1" customFormat="1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</row>
    <row r="874" spans="1:16" s="1" customFormat="1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</row>
    <row r="875" spans="1:16" s="1" customFormat="1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</row>
    <row r="876" spans="1:16" s="1" customFormat="1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</row>
    <row r="877" spans="1:16" s="1" customFormat="1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</row>
    <row r="878" spans="1:16" s="1" customFormat="1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</row>
    <row r="879" spans="1:16" s="1" customFormat="1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</row>
    <row r="880" spans="1:16" s="1" customFormat="1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</row>
    <row r="881" spans="1:16" s="1" customFormat="1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</row>
    <row r="882" spans="1:16" s="1" customFormat="1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</row>
    <row r="883" spans="1:16" s="1" customFormat="1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</row>
    <row r="884" spans="1:16" s="1" customFormat="1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</row>
    <row r="885" spans="1:16" s="1" customFormat="1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</row>
    <row r="886" spans="1:16" s="1" customFormat="1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</row>
    <row r="887" spans="1:16" s="1" customFormat="1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</row>
    <row r="888" spans="1:16" s="1" customFormat="1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</row>
    <row r="889" spans="1:16" s="1" customFormat="1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</row>
    <row r="890" spans="1:16" s="1" customFormat="1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</row>
    <row r="891" spans="1:16" s="1" customFormat="1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</row>
    <row r="892" spans="1:16" s="1" customFormat="1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</row>
    <row r="893" spans="1:16" s="1" customFormat="1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</row>
    <row r="894" spans="1:16" s="1" customFormat="1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</row>
    <row r="895" spans="1:16" s="1" customFormat="1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</row>
    <row r="896" spans="1:16" s="1" customFormat="1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</row>
    <row r="897" spans="1:16" s="1" customFormat="1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</row>
    <row r="898" spans="1:16" s="1" customFormat="1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</row>
    <row r="899" spans="1:16" s="1" customFormat="1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</row>
    <row r="900" spans="1:16" s="1" customFormat="1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</row>
    <row r="901" spans="1:16" s="1" customFormat="1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</row>
    <row r="902" spans="1:16" s="1" customFormat="1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</row>
    <row r="903" spans="1:16" s="1" customFormat="1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</row>
    <row r="904" spans="1:16" s="1" customFormat="1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</row>
    <row r="905" spans="1:16" s="1" customFormat="1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</row>
    <row r="906" spans="1:16" s="1" customFormat="1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</row>
    <row r="907" spans="1:16" s="1" customFormat="1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</row>
    <row r="908" spans="1:16" s="1" customFormat="1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</row>
    <row r="909" spans="1:16" s="1" customFormat="1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</row>
    <row r="910" spans="1:16" s="1" customFormat="1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</row>
    <row r="911" spans="1:16" s="1" customFormat="1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</row>
    <row r="912" spans="1:16" s="1" customFormat="1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</row>
    <row r="913" spans="1:16" s="1" customFormat="1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</row>
    <row r="914" spans="1:16" s="1" customFormat="1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</row>
    <row r="915" spans="1:16" s="1" customFormat="1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</row>
    <row r="916" spans="1:16" s="1" customFormat="1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</row>
    <row r="917" spans="1:16" s="1" customFormat="1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</row>
    <row r="918" spans="1:16" s="1" customFormat="1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</row>
    <row r="919" spans="1:16" s="1" customFormat="1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</row>
    <row r="920" spans="1:16" s="1" customFormat="1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</row>
    <row r="921" spans="1:16" s="1" customFormat="1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</row>
    <row r="922" spans="1:16" s="1" customFormat="1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</row>
    <row r="923" spans="1:16" s="1" customFormat="1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</row>
    <row r="924" spans="1:16" s="1" customFormat="1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</row>
    <row r="925" spans="1:16" s="1" customFormat="1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</row>
    <row r="926" spans="1:16" s="1" customFormat="1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</row>
    <row r="927" spans="1:16" s="1" customFormat="1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</row>
    <row r="928" spans="1:16" s="1" customFormat="1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</row>
    <row r="929" spans="1:16" s="1" customFormat="1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</row>
    <row r="930" spans="1:16" s="1" customFormat="1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</row>
    <row r="931" spans="1:16" s="1" customFormat="1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</row>
    <row r="932" spans="1:16" s="1" customFormat="1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</row>
    <row r="933" spans="1:16" s="1" customFormat="1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</row>
    <row r="934" spans="1:16" s="1" customFormat="1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</row>
    <row r="935" spans="1:16" s="1" customFormat="1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</row>
    <row r="936" spans="1:16" s="1" customFormat="1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</row>
    <row r="937" spans="1:16" s="1" customFormat="1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</row>
    <row r="938" spans="1:16" s="1" customFormat="1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</row>
    <row r="939" spans="1:16" s="1" customFormat="1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</row>
    <row r="940" spans="1:16" s="1" customFormat="1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</row>
    <row r="941" spans="1:16" s="1" customFormat="1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</row>
    <row r="942" spans="1:16" s="1" customFormat="1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</row>
    <row r="943" spans="1:16" s="1" customFormat="1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</row>
    <row r="944" spans="1:16" s="1" customFormat="1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</row>
    <row r="945" spans="1:16" s="1" customFormat="1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</row>
    <row r="946" spans="1:16" s="1" customFormat="1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</row>
    <row r="947" spans="1:16" s="1" customFormat="1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</row>
    <row r="948" spans="1:16" s="1" customFormat="1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</row>
    <row r="949" spans="1:16" s="1" customFormat="1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</row>
    <row r="950" spans="1:16" s="1" customFormat="1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</row>
    <row r="951" spans="1:16" s="1" customFormat="1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</row>
    <row r="952" spans="1:16" s="1" customFormat="1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</row>
    <row r="953" spans="1:16" s="1" customFormat="1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</row>
    <row r="954" spans="1:16" s="1" customFormat="1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</row>
    <row r="955" spans="1:16" s="1" customFormat="1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</row>
    <row r="956" spans="1:16" s="1" customFormat="1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</row>
    <row r="957" spans="1:16" s="1" customFormat="1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</row>
    <row r="958" spans="1:16" s="1" customFormat="1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</row>
    <row r="959" spans="1:16" s="1" customFormat="1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</row>
    <row r="960" spans="1:16" s="1" customFormat="1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</row>
    <row r="961" spans="1:16" s="1" customFormat="1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</row>
    <row r="962" spans="1:16" s="1" customFormat="1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</row>
    <row r="963" spans="1:16" s="1" customFormat="1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</row>
    <row r="964" spans="1:16" s="1" customFormat="1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</row>
    <row r="965" spans="1:16" s="1" customFormat="1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</row>
    <row r="966" spans="1:16" s="1" customFormat="1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</row>
    <row r="967" spans="1:16" s="1" customFormat="1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</row>
    <row r="968" spans="1:16" s="1" customFormat="1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</row>
    <row r="969" spans="1:16" s="1" customFormat="1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</row>
    <row r="970" spans="1:16" s="1" customFormat="1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</row>
    <row r="971" spans="1:16" s="1" customFormat="1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</row>
    <row r="972" spans="1:16" s="1" customFormat="1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</row>
    <row r="973" spans="1:16" s="1" customFormat="1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</row>
    <row r="974" spans="1:16" s="1" customFormat="1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</row>
    <row r="975" spans="1:16" s="1" customFormat="1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</row>
    <row r="976" spans="1:16" s="1" customFormat="1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</row>
    <row r="977" spans="1:16" s="1" customFormat="1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</row>
    <row r="978" spans="1:16" s="1" customFormat="1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</row>
    <row r="979" spans="1:16" s="1" customFormat="1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</row>
    <row r="980" spans="1:16" s="1" customFormat="1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</row>
    <row r="981" spans="1:16" s="1" customFormat="1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</row>
    <row r="982" spans="1:16" s="1" customFormat="1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</row>
    <row r="983" spans="1:16" s="1" customFormat="1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</row>
    <row r="984" spans="1:16" s="1" customFormat="1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</row>
    <row r="985" spans="1:16" s="1" customFormat="1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</row>
    <row r="986" spans="1:16" s="1" customFormat="1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</row>
    <row r="987" spans="1:16" s="1" customFormat="1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</row>
    <row r="988" spans="1:16" s="1" customFormat="1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</row>
    <row r="989" spans="1:16" s="1" customFormat="1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</row>
    <row r="990" spans="1:16" s="1" customFormat="1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</row>
    <row r="991" spans="1:16" s="1" customFormat="1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</row>
    <row r="992" spans="1:16" s="1" customFormat="1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</row>
    <row r="993" spans="1:16" s="1" customFormat="1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</row>
    <row r="994" spans="1:16" s="1" customFormat="1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</row>
    <row r="995" spans="1:16" s="1" customFormat="1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</row>
    <row r="996" spans="1:16" s="1" customFormat="1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</row>
    <row r="997" spans="1:16" s="1" customFormat="1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</row>
    <row r="998" spans="1:16" s="1" customFormat="1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</row>
    <row r="999" spans="1:16" s="1" customFormat="1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</row>
    <row r="1000" spans="1:16" s="1" customFormat="1" x14ac:dyDescent="0.2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</row>
    <row r="1001" spans="1:16" s="1" customFormat="1" x14ac:dyDescent="0.2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</row>
    <row r="1002" spans="1:16" s="1" customFormat="1" x14ac:dyDescent="0.2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</row>
    <row r="1003" spans="1:16" s="1" customFormat="1" x14ac:dyDescent="0.2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</row>
    <row r="1004" spans="1:16" s="1" customFormat="1" x14ac:dyDescent="0.2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</row>
    <row r="1005" spans="1:16" s="1" customFormat="1" x14ac:dyDescent="0.2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</row>
    <row r="1006" spans="1:16" s="1" customFormat="1" x14ac:dyDescent="0.2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</row>
    <row r="1007" spans="1:16" s="1" customFormat="1" x14ac:dyDescent="0.2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</row>
    <row r="1008" spans="1:16" s="1" customFormat="1" x14ac:dyDescent="0.2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</row>
    <row r="1009" spans="1:16" s="1" customFormat="1" x14ac:dyDescent="0.2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</row>
    <row r="1010" spans="1:16" s="1" customFormat="1" x14ac:dyDescent="0.2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</row>
    <row r="1011" spans="1:16" s="1" customFormat="1" x14ac:dyDescent="0.2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</row>
    <row r="1012" spans="1:16" s="1" customFormat="1" x14ac:dyDescent="0.2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</row>
    <row r="1013" spans="1:16" s="1" customFormat="1" x14ac:dyDescent="0.2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</row>
    <row r="1014" spans="1:16" s="1" customFormat="1" x14ac:dyDescent="0.2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</row>
    <row r="1015" spans="1:16" s="1" customFormat="1" x14ac:dyDescent="0.2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</row>
    <row r="1016" spans="1:16" s="1" customFormat="1" x14ac:dyDescent="0.2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</row>
    <row r="1017" spans="1:16" s="1" customFormat="1" x14ac:dyDescent="0.2">
      <c r="A1017" s="13"/>
      <c r="B1017" s="13"/>
      <c r="C1017" s="13"/>
      <c r="D1017" s="13"/>
      <c r="E1017" s="13"/>
      <c r="F1017" s="13"/>
      <c r="G1017" s="13"/>
      <c r="H1017" s="13"/>
      <c r="I1017" s="13"/>
      <c r="J1017" s="13"/>
      <c r="K1017" s="13"/>
      <c r="L1017" s="13"/>
      <c r="M1017" s="13"/>
      <c r="N1017" s="13"/>
      <c r="O1017" s="13"/>
      <c r="P1017" s="13"/>
    </row>
    <row r="1018" spans="1:16" s="1" customFormat="1" x14ac:dyDescent="0.2">
      <c r="A1018" s="13"/>
      <c r="B1018" s="13"/>
      <c r="C1018" s="13"/>
      <c r="D1018" s="13"/>
      <c r="E1018" s="13"/>
      <c r="F1018" s="13"/>
      <c r="G1018" s="13"/>
      <c r="H1018" s="13"/>
      <c r="I1018" s="13"/>
      <c r="J1018" s="13"/>
      <c r="K1018" s="13"/>
      <c r="L1018" s="13"/>
      <c r="M1018" s="13"/>
      <c r="N1018" s="13"/>
      <c r="O1018" s="13"/>
      <c r="P1018" s="13"/>
    </row>
    <row r="1019" spans="1:16" s="1" customFormat="1" x14ac:dyDescent="0.2">
      <c r="A1019" s="13"/>
      <c r="B1019" s="13"/>
      <c r="C1019" s="13"/>
      <c r="D1019" s="13"/>
      <c r="E1019" s="13"/>
      <c r="F1019" s="13"/>
      <c r="G1019" s="13"/>
      <c r="H1019" s="13"/>
      <c r="I1019" s="13"/>
      <c r="J1019" s="13"/>
      <c r="K1019" s="13"/>
      <c r="L1019" s="13"/>
      <c r="M1019" s="13"/>
      <c r="N1019" s="13"/>
      <c r="O1019" s="13"/>
      <c r="P1019" s="13"/>
    </row>
    <row r="1020" spans="1:16" s="1" customFormat="1" x14ac:dyDescent="0.2">
      <c r="A1020" s="13"/>
      <c r="B1020" s="13"/>
      <c r="C1020" s="13"/>
      <c r="D1020" s="13"/>
      <c r="E1020" s="13"/>
      <c r="F1020" s="13"/>
      <c r="G1020" s="13"/>
      <c r="H1020" s="13"/>
      <c r="I1020" s="13"/>
      <c r="J1020" s="13"/>
      <c r="K1020" s="13"/>
      <c r="L1020" s="13"/>
      <c r="M1020" s="13"/>
      <c r="N1020" s="13"/>
      <c r="O1020" s="13"/>
      <c r="P1020" s="13"/>
    </row>
    <row r="1021" spans="1:16" s="1" customFormat="1" x14ac:dyDescent="0.2">
      <c r="A1021" s="13"/>
      <c r="B1021" s="13"/>
      <c r="C1021" s="13"/>
      <c r="D1021" s="13"/>
      <c r="E1021" s="13"/>
      <c r="F1021" s="13"/>
      <c r="G1021" s="13"/>
      <c r="H1021" s="13"/>
      <c r="I1021" s="13"/>
      <c r="J1021" s="13"/>
      <c r="K1021" s="13"/>
      <c r="L1021" s="13"/>
      <c r="M1021" s="13"/>
      <c r="N1021" s="13"/>
      <c r="O1021" s="13"/>
      <c r="P1021" s="13"/>
    </row>
    <row r="1022" spans="1:16" s="1" customFormat="1" x14ac:dyDescent="0.2">
      <c r="A1022" s="13"/>
      <c r="B1022" s="13"/>
      <c r="C1022" s="13"/>
      <c r="D1022" s="13"/>
      <c r="E1022" s="13"/>
      <c r="F1022" s="13"/>
      <c r="G1022" s="13"/>
      <c r="H1022" s="13"/>
      <c r="I1022" s="13"/>
      <c r="J1022" s="13"/>
      <c r="K1022" s="13"/>
      <c r="L1022" s="13"/>
      <c r="M1022" s="13"/>
      <c r="N1022" s="13"/>
      <c r="O1022" s="13"/>
      <c r="P1022" s="13"/>
    </row>
    <row r="1023" spans="1:16" s="1" customFormat="1" x14ac:dyDescent="0.2">
      <c r="A1023" s="13"/>
      <c r="B1023" s="13"/>
      <c r="C1023" s="13"/>
      <c r="D1023" s="13"/>
      <c r="E1023" s="13"/>
      <c r="F1023" s="13"/>
      <c r="G1023" s="13"/>
      <c r="H1023" s="13"/>
      <c r="I1023" s="13"/>
      <c r="J1023" s="13"/>
      <c r="K1023" s="13"/>
      <c r="L1023" s="13"/>
      <c r="M1023" s="13"/>
      <c r="N1023" s="13"/>
      <c r="O1023" s="13"/>
      <c r="P1023" s="13"/>
    </row>
    <row r="1024" spans="1:16" s="1" customFormat="1" x14ac:dyDescent="0.2">
      <c r="A1024" s="13"/>
      <c r="B1024" s="13"/>
      <c r="C1024" s="13"/>
      <c r="D1024" s="13"/>
      <c r="E1024" s="13"/>
      <c r="F1024" s="13"/>
      <c r="G1024" s="13"/>
      <c r="H1024" s="13"/>
      <c r="I1024" s="13"/>
      <c r="J1024" s="13"/>
      <c r="K1024" s="13"/>
      <c r="L1024" s="13"/>
      <c r="M1024" s="13"/>
      <c r="N1024" s="13"/>
      <c r="O1024" s="13"/>
      <c r="P1024" s="13"/>
    </row>
    <row r="1025" spans="1:16" s="1" customFormat="1" x14ac:dyDescent="0.2">
      <c r="A1025" s="13"/>
      <c r="B1025" s="13"/>
      <c r="C1025" s="13"/>
      <c r="D1025" s="13"/>
      <c r="E1025" s="13"/>
      <c r="F1025" s="13"/>
      <c r="G1025" s="13"/>
      <c r="H1025" s="13"/>
      <c r="I1025" s="13"/>
      <c r="J1025" s="13"/>
      <c r="K1025" s="13"/>
      <c r="L1025" s="13"/>
      <c r="M1025" s="13"/>
      <c r="N1025" s="13"/>
      <c r="O1025" s="13"/>
      <c r="P1025" s="13"/>
    </row>
    <row r="1026" spans="1:16" s="1" customFormat="1" x14ac:dyDescent="0.2">
      <c r="A1026" s="13"/>
      <c r="B1026" s="13"/>
      <c r="C1026" s="13"/>
      <c r="D1026" s="13"/>
      <c r="E1026" s="13"/>
      <c r="F1026" s="13"/>
      <c r="G1026" s="13"/>
      <c r="H1026" s="13"/>
      <c r="I1026" s="13"/>
      <c r="J1026" s="13"/>
      <c r="K1026" s="13"/>
      <c r="L1026" s="13"/>
      <c r="M1026" s="13"/>
      <c r="N1026" s="13"/>
      <c r="O1026" s="13"/>
      <c r="P1026" s="13"/>
    </row>
    <row r="1027" spans="1:16" s="1" customFormat="1" x14ac:dyDescent="0.2">
      <c r="A1027" s="13"/>
      <c r="B1027" s="13"/>
      <c r="C1027" s="13"/>
      <c r="D1027" s="13"/>
      <c r="E1027" s="13"/>
      <c r="F1027" s="13"/>
      <c r="G1027" s="13"/>
      <c r="H1027" s="13"/>
      <c r="I1027" s="13"/>
      <c r="J1027" s="13"/>
      <c r="K1027" s="13"/>
      <c r="L1027" s="13"/>
      <c r="M1027" s="13"/>
      <c r="N1027" s="13"/>
      <c r="O1027" s="13"/>
      <c r="P1027" s="13"/>
    </row>
    <row r="1028" spans="1:16" s="1" customFormat="1" x14ac:dyDescent="0.2">
      <c r="A1028" s="13"/>
      <c r="B1028" s="13"/>
      <c r="C1028" s="13"/>
      <c r="D1028" s="13"/>
      <c r="E1028" s="13"/>
      <c r="F1028" s="13"/>
      <c r="G1028" s="13"/>
      <c r="H1028" s="13"/>
      <c r="I1028" s="13"/>
      <c r="J1028" s="13"/>
      <c r="K1028" s="13"/>
      <c r="L1028" s="13"/>
      <c r="M1028" s="13"/>
      <c r="N1028" s="13"/>
      <c r="O1028" s="13"/>
      <c r="P1028" s="13"/>
    </row>
    <row r="1029" spans="1:16" s="1" customFormat="1" x14ac:dyDescent="0.2">
      <c r="A1029" s="13"/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</row>
    <row r="1030" spans="1:16" s="1" customFormat="1" x14ac:dyDescent="0.2">
      <c r="A1030" s="13"/>
      <c r="B1030" s="13"/>
      <c r="C1030" s="13"/>
      <c r="D1030" s="13"/>
      <c r="E1030" s="13"/>
      <c r="F1030" s="13"/>
      <c r="G1030" s="13"/>
      <c r="H1030" s="13"/>
      <c r="I1030" s="13"/>
      <c r="J1030" s="13"/>
      <c r="K1030" s="13"/>
      <c r="L1030" s="13"/>
      <c r="M1030" s="13"/>
      <c r="N1030" s="13"/>
      <c r="O1030" s="13"/>
      <c r="P1030" s="13"/>
    </row>
    <row r="1031" spans="1:16" s="1" customFormat="1" x14ac:dyDescent="0.2">
      <c r="A1031" s="13"/>
      <c r="B1031" s="13"/>
      <c r="C1031" s="13"/>
      <c r="D1031" s="13"/>
      <c r="E1031" s="13"/>
      <c r="F1031" s="13"/>
      <c r="G1031" s="13"/>
      <c r="H1031" s="13"/>
      <c r="I1031" s="13"/>
      <c r="J1031" s="13"/>
      <c r="K1031" s="13"/>
      <c r="L1031" s="13"/>
      <c r="M1031" s="13"/>
      <c r="N1031" s="13"/>
      <c r="O1031" s="13"/>
      <c r="P1031" s="13"/>
    </row>
    <row r="1032" spans="1:16" s="1" customFormat="1" x14ac:dyDescent="0.2">
      <c r="A1032" s="13"/>
      <c r="B1032" s="13"/>
      <c r="C1032" s="13"/>
      <c r="D1032" s="13"/>
      <c r="E1032" s="13"/>
      <c r="F1032" s="13"/>
      <c r="G1032" s="13"/>
      <c r="H1032" s="13"/>
      <c r="I1032" s="13"/>
      <c r="J1032" s="13"/>
      <c r="K1032" s="13"/>
      <c r="L1032" s="13"/>
      <c r="M1032" s="13"/>
      <c r="N1032" s="13"/>
      <c r="O1032" s="13"/>
      <c r="P1032" s="13"/>
    </row>
    <row r="1033" spans="1:16" s="1" customFormat="1" x14ac:dyDescent="0.2">
      <c r="A1033" s="13"/>
      <c r="B1033" s="13"/>
      <c r="C1033" s="13"/>
      <c r="D1033" s="13"/>
      <c r="E1033" s="13"/>
      <c r="F1033" s="13"/>
      <c r="G1033" s="13"/>
      <c r="H1033" s="13"/>
      <c r="I1033" s="13"/>
      <c r="J1033" s="13"/>
      <c r="K1033" s="13"/>
      <c r="L1033" s="13"/>
      <c r="M1033" s="13"/>
      <c r="N1033" s="13"/>
      <c r="O1033" s="13"/>
      <c r="P1033" s="13"/>
    </row>
    <row r="1034" spans="1:16" s="1" customFormat="1" x14ac:dyDescent="0.2">
      <c r="A1034" s="13"/>
      <c r="B1034" s="13"/>
      <c r="C1034" s="13"/>
      <c r="D1034" s="13"/>
      <c r="E1034" s="13"/>
      <c r="F1034" s="13"/>
      <c r="G1034" s="13"/>
      <c r="H1034" s="13"/>
      <c r="I1034" s="13"/>
      <c r="J1034" s="13"/>
      <c r="K1034" s="13"/>
      <c r="L1034" s="13"/>
      <c r="M1034" s="13"/>
      <c r="N1034" s="13"/>
      <c r="O1034" s="13"/>
      <c r="P1034" s="13"/>
    </row>
    <row r="1035" spans="1:16" s="1" customFormat="1" x14ac:dyDescent="0.2">
      <c r="A1035" s="13"/>
      <c r="B1035" s="13"/>
      <c r="C1035" s="13"/>
      <c r="D1035" s="13"/>
      <c r="E1035" s="13"/>
      <c r="F1035" s="13"/>
      <c r="G1035" s="13"/>
      <c r="H1035" s="13"/>
      <c r="I1035" s="13"/>
      <c r="J1035" s="13"/>
      <c r="K1035" s="13"/>
      <c r="L1035" s="13"/>
      <c r="M1035" s="13"/>
      <c r="N1035" s="13"/>
      <c r="O1035" s="13"/>
      <c r="P1035" s="13"/>
    </row>
    <row r="1036" spans="1:16" s="1" customFormat="1" x14ac:dyDescent="0.2">
      <c r="A1036" s="13"/>
      <c r="B1036" s="13"/>
      <c r="C1036" s="13"/>
      <c r="D1036" s="13"/>
      <c r="E1036" s="13"/>
      <c r="F1036" s="13"/>
      <c r="G1036" s="13"/>
      <c r="H1036" s="13"/>
      <c r="I1036" s="13"/>
      <c r="J1036" s="13"/>
      <c r="K1036" s="13"/>
      <c r="L1036" s="13"/>
      <c r="M1036" s="13"/>
      <c r="N1036" s="13"/>
      <c r="O1036" s="13"/>
      <c r="P1036" s="13"/>
    </row>
    <row r="1037" spans="1:16" s="1" customFormat="1" x14ac:dyDescent="0.2">
      <c r="A1037" s="13"/>
      <c r="B1037" s="13"/>
      <c r="C1037" s="13"/>
      <c r="D1037" s="13"/>
      <c r="E1037" s="13"/>
      <c r="F1037" s="13"/>
      <c r="G1037" s="13"/>
      <c r="H1037" s="13"/>
      <c r="I1037" s="13"/>
      <c r="J1037" s="13"/>
      <c r="K1037" s="13"/>
      <c r="L1037" s="13"/>
      <c r="M1037" s="13"/>
      <c r="N1037" s="13"/>
      <c r="O1037" s="13"/>
      <c r="P1037" s="13"/>
    </row>
    <row r="1038" spans="1:16" s="1" customFormat="1" x14ac:dyDescent="0.2">
      <c r="A1038" s="13"/>
      <c r="B1038" s="13"/>
      <c r="C1038" s="13"/>
      <c r="D1038" s="13"/>
      <c r="E1038" s="13"/>
      <c r="F1038" s="13"/>
      <c r="G1038" s="13"/>
      <c r="H1038" s="13"/>
      <c r="I1038" s="13"/>
      <c r="J1038" s="13"/>
      <c r="K1038" s="13"/>
      <c r="L1038" s="13"/>
      <c r="M1038" s="13"/>
      <c r="N1038" s="13"/>
      <c r="O1038" s="13"/>
      <c r="P1038" s="13"/>
    </row>
    <row r="1039" spans="1:16" s="1" customFormat="1" x14ac:dyDescent="0.2">
      <c r="A1039" s="13"/>
      <c r="B1039" s="13"/>
      <c r="C1039" s="13"/>
      <c r="D1039" s="13"/>
      <c r="E1039" s="13"/>
      <c r="F1039" s="13"/>
      <c r="G1039" s="13"/>
      <c r="H1039" s="13"/>
      <c r="I1039" s="13"/>
      <c r="J1039" s="13"/>
      <c r="K1039" s="13"/>
      <c r="L1039" s="13"/>
      <c r="M1039" s="13"/>
      <c r="N1039" s="13"/>
      <c r="O1039" s="13"/>
      <c r="P1039" s="13"/>
    </row>
    <row r="1040" spans="1:16" s="1" customFormat="1" x14ac:dyDescent="0.2">
      <c r="A1040" s="13"/>
      <c r="B1040" s="13"/>
      <c r="C1040" s="13"/>
      <c r="D1040" s="13"/>
      <c r="E1040" s="13"/>
      <c r="F1040" s="13"/>
      <c r="G1040" s="13"/>
      <c r="H1040" s="13"/>
      <c r="I1040" s="13"/>
      <c r="J1040" s="13"/>
      <c r="K1040" s="13"/>
      <c r="L1040" s="13"/>
      <c r="M1040" s="13"/>
      <c r="N1040" s="13"/>
      <c r="O1040" s="13"/>
      <c r="P1040" s="13"/>
    </row>
    <row r="1041" spans="1:16" s="1" customFormat="1" x14ac:dyDescent="0.2">
      <c r="A1041" s="13"/>
      <c r="B1041" s="13"/>
      <c r="C1041" s="13"/>
      <c r="D1041" s="13"/>
      <c r="E1041" s="13"/>
      <c r="F1041" s="13"/>
      <c r="G1041" s="13"/>
      <c r="H1041" s="13"/>
      <c r="I1041" s="13"/>
      <c r="J1041" s="13"/>
      <c r="K1041" s="13"/>
      <c r="L1041" s="13"/>
      <c r="M1041" s="13"/>
      <c r="N1041" s="13"/>
      <c r="O1041" s="13"/>
      <c r="P1041" s="13"/>
    </row>
    <row r="1042" spans="1:16" s="1" customFormat="1" x14ac:dyDescent="0.2">
      <c r="A1042" s="13"/>
      <c r="B1042" s="13"/>
      <c r="C1042" s="13"/>
      <c r="D1042" s="13"/>
      <c r="E1042" s="13"/>
      <c r="F1042" s="13"/>
      <c r="G1042" s="13"/>
      <c r="H1042" s="13"/>
      <c r="I1042" s="13"/>
      <c r="J1042" s="13"/>
      <c r="K1042" s="13"/>
      <c r="L1042" s="13"/>
      <c r="M1042" s="13"/>
      <c r="N1042" s="13"/>
      <c r="O1042" s="13"/>
      <c r="P1042" s="13"/>
    </row>
    <row r="1043" spans="1:16" s="1" customFormat="1" x14ac:dyDescent="0.2">
      <c r="A1043" s="13"/>
      <c r="B1043" s="13"/>
      <c r="C1043" s="13"/>
      <c r="D1043" s="13"/>
      <c r="E1043" s="13"/>
      <c r="F1043" s="13"/>
      <c r="G1043" s="13"/>
      <c r="H1043" s="13"/>
      <c r="I1043" s="13"/>
      <c r="J1043" s="13"/>
      <c r="K1043" s="13"/>
      <c r="L1043" s="13"/>
      <c r="M1043" s="13"/>
      <c r="N1043" s="13"/>
      <c r="O1043" s="13"/>
      <c r="P1043" s="13"/>
    </row>
  </sheetData>
  <mergeCells count="65">
    <mergeCell ref="B1:P2"/>
    <mergeCell ref="B4:P4"/>
    <mergeCell ref="B6:D6"/>
    <mergeCell ref="E6:I6"/>
    <mergeCell ref="K6:L6"/>
    <mergeCell ref="M6:P6"/>
    <mergeCell ref="M8:P8"/>
    <mergeCell ref="B10:D10"/>
    <mergeCell ref="E10:I10"/>
    <mergeCell ref="K10:L10"/>
    <mergeCell ref="M10:P10"/>
    <mergeCell ref="B18:D18"/>
    <mergeCell ref="E18:G18"/>
    <mergeCell ref="B8:D8"/>
    <mergeCell ref="E8:I8"/>
    <mergeCell ref="K8:L8"/>
    <mergeCell ref="B12:D12"/>
    <mergeCell ref="E12:I12"/>
    <mergeCell ref="B14:D14"/>
    <mergeCell ref="E14:I14"/>
    <mergeCell ref="B16:P16"/>
    <mergeCell ref="B20:P20"/>
    <mergeCell ref="C22:P22"/>
    <mergeCell ref="L25:M25"/>
    <mergeCell ref="N25:P25"/>
    <mergeCell ref="B26:K26"/>
    <mergeCell ref="L26:O26"/>
    <mergeCell ref="Q26:Y26"/>
    <mergeCell ref="C27:D27"/>
    <mergeCell ref="E27:F27"/>
    <mergeCell ref="G27:I27"/>
    <mergeCell ref="C28:D28"/>
    <mergeCell ref="E28:F28"/>
    <mergeCell ref="G28:I28"/>
    <mergeCell ref="C29:D29"/>
    <mergeCell ref="E29:F29"/>
    <mergeCell ref="G29:I29"/>
    <mergeCell ref="C30:D30"/>
    <mergeCell ref="E30:F30"/>
    <mergeCell ref="G30:I30"/>
    <mergeCell ref="C31:D31"/>
    <mergeCell ref="E31:F31"/>
    <mergeCell ref="G31:I31"/>
    <mergeCell ref="C32:D32"/>
    <mergeCell ref="E32:F32"/>
    <mergeCell ref="G32:I32"/>
    <mergeCell ref="B41:H41"/>
    <mergeCell ref="C33:D33"/>
    <mergeCell ref="E33:F33"/>
    <mergeCell ref="G33:I33"/>
    <mergeCell ref="C34:D34"/>
    <mergeCell ref="E34:F34"/>
    <mergeCell ref="G34:I34"/>
    <mergeCell ref="C35:D35"/>
    <mergeCell ref="E35:F35"/>
    <mergeCell ref="G35:I35"/>
    <mergeCell ref="B39:P39"/>
    <mergeCell ref="B40:P40"/>
    <mergeCell ref="F48:G48"/>
    <mergeCell ref="C42:G42"/>
    <mergeCell ref="C43:G43"/>
    <mergeCell ref="C44:G44"/>
    <mergeCell ref="C45:G45"/>
    <mergeCell ref="C46:G46"/>
    <mergeCell ref="C47:G47"/>
  </mergeCells>
  <conditionalFormatting sqref="Q28:Q35 U28:U35 X28:X35">
    <cfRule type="expression" dxfId="6" priority="6">
      <formula>ISERROR(Q28)</formula>
    </cfRule>
  </conditionalFormatting>
  <conditionalFormatting sqref="R28:R35">
    <cfRule type="expression" dxfId="5" priority="5">
      <formula>ISERROR(R28)</formula>
    </cfRule>
  </conditionalFormatting>
  <conditionalFormatting sqref="T28:T35">
    <cfRule type="expression" dxfId="4" priority="4">
      <formula>ISERROR(T28)</formula>
    </cfRule>
  </conditionalFormatting>
  <conditionalFormatting sqref="Y28:Y35">
    <cfRule type="expression" dxfId="3" priority="3">
      <formula>ISERROR(Y28)</formula>
    </cfRule>
  </conditionalFormatting>
  <conditionalFormatting sqref="Y36">
    <cfRule type="expression" dxfId="2" priority="2">
      <formula>ISERROR(Y36)</formula>
    </cfRule>
  </conditionalFormatting>
  <conditionalFormatting sqref="V28:W35">
    <cfRule type="expression" dxfId="1" priority="1">
      <formula>ISERROR(V28)</formula>
    </cfRule>
  </conditionalFormatting>
  <dataValidations count="6">
    <dataValidation allowBlank="1" showInputMessage="1" showErrorMessage="1" sqref="L43:M47" xr:uid="{00000000-0002-0000-0200-000000000000}"/>
    <dataValidation type="list" allowBlank="1" showInputMessage="1" showErrorMessage="1" sqref="V28:V35" xr:uid="{00000000-0002-0000-0200-000001000000}">
      <formula1>"Si,No"</formula1>
    </dataValidation>
    <dataValidation type="list" allowBlank="1" showInputMessage="1" showErrorMessage="1" sqref="M28:M35" xr:uid="{00000000-0002-0000-0200-000002000000}">
      <formula1>Departamentos</formula1>
    </dataValidation>
    <dataValidation type="list" allowBlank="1" showInputMessage="1" showErrorMessage="1" sqref="L28:L35" xr:uid="{00000000-0002-0000-0200-000003000000}">
      <formula1>"Si, No"</formula1>
    </dataValidation>
    <dataValidation type="list" allowBlank="1" showInputMessage="1" showErrorMessage="1" sqref="E18:G18" xr:uid="{00000000-0002-0000-0200-000004000000}">
      <formula1>Segmento</formula1>
    </dataValidation>
    <dataValidation type="date" operator="greaterThanOrEqual" allowBlank="1" showInputMessage="1" showErrorMessage="1" errorTitle="Valor no valido" error="La fecha ingresada no es válida, recuerde que debe ser por lo menos la fecha actual + 10 días hábiles." promptTitle="Fecha de inicio:" prompt="Debe contemplar los tiempos de cotización del proveedor, mínimo hoy + 10 días hábiles" sqref="E14:I14" xr:uid="{00000000-0002-0000-0200-000005000000}">
      <formula1>WORKDAY(TODAY(),10)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C2BAB8D4-C6A1-44BA-8A68-908D46B6A7C1}">
            <xm:f>'\Users\U\Downloads\[Simulador_Consolidado_EPP_MEN (1).xlsm]SolCotizacion'!#REF!=0</xm:f>
            <x14:dxf>
              <font>
                <color rgb="FFF2F2F2"/>
              </font>
            </x14:dxf>
          </x14:cfRule>
          <xm:sqref>B22:C22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6000000}">
          <x14:formula1>
            <xm:f>'C:\Users\U\Downloads\[Simulador_Consolidado_EPP_MEN (1).xlsm]Listas'!#REF!</xm:f>
          </x14:formula1>
          <xm:sqref>C36</xm:sqref>
        </x14:dataValidation>
        <x14:dataValidation type="list" allowBlank="1" showInputMessage="1" showErrorMessage="1" xr:uid="{00000000-0002-0000-0200-000007000000}">
          <x14:formula1>
            <xm:f>'C:\Users\U\Downloads\[Simulador_Consolidado_EPP_MEN (1).xlsm]Listas'!#REF!</xm:f>
          </x14:formula1>
          <xm:sqref>C28:D35 N25:P25 N28:N35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Usuario</cp:lastModifiedBy>
  <dcterms:created xsi:type="dcterms:W3CDTF">2021-05-21T19:32:40Z</dcterms:created>
  <dcterms:modified xsi:type="dcterms:W3CDTF">2023-09-25T15:32:57Z</dcterms:modified>
</cp:coreProperties>
</file>