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ttps://gobiernobogota-my.sharepoint.com/personal/yicel_moreno_gobiernobogota_gov_co/Documents/CONTRATACION 2025/CONTRATOS JURIDICOS 2025/TRANSPORTE ALQUILER/"/>
    </mc:Choice>
  </mc:AlternateContent>
  <xr:revisionPtr revIDLastSave="0" documentId="8_{DEE1C41C-53B9-4BD3-83C7-B922F970BCA5}" xr6:coauthVersionLast="47" xr6:coauthVersionMax="47" xr10:uidLastSave="{00000000-0000-0000-0000-000000000000}"/>
  <bookViews>
    <workbookView xWindow="-110" yWindow="-110" windowWidth="19420" windowHeight="11500" tabRatio="900" activeTab="4" xr2:uid="{00000000-000D-0000-FFFF-FFFF00000000}"/>
  </bookViews>
  <sheets>
    <sheet name="CONTEXTO" sheetId="16" r:id="rId1"/>
    <sheet name="IDENTIFICACION Y ANALISIS" sheetId="2" r:id="rId2"/>
    <sheet name="EVALUACION" sheetId="11" r:id="rId3"/>
    <sheet name="EVALUACION CON CONTROLES" sheetId="15" r:id="rId4"/>
    <sheet name="ASIGNACION Y TRATAMIENTO" sheetId="6" r:id="rId5"/>
  </sheets>
  <definedNames>
    <definedName name="_xlnm._FilterDatabase" localSheetId="4" hidden="1">'ASIGNACION Y TRATAMIENTO'!#REF!</definedName>
    <definedName name="_xlnm.Print_Area" localSheetId="4">'ASIGNACION Y TRATAMIENTO'!$B$2:$X$51</definedName>
    <definedName name="_xlnm.Print_Area" localSheetId="0">CONTEXTO!$B$2:$F$19</definedName>
    <definedName name="_xlnm.Print_Area" localSheetId="2">EVALUACION!$B$2:$L$63</definedName>
    <definedName name="_xlnm.Print_Area" localSheetId="3">'EVALUACION CON CONTROLES'!$B$2:$R$55</definedName>
    <definedName name="_xlnm.Print_Area" localSheetId="1">'IDENTIFICACION Y ANALISIS'!$B$2:$F$68</definedName>
    <definedName name="contratación">'IDENTIFICACION Y ANALISIS'!$B$39:$B$43</definedName>
    <definedName name="ejecución">'IDENTIFICACION Y ANALISIS'!$B$45:$B$68</definedName>
    <definedName name="OPCIONES">'ASIGNACION Y TRATAMIENTO'!$B$55:$B$57</definedName>
    <definedName name="planeación">'IDENTIFICACION Y ANALISIS'!$B$19:$B$29</definedName>
    <definedName name="selección">'IDENTIFICACION Y ANALISIS'!$B$31:$B$37</definedName>
    <definedName name="_xlnm.Print_Titles" localSheetId="4">'ASIGNACION Y TRATAMIENTO'!$2:$5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6" l="1"/>
  <c r="C35" i="15"/>
  <c r="C34" i="15"/>
  <c r="B6" i="15"/>
  <c r="C29" i="15" l="1"/>
  <c r="K23" i="11" l="1"/>
  <c r="K22" i="11"/>
  <c r="K21" i="11"/>
  <c r="K20" i="11"/>
  <c r="K19" i="11"/>
  <c r="K18" i="11"/>
  <c r="K17" i="11"/>
  <c r="I16" i="15" l="1"/>
  <c r="J16" i="15"/>
  <c r="C16" i="15"/>
  <c r="C11" i="6" s="1"/>
  <c r="J11" i="6"/>
  <c r="G12" i="6"/>
  <c r="H12" i="6"/>
  <c r="I12" i="6"/>
  <c r="N12" i="6"/>
  <c r="S12" i="6"/>
  <c r="T12" i="6"/>
  <c r="U12" i="6"/>
  <c r="V12" i="6"/>
  <c r="W12" i="6"/>
  <c r="X12" i="6"/>
  <c r="G13" i="6"/>
  <c r="H13" i="6"/>
  <c r="I13" i="6"/>
  <c r="N13" i="6"/>
  <c r="S13" i="6"/>
  <c r="T13" i="6"/>
  <c r="U13" i="6"/>
  <c r="V13" i="6"/>
  <c r="W13" i="6"/>
  <c r="X13" i="6"/>
  <c r="G14" i="6"/>
  <c r="H14" i="6"/>
  <c r="I14" i="6"/>
  <c r="N14" i="6"/>
  <c r="S14" i="6"/>
  <c r="T14" i="6"/>
  <c r="U14" i="6"/>
  <c r="V14" i="6"/>
  <c r="W14" i="6"/>
  <c r="X14" i="6"/>
  <c r="G15" i="6"/>
  <c r="H15" i="6"/>
  <c r="I15" i="6"/>
  <c r="N15" i="6"/>
  <c r="S15" i="6"/>
  <c r="T15" i="6"/>
  <c r="U15" i="6"/>
  <c r="V15" i="6"/>
  <c r="W15" i="6"/>
  <c r="X15" i="6"/>
  <c r="G16" i="6"/>
  <c r="H16" i="6"/>
  <c r="I16" i="6"/>
  <c r="N16" i="6"/>
  <c r="S16" i="6"/>
  <c r="T16" i="6"/>
  <c r="U16" i="6"/>
  <c r="V16" i="6"/>
  <c r="W16" i="6"/>
  <c r="X16" i="6"/>
  <c r="G17" i="6"/>
  <c r="H17" i="6"/>
  <c r="I17" i="6"/>
  <c r="N17" i="6"/>
  <c r="S17" i="6"/>
  <c r="T17" i="6"/>
  <c r="U17" i="6"/>
  <c r="V17" i="6"/>
  <c r="W17" i="6"/>
  <c r="X17" i="6"/>
  <c r="G18" i="6"/>
  <c r="H18" i="6"/>
  <c r="I18" i="6"/>
  <c r="N18" i="6"/>
  <c r="S18" i="6"/>
  <c r="T18" i="6"/>
  <c r="U18" i="6"/>
  <c r="V18" i="6"/>
  <c r="W18" i="6"/>
  <c r="X18" i="6"/>
  <c r="G19" i="6"/>
  <c r="H19" i="6"/>
  <c r="I19" i="6"/>
  <c r="N19" i="6"/>
  <c r="S19" i="6"/>
  <c r="T19" i="6"/>
  <c r="U19" i="6"/>
  <c r="V19" i="6"/>
  <c r="W19" i="6"/>
  <c r="X19" i="6"/>
  <c r="G20" i="6"/>
  <c r="H20" i="6"/>
  <c r="I20" i="6"/>
  <c r="N20" i="6"/>
  <c r="S20" i="6"/>
  <c r="T20" i="6"/>
  <c r="U20" i="6"/>
  <c r="V20" i="6"/>
  <c r="W20" i="6"/>
  <c r="X20" i="6"/>
  <c r="G21" i="6"/>
  <c r="H21" i="6"/>
  <c r="I21" i="6"/>
  <c r="N21" i="6"/>
  <c r="S21" i="6"/>
  <c r="T21" i="6"/>
  <c r="U21" i="6"/>
  <c r="V21" i="6"/>
  <c r="W21" i="6"/>
  <c r="X21" i="6"/>
  <c r="G22" i="6"/>
  <c r="H22" i="6"/>
  <c r="I22" i="6"/>
  <c r="N22" i="6"/>
  <c r="S22" i="6"/>
  <c r="T22" i="6"/>
  <c r="U22" i="6"/>
  <c r="V22" i="6"/>
  <c r="W22" i="6"/>
  <c r="X22" i="6"/>
  <c r="G23" i="6"/>
  <c r="H23" i="6"/>
  <c r="I23" i="6"/>
  <c r="N23" i="6"/>
  <c r="S23" i="6"/>
  <c r="T23" i="6"/>
  <c r="U23" i="6"/>
  <c r="V23" i="6"/>
  <c r="W23" i="6"/>
  <c r="X23" i="6"/>
  <c r="G24" i="6"/>
  <c r="H24" i="6"/>
  <c r="I24" i="6"/>
  <c r="N24" i="6"/>
  <c r="S24" i="6"/>
  <c r="T24" i="6"/>
  <c r="U24" i="6"/>
  <c r="V24" i="6"/>
  <c r="W24" i="6"/>
  <c r="X24" i="6"/>
  <c r="G25" i="6"/>
  <c r="H25" i="6"/>
  <c r="I25" i="6"/>
  <c r="N25" i="6"/>
  <c r="S25" i="6"/>
  <c r="T25" i="6"/>
  <c r="U25" i="6"/>
  <c r="V25" i="6"/>
  <c r="W25" i="6"/>
  <c r="X25" i="6"/>
  <c r="G26" i="6"/>
  <c r="H26" i="6"/>
  <c r="I26" i="6"/>
  <c r="N26" i="6"/>
  <c r="S26" i="6"/>
  <c r="T26" i="6"/>
  <c r="U26" i="6"/>
  <c r="V26" i="6"/>
  <c r="W26" i="6"/>
  <c r="X26" i="6"/>
  <c r="G27" i="6"/>
  <c r="H27" i="6"/>
  <c r="I27" i="6"/>
  <c r="N27" i="6"/>
  <c r="S27" i="6"/>
  <c r="T27" i="6"/>
  <c r="U27" i="6"/>
  <c r="V27" i="6"/>
  <c r="W27" i="6"/>
  <c r="X27" i="6"/>
  <c r="G28" i="6"/>
  <c r="H28" i="6"/>
  <c r="I28" i="6"/>
  <c r="N28" i="6"/>
  <c r="S28" i="6"/>
  <c r="T28" i="6"/>
  <c r="U28" i="6"/>
  <c r="V28" i="6"/>
  <c r="W28" i="6"/>
  <c r="X28" i="6"/>
  <c r="G29" i="6"/>
  <c r="H29" i="6"/>
  <c r="I29" i="6"/>
  <c r="N29" i="6"/>
  <c r="S29" i="6"/>
  <c r="T29" i="6"/>
  <c r="U29" i="6"/>
  <c r="V29" i="6"/>
  <c r="W29" i="6"/>
  <c r="X29" i="6"/>
  <c r="G30" i="6"/>
  <c r="H30" i="6"/>
  <c r="I30" i="6"/>
  <c r="N30" i="6"/>
  <c r="S30" i="6"/>
  <c r="T30" i="6"/>
  <c r="U30" i="6"/>
  <c r="V30" i="6"/>
  <c r="W30" i="6"/>
  <c r="X30" i="6"/>
  <c r="B35" i="15"/>
  <c r="D30" i="6" s="1"/>
  <c r="C30" i="6"/>
  <c r="I35" i="15"/>
  <c r="J35" i="15"/>
  <c r="B30" i="15"/>
  <c r="D25" i="6" s="1"/>
  <c r="C30" i="15"/>
  <c r="C25" i="6" s="1"/>
  <c r="I30" i="15"/>
  <c r="J30" i="15"/>
  <c r="P25" i="6" s="1"/>
  <c r="B31" i="15"/>
  <c r="D26" i="6" s="1"/>
  <c r="C31" i="15"/>
  <c r="C26" i="6" s="1"/>
  <c r="I31" i="15"/>
  <c r="O26" i="6" s="1"/>
  <c r="J31" i="15"/>
  <c r="B32" i="15"/>
  <c r="D27" i="6" s="1"/>
  <c r="C32" i="15"/>
  <c r="C27" i="6" s="1"/>
  <c r="I32" i="15"/>
  <c r="J32" i="15"/>
  <c r="B33" i="15"/>
  <c r="D28" i="6" s="1"/>
  <c r="C33" i="15"/>
  <c r="C28" i="6" s="1"/>
  <c r="I33" i="15"/>
  <c r="J33" i="15"/>
  <c r="B34" i="15"/>
  <c r="D29" i="6" s="1"/>
  <c r="C29" i="6"/>
  <c r="I34" i="15"/>
  <c r="J34" i="15"/>
  <c r="B18" i="15"/>
  <c r="D13" i="6" s="1"/>
  <c r="C18" i="15"/>
  <c r="C13" i="6" s="1"/>
  <c r="I18" i="15"/>
  <c r="J18" i="15"/>
  <c r="P13" i="6" s="1"/>
  <c r="B19" i="15"/>
  <c r="D14" i="6" s="1"/>
  <c r="C19" i="15"/>
  <c r="C14" i="6" s="1"/>
  <c r="I19" i="15"/>
  <c r="J19" i="15"/>
  <c r="B20" i="15"/>
  <c r="D15" i="6" s="1"/>
  <c r="C20" i="15"/>
  <c r="C15" i="6" s="1"/>
  <c r="I20" i="15"/>
  <c r="J20" i="15"/>
  <c r="P15" i="6" s="1"/>
  <c r="B21" i="15"/>
  <c r="D16" i="6" s="1"/>
  <c r="C21" i="15"/>
  <c r="C16" i="6" s="1"/>
  <c r="I21" i="15"/>
  <c r="J21" i="15"/>
  <c r="P16" i="6" s="1"/>
  <c r="B22" i="15"/>
  <c r="D17" i="6" s="1"/>
  <c r="C22" i="15"/>
  <c r="C17" i="6" s="1"/>
  <c r="I22" i="15"/>
  <c r="J22" i="15"/>
  <c r="P17" i="6" s="1"/>
  <c r="B23" i="15"/>
  <c r="D18" i="6" s="1"/>
  <c r="C23" i="15"/>
  <c r="C18" i="6" s="1"/>
  <c r="I23" i="15"/>
  <c r="O18" i="6" s="1"/>
  <c r="J23" i="15"/>
  <c r="B24" i="15"/>
  <c r="D19" i="6" s="1"/>
  <c r="C24" i="15"/>
  <c r="C19" i="6" s="1"/>
  <c r="I24" i="15"/>
  <c r="J24" i="15"/>
  <c r="B25" i="15"/>
  <c r="D20" i="6" s="1"/>
  <c r="C25" i="15"/>
  <c r="C20" i="6" s="1"/>
  <c r="I25" i="15"/>
  <c r="J25" i="15"/>
  <c r="P20" i="6" s="1"/>
  <c r="B26" i="15"/>
  <c r="D21" i="6" s="1"/>
  <c r="C26" i="15"/>
  <c r="C21" i="6" s="1"/>
  <c r="I26" i="15"/>
  <c r="J26" i="15"/>
  <c r="P21" i="6" s="1"/>
  <c r="B27" i="15"/>
  <c r="D22" i="6" s="1"/>
  <c r="C27" i="15"/>
  <c r="C22" i="6" s="1"/>
  <c r="I27" i="15"/>
  <c r="O22" i="6" s="1"/>
  <c r="J27" i="15"/>
  <c r="B28" i="15"/>
  <c r="D23" i="6" s="1"/>
  <c r="C28" i="15"/>
  <c r="C23" i="6" s="1"/>
  <c r="I28" i="15"/>
  <c r="O23" i="6" s="1"/>
  <c r="J28" i="15"/>
  <c r="B29" i="15"/>
  <c r="D24" i="6" s="1"/>
  <c r="C24" i="6"/>
  <c r="F24" i="6" s="1"/>
  <c r="I29" i="15"/>
  <c r="J29" i="15"/>
  <c r="B17" i="15"/>
  <c r="D12" i="6" s="1"/>
  <c r="C17" i="15"/>
  <c r="C12" i="6" s="1"/>
  <c r="I17" i="15"/>
  <c r="J17" i="15"/>
  <c r="O11" i="6"/>
  <c r="K36" i="11"/>
  <c r="J30" i="6" s="1"/>
  <c r="K35" i="11"/>
  <c r="L35" i="11" s="1"/>
  <c r="K29" i="6" s="1"/>
  <c r="K34" i="11"/>
  <c r="L34" i="11" s="1"/>
  <c r="K28" i="6" s="1"/>
  <c r="K33" i="11"/>
  <c r="J27" i="6" s="1"/>
  <c r="K32" i="11"/>
  <c r="J26" i="6" s="1"/>
  <c r="K31" i="11"/>
  <c r="L31" i="11" s="1"/>
  <c r="K25" i="6" s="1"/>
  <c r="K30" i="11"/>
  <c r="L30" i="11" s="1"/>
  <c r="K24" i="6" s="1"/>
  <c r="K29" i="11"/>
  <c r="L29" i="11" s="1"/>
  <c r="K23" i="6" s="1"/>
  <c r="K28" i="11"/>
  <c r="J22" i="6" s="1"/>
  <c r="K27" i="11"/>
  <c r="L27" i="11" s="1"/>
  <c r="K21" i="6" s="1"/>
  <c r="K26" i="11"/>
  <c r="J20" i="6" s="1"/>
  <c r="K25" i="11"/>
  <c r="J19" i="6" s="1"/>
  <c r="K24" i="11"/>
  <c r="L24" i="11" s="1"/>
  <c r="K18" i="6" s="1"/>
  <c r="L23" i="11"/>
  <c r="K17" i="6" s="1"/>
  <c r="L22" i="11"/>
  <c r="K16" i="6" s="1"/>
  <c r="L21" i="11"/>
  <c r="K15" i="6" s="1"/>
  <c r="L20" i="11"/>
  <c r="K14" i="6" s="1"/>
  <c r="J13" i="6"/>
  <c r="J12" i="6"/>
  <c r="B16" i="15"/>
  <c r="D11" i="6" s="1"/>
  <c r="X11" i="6"/>
  <c r="W11" i="6"/>
  <c r="V11" i="6"/>
  <c r="U11" i="6"/>
  <c r="T11" i="6"/>
  <c r="S11" i="6"/>
  <c r="N11" i="6"/>
  <c r="I11" i="6"/>
  <c r="H11" i="6"/>
  <c r="G11" i="6"/>
  <c r="O14" i="6"/>
  <c r="J16" i="6"/>
  <c r="K22" i="15" l="1"/>
  <c r="J28" i="6"/>
  <c r="J24" i="6"/>
  <c r="L36" i="11"/>
  <c r="K30" i="6" s="1"/>
  <c r="L25" i="11"/>
  <c r="K19" i="6" s="1"/>
  <c r="L19" i="11"/>
  <c r="K13" i="6" s="1"/>
  <c r="J17" i="6"/>
  <c r="J25" i="6"/>
  <c r="K24" i="15"/>
  <c r="L18" i="11"/>
  <c r="K12" i="6" s="1"/>
  <c r="J21" i="6"/>
  <c r="E23" i="6"/>
  <c r="F23" i="6"/>
  <c r="F20" i="6"/>
  <c r="E20" i="6"/>
  <c r="F22" i="6"/>
  <c r="E22" i="6"/>
  <c r="L24" i="15"/>
  <c r="F21" i="6"/>
  <c r="E21" i="6"/>
  <c r="F19" i="6"/>
  <c r="E19" i="6"/>
  <c r="L32" i="11"/>
  <c r="K26" i="6" s="1"/>
  <c r="K25" i="15"/>
  <c r="J23" i="6"/>
  <c r="K28" i="15"/>
  <c r="L28" i="15" s="1"/>
  <c r="K27" i="15"/>
  <c r="K26" i="15"/>
  <c r="K23" i="15"/>
  <c r="L23" i="15" s="1"/>
  <c r="K21" i="15"/>
  <c r="L26" i="11"/>
  <c r="K20" i="6" s="1"/>
  <c r="J15" i="6"/>
  <c r="K17" i="15"/>
  <c r="L17" i="15" s="1"/>
  <c r="K29" i="15"/>
  <c r="L29" i="15" s="1"/>
  <c r="K20" i="15"/>
  <c r="L20" i="15" s="1"/>
  <c r="K19" i="15"/>
  <c r="K18" i="15"/>
  <c r="K34" i="15"/>
  <c r="L34" i="15" s="1"/>
  <c r="K33" i="15"/>
  <c r="L33" i="15" s="1"/>
  <c r="K32" i="15"/>
  <c r="Q27" i="6" s="1"/>
  <c r="K30" i="15"/>
  <c r="L30" i="15" s="1"/>
  <c r="K35" i="15"/>
  <c r="L28" i="11"/>
  <c r="K22" i="6" s="1"/>
  <c r="L33" i="11"/>
  <c r="K27" i="6" s="1"/>
  <c r="O24" i="6"/>
  <c r="F29" i="6"/>
  <c r="E29" i="6"/>
  <c r="F28" i="6"/>
  <c r="E28" i="6"/>
  <c r="F27" i="6"/>
  <c r="E27" i="6"/>
  <c r="E26" i="6"/>
  <c r="F26" i="6"/>
  <c r="E25" i="6"/>
  <c r="F25" i="6"/>
  <c r="F30" i="6"/>
  <c r="E30" i="6"/>
  <c r="K16" i="15"/>
  <c r="K31" i="15"/>
  <c r="J29" i="6"/>
  <c r="O27" i="6"/>
  <c r="L17" i="11"/>
  <c r="K11" i="6" s="1"/>
  <c r="E24" i="6"/>
  <c r="J14" i="6"/>
  <c r="O30" i="6"/>
  <c r="J18" i="6"/>
  <c r="L22" i="15" l="1"/>
  <c r="L35" i="15"/>
  <c r="L18" i="15"/>
  <c r="L32" i="15"/>
  <c r="R27" i="6" s="1"/>
  <c r="L19" i="15"/>
  <c r="L21" i="15"/>
  <c r="L26" i="15"/>
  <c r="L25" i="15"/>
  <c r="L27" i="15"/>
  <c r="L16" i="15"/>
  <c r="L31" i="15"/>
</calcChain>
</file>

<file path=xl/sharedStrings.xml><?xml version="1.0" encoding="utf-8"?>
<sst xmlns="http://schemas.openxmlformats.org/spreadsheetml/2006/main" count="695" uniqueCount="280">
  <si>
    <t>MATRIZ DE RIESGOS EN CONTRATACIÓN</t>
  </si>
  <si>
    <t>Código: GCO-GCI-F164
Versión: 02
Vigencia: 01 de diciembre de 2022
Caso HOLA: 280117</t>
  </si>
  <si>
    <t>ESTABLECER EL CONTEXTO</t>
  </si>
  <si>
    <r>
      <t>El punto inicial es identificar el contexto en el cual interactúa la Entidad Estatal para conocer el ambiente social, económico y político, e identificar (i) sus propios Riesgos; (ii) los Riesgos comunes a sus Procesos de Contratación; y (iii) los Riesgos del Proceso de Contratación en particular. (</t>
    </r>
    <r>
      <rPr>
        <i/>
        <sz val="12"/>
        <rFont val="Garamond"/>
        <family val="1"/>
      </rPr>
      <t>Aplica igual para contratos interadministrativos</t>
    </r>
    <r>
      <rPr>
        <sz val="12"/>
        <rFont val="Garamond"/>
        <family val="1"/>
      </rPr>
      <t>)
En este paso la Entidad Estatal debe identificar los aspectos que se mencionan a continuación y los posibles efectos adversos que estos pueden generar.</t>
    </r>
  </si>
  <si>
    <r>
      <rPr>
        <b/>
        <u/>
        <sz val="12"/>
        <rFont val="Garamond"/>
        <family val="1"/>
      </rPr>
      <t>Partícipes del Proceso de Contratación:</t>
    </r>
    <r>
      <rPr>
        <b/>
        <sz val="12"/>
        <rFont val="Garamond"/>
        <family val="1"/>
      </rPr>
      <t xml:space="preserve"> 
</t>
    </r>
    <r>
      <rPr>
        <sz val="12"/>
        <rFont val="Garamond"/>
        <family val="1"/>
      </rPr>
      <t>Agentes externos (Organismos de control, veedurías ciudadanas), agentes internos (supervisores, funcionarios y demás usuarios).</t>
    </r>
    <r>
      <rPr>
        <b/>
        <sz val="12"/>
        <rFont val="Garamond"/>
        <family val="1"/>
      </rPr>
      <t xml:space="preserve"> </t>
    </r>
  </si>
  <si>
    <r>
      <t xml:space="preserve">Ciudadanía que se beneficia del Proceso de Contratación: 
</t>
    </r>
    <r>
      <rPr>
        <sz val="12"/>
        <rFont val="Garamond"/>
        <family val="1"/>
      </rPr>
      <t>Agentes internos (funcionarios, pasantes) y externos (contratistas, visitantes y usuarios externos en general)</t>
    </r>
  </si>
  <si>
    <r>
      <t xml:space="preserve">Capacidad de la Entidad Estatal entendida como la disponibilidad de recursos y conocimientos para el Proceso de Contratación: </t>
    </r>
    <r>
      <rPr>
        <sz val="12"/>
        <rFont val="Garamond"/>
        <family val="1"/>
      </rPr>
      <t>La disponibilidad de la Entidad de sus recursos y el conocimiento de su equipo humano se refleja en los diferentes funcionarios que participarán en las diversas etapas del proceso de selección: participan las áreas que requieren los procesos de contratación (Etapa de Planeación), Dirección de Contratación, Comité Evaluador (Etapa de selección), Dirección de Contratación (Etapa de contratación) y la supervisión y apoyos a la misma (Estapa de Ejecución).</t>
    </r>
  </si>
  <si>
    <r>
      <t>Suficiencia del presupuesto oficial del Proceso de Contratación:</t>
    </r>
    <r>
      <rPr>
        <sz val="12"/>
        <rFont val="Garamond"/>
        <family val="1"/>
      </rPr>
      <t xml:space="preserve"> </t>
    </r>
    <r>
      <rPr>
        <i/>
        <sz val="12"/>
        <rFont val="Garamond"/>
        <family val="1"/>
      </rPr>
      <t>De acuerdo al Plan Anual de Adquisiciones se deben estimar los recursos necesarios para el desarrollo del proceso de la contratación, el cual tendrá el soporte presupuestal suficiente para su desarrollo.</t>
    </r>
  </si>
  <si>
    <r>
      <t>Condiciones geográficas y de acceso del lugar en el cual se debe cumplir el objeto del Proceso de Contratación:</t>
    </r>
    <r>
      <rPr>
        <b/>
        <i/>
        <sz val="12"/>
        <rFont val="Garamond"/>
        <family val="1"/>
      </rPr>
      <t xml:space="preserve"> </t>
    </r>
    <r>
      <rPr>
        <i/>
        <sz val="12"/>
        <rFont val="Garamond"/>
        <family val="1"/>
      </rPr>
      <t>El suministro, obra o servicio se prestará principalmente en las Sedes de la Alcaldia Local de fontibón, o en el lugar indicado en los estudios previos del proceso.</t>
    </r>
  </si>
  <si>
    <r>
      <t xml:space="preserve">Entorno socio ambiental: </t>
    </r>
    <r>
      <rPr>
        <i/>
        <sz val="12"/>
        <rFont val="Garamond"/>
        <family val="1"/>
      </rPr>
      <t>El entorno socioambiental implica la formulación y la implementación de políticas y regulaciones que protejan el medio ambiente y promuevan un desarrollo sostenible. Esto puede incluir leyes que regulan la emisión de contaminantes, la conservación de áreas naturales y la promoción de tecnologías limpias.</t>
    </r>
  </si>
  <si>
    <r>
      <t xml:space="preserve">Condiciones políticas: </t>
    </r>
    <r>
      <rPr>
        <i/>
        <sz val="12"/>
        <rFont val="Garamond"/>
        <family val="1"/>
      </rPr>
      <t>Si aplican</t>
    </r>
  </si>
  <si>
    <r>
      <t xml:space="preserve">Factores ambientales </t>
    </r>
    <r>
      <rPr>
        <i/>
        <sz val="12"/>
        <rFont val="Garamond"/>
        <family val="1"/>
      </rPr>
      <t>.Las condiciones climáticas locales, como la temperatura y las precipitaciones, pueden afectar las necesidades de mantenimiento de vehículos, La calidad de las carreteras en la localidad. La existencia y calidad de los talleres de mantenimiento en la localidad pueden influir en cómo se lleva a cabo el mantenimiento de la flota de vehículos. La asignación de recursos financieros disponibles para el mantenimiento de vehículos será un factor importante en la toma de decisiones sobre el alcance y la calidad del mantenimiento.</t>
    </r>
  </si>
  <si>
    <r>
      <t xml:space="preserve">Sector del objeto del Proceso de Contratación y su mercado. </t>
    </r>
    <r>
      <rPr>
        <sz val="12"/>
        <rFont val="Garamond"/>
        <family val="1"/>
      </rPr>
      <t>Todos los clientes (entidades privadas, Estatales y Gubernamentales), alrededor en todo el Territorio Nacional Colombiano y el exterior, quienes solicitan equipos y servicios de seguridad y control de acceso, con niveles elevados de flujo peatonal.</t>
    </r>
  </si>
  <si>
    <r>
      <t xml:space="preserve">Normativa aplicable al objeto del Proceso de Contratación. </t>
    </r>
    <r>
      <rPr>
        <sz val="12"/>
        <rFont val="Garamond"/>
        <family val="1"/>
      </rPr>
      <t>En este espacio se debe indicar la misma justificación de la modalidad de selección que se incorpora en los Estudios Previos</t>
    </r>
    <r>
      <rPr>
        <b/>
        <sz val="12"/>
        <rFont val="Garamond"/>
        <family val="1"/>
      </rPr>
      <t xml:space="preserve">
</t>
    </r>
  </si>
  <si>
    <r>
      <t xml:space="preserve">Experiencia propia y de otras Entidades Estatales en Procesos de Contratación del mismo tipo. </t>
    </r>
    <r>
      <rPr>
        <sz val="12"/>
        <rFont val="Garamond"/>
        <family val="1"/>
      </rPr>
      <t>La forma en que se administra la alcaldía local, incluyendo la estructura del gobierno, el liderazgo del alcalde y la eficiencia de los procesos administrativos, puede afectar la planificación y ejecución del mantenimiento de vehículos. Las prioridades políticas de la administración local pueden influir en la asignación de recursos para el mantenimiento de vehículos. El presupuesto asignado a la alcaldía local puede tener un impacto directo en la capacidad de realizar un mantenimiento adecuado de la flota de vehículos.</t>
    </r>
  </si>
  <si>
    <t>MATRIZ DE RIESGOS DE CONTRATACIÓN</t>
  </si>
  <si>
    <t>DEFINICIONES</t>
  </si>
  <si>
    <r>
      <t xml:space="preserve">RIESGO: </t>
    </r>
    <r>
      <rPr>
        <sz val="12"/>
        <rFont val="Garamond"/>
        <family val="1"/>
      </rPr>
      <t>Evento que puede generar efectos adversos y de distinta magnitud en el logro de los objetivos del Proceso de Contratación o en la ejecución de un contrato</t>
    </r>
    <r>
      <rPr>
        <b/>
        <sz val="12"/>
        <rFont val="Garamond"/>
        <family val="1"/>
      </rPr>
      <t xml:space="preserve">
RIESGOS PREVISIBLES: </t>
    </r>
    <r>
      <rPr>
        <sz val="12"/>
        <rFont val="Garamond"/>
        <family val="1"/>
      </rPr>
      <t>Son los posibles hechos o circunstancias que por la naturaleza del contrato y de la actividad a ejecutar es factible su ocurrencia.</t>
    </r>
    <r>
      <rPr>
        <b/>
        <sz val="12"/>
        <rFont val="Garamond"/>
        <family val="1"/>
      </rPr>
      <t xml:space="preserve">
ETAPA DE PLANEACIÓN: </t>
    </r>
    <r>
      <rPr>
        <sz val="12"/>
        <rFont val="Garamond"/>
        <family val="1"/>
      </rPr>
      <t>Está comprendida desde el momento en que se identifican las necesidades que debe satisfacer la Secretaría Distrital de Gobierno y los Fondos de Desarrollo Local, a través del abastecimiento de bienes, obras o servicios, la elaboración del Plan Anual de Adquisiciones y la estructuración de los documentos y estudios previos.</t>
    </r>
    <r>
      <rPr>
        <b/>
        <sz val="12"/>
        <rFont val="Garamond"/>
        <family val="1"/>
      </rPr>
      <t xml:space="preserve">
ETAPA DE SELECCIÓN: </t>
    </r>
    <r>
      <rPr>
        <sz val="12"/>
        <rFont val="Garamond"/>
        <family val="1"/>
      </rPr>
      <t>Está comprendida entre el acto de Apertura del Proceso de Contratación y la Adjudicación o la declaración de desierto del Proceso de Contratación</t>
    </r>
    <r>
      <rPr>
        <b/>
        <sz val="12"/>
        <rFont val="Garamond"/>
        <family val="1"/>
      </rPr>
      <t xml:space="preserve">
ETAPA DE CONTRATACIÓN: </t>
    </r>
    <r>
      <rPr>
        <sz val="12"/>
        <rFont val="Garamond"/>
        <family val="1"/>
      </rPr>
      <t xml:space="preserve">Una vez adjudicado el contrato objeto del Proceso de Contratación, inicia la etapa para la celebración del contrato y el cumplimiento de los requisitos para de perfeccionamiento y ejecución.
</t>
    </r>
    <r>
      <rPr>
        <b/>
        <sz val="12"/>
        <rFont val="Garamond"/>
        <family val="1"/>
      </rPr>
      <t xml:space="preserve">ETAPA DE EJECUCIÓN: </t>
    </r>
    <r>
      <rPr>
        <sz val="12"/>
        <rFont val="Garamond"/>
        <family val="1"/>
      </rPr>
      <t>Inicia una vez cumplidos los requisitos previstos para iniciar la ejecución del contrato respectivo y termina con el vencimiento del plazo del contrato o la fecha de liquidación si hay lugar a ella.</t>
    </r>
    <r>
      <rPr>
        <b/>
        <sz val="12"/>
        <rFont val="Garamond"/>
        <family val="1"/>
      </rPr>
      <t xml:space="preserve">
RIESGO GENERAL: </t>
    </r>
    <r>
      <rPr>
        <sz val="12"/>
        <rFont val="Garamond"/>
        <family val="1"/>
      </rPr>
      <t xml:space="preserve">Es un riesgo de todos los procesos de contratación adelantados por la Entidad Estatal, por lo cual está presente en toda su actividad contractual.
</t>
    </r>
    <r>
      <rPr>
        <b/>
        <sz val="12"/>
        <rFont val="Garamond"/>
        <family val="1"/>
      </rPr>
      <t xml:space="preserve">RIEGO ESPECIFICO: </t>
    </r>
    <r>
      <rPr>
        <sz val="12"/>
        <rFont val="Garamond"/>
        <family val="1"/>
      </rPr>
      <t xml:space="preserve">Es un riesgo propio del proceso de contratación objeto de análisis.
</t>
    </r>
    <r>
      <rPr>
        <b/>
        <sz val="12"/>
        <rFont val="Garamond"/>
        <family val="1"/>
      </rPr>
      <t xml:space="preserve">RIESGOS ECONÓMICOS: </t>
    </r>
    <r>
      <rPr>
        <sz val="12"/>
        <rFont val="Garamond"/>
        <family val="1"/>
      </rPr>
      <t xml:space="preserve">Son los derivados del comportamiento del mercado, tales como la fluctuación de los precios de los insumos, desabastecimiento y especulación de los mismos, entre otros.
</t>
    </r>
    <r>
      <rPr>
        <b/>
        <sz val="12"/>
        <rFont val="Garamond"/>
        <family val="1"/>
      </rPr>
      <t xml:space="preserve">RIESGOS SOCIALES O POLÍTICOS: </t>
    </r>
    <r>
      <rPr>
        <sz val="12"/>
        <rFont val="Garamond"/>
        <family val="1"/>
      </rPr>
      <t xml:space="preserve">son los derivados de los cambios de las políticas gubernamentales y de cambios en las condiciones sociales que tengan impacto en la ejecución del contrato.
</t>
    </r>
    <r>
      <rPr>
        <b/>
        <sz val="12"/>
        <rFont val="Garamond"/>
        <family val="1"/>
      </rPr>
      <t xml:space="preserve">RIESGOS OPERACIONALES: </t>
    </r>
    <r>
      <rPr>
        <sz val="12"/>
        <rFont val="Garamond"/>
        <family val="1"/>
      </rPr>
      <t xml:space="preserve">Son los asociados a la operatividad del contrato, tales como la suficiencia del presupuesto oficial, del plazo o los derivados de procesos, procedimientos, parámetros, sistemas de información y tecnológicos, equipos humanos o técnicos inadecuados o insuficientes. </t>
    </r>
    <r>
      <rPr>
        <b/>
        <sz val="12"/>
        <rFont val="Garamond"/>
        <family val="1"/>
      </rPr>
      <t xml:space="preserve">
RIESGOS FINANCIEROS: </t>
    </r>
    <r>
      <rPr>
        <sz val="12"/>
        <rFont val="Garamond"/>
        <family val="1"/>
      </rPr>
      <t>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r>
    <r>
      <rPr>
        <b/>
        <sz val="12"/>
        <rFont val="Garamond"/>
        <family val="1"/>
      </rPr>
      <t xml:space="preserve">
RIESGOS REGULATORIOS: </t>
    </r>
    <r>
      <rPr>
        <sz val="12"/>
        <rFont val="Garamond"/>
        <family val="1"/>
      </rPr>
      <t xml:space="preserve">Derivados de cambios regulatorios o reglamentarios que afecten la ecuación económica del contrato. 
</t>
    </r>
    <r>
      <rPr>
        <b/>
        <sz val="12"/>
        <rFont val="Garamond"/>
        <family val="1"/>
      </rPr>
      <t xml:space="preserve">RIESGOS DE LA NATURALEZA: </t>
    </r>
    <r>
      <rPr>
        <sz val="12"/>
        <rFont val="Garamond"/>
        <family val="1"/>
      </rPr>
      <t xml:space="preserve">Son los eventos naturales previsibles en los cuales no hay intervención humana que puedan tener impacto en la ejecución del contrato, por ejemplo los temblores, inundaciones, lluvias, sequías, entre otros. </t>
    </r>
    <r>
      <rPr>
        <b/>
        <sz val="12"/>
        <rFont val="Garamond"/>
        <family val="1"/>
      </rPr>
      <t xml:space="preserve">
RIESGOS AMBIENTALES: </t>
    </r>
    <r>
      <rPr>
        <sz val="12"/>
        <rFont val="Garamond"/>
        <family val="1"/>
      </rPr>
      <t>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t>
    </r>
    <r>
      <rPr>
        <b/>
        <sz val="12"/>
        <rFont val="Garamond"/>
        <family val="1"/>
      </rPr>
      <t xml:space="preserve">
RIESGOS TECNOLÓGICOS: </t>
    </r>
    <r>
      <rPr>
        <sz val="12"/>
        <rFont val="Garamond"/>
        <family val="1"/>
      </rPr>
      <t xml:space="preserve">Son los derivados de fallas en los sistemas de comunicación de voz y de datos, suspensión de servicios públicos, nuevos desarrollos tecnológicos o estándares que deben ser tenidos en cuenta para la ejecución del contrato, obsolescencia tecnológica.		
</t>
    </r>
  </si>
  <si>
    <t>INSTRUCCIONES PARA LA IDENTIFICACIÓN,  ANALISIS, EVALUACIÓN , ASIGNACIÓN Y TRATAMIENTO DE RIESGOS EN LA CONTRATACIÓN</t>
  </si>
  <si>
    <t xml:space="preserve">1) Identifique los riesgos previsibles que le apliquen al objeto contractual que se adelante; En caso de identificar otro riesgo inclúyalo en la proforma e informe al Área de Contratos de la Secretaría General para que sea actualizada en el SIG. </t>
  </si>
  <si>
    <t>ETAPAS</t>
  </si>
  <si>
    <t>CLASE</t>
  </si>
  <si>
    <t>FUENTE</t>
  </si>
  <si>
    <t>TIPO</t>
  </si>
  <si>
    <t>PLANEACIÓN</t>
  </si>
  <si>
    <t>Inadecuada escogencia de la modalidad de contratación</t>
  </si>
  <si>
    <t>General</t>
  </si>
  <si>
    <t>Interno</t>
  </si>
  <si>
    <t>Operacionales</t>
  </si>
  <si>
    <t xml:space="preserve">Requisitos habilitantes inapropiados para el proceso de selección </t>
  </si>
  <si>
    <t>Inadecuado análisis  económico estimativo del valor del contrato</t>
  </si>
  <si>
    <t>Externo</t>
  </si>
  <si>
    <t>Economicos</t>
  </si>
  <si>
    <t xml:space="preserve">Inadecuada  descripción del bien o servicio requerido </t>
  </si>
  <si>
    <t>Inadecuada elaboración de estudios y diseños</t>
  </si>
  <si>
    <t>Especifico</t>
  </si>
  <si>
    <t>Requisitos habilitantes que impidan la selección objetiva</t>
  </si>
  <si>
    <t>Estatal</t>
  </si>
  <si>
    <t xml:space="preserve">Falta de profundidad en el estudio de sector no identificandose claramente aspectos de oferta y demanda </t>
  </si>
  <si>
    <t>Ausencia de fundamentación de la justificación y conveniencia de la contratación</t>
  </si>
  <si>
    <t>El objeto del contrato no abarque la totalidad de la necesidad que se pretende satisfacer con el desarrollo del proyectos.</t>
  </si>
  <si>
    <t>No aprobación o demoras en la expedición vigencias futuras</t>
  </si>
  <si>
    <t>Declaratoria Desierta para el Proceso de Contratación, debido a la NO Publicación de la totalidad de documentos y reporte de información en el SECOP II.</t>
  </si>
  <si>
    <t>SELECCIÓN</t>
  </si>
  <si>
    <t>Realizar una propuesta económica por parte del proponente con precios inferiores al mercado, que con lleven a pérdidas o baja utilidad en la ejecución del contrato</t>
  </si>
  <si>
    <t>Adjudicar una propuesta que presente los precios unitarios demasiado bajos con respecto al mercado (artificialmente baja )</t>
  </si>
  <si>
    <t>Falta de claridad en la elaboración de los actos administrativos</t>
  </si>
  <si>
    <t>Contestación inoportuna a todas las observaciones formuladas a los documentos de la contratación</t>
  </si>
  <si>
    <t>No publicación de la documentación del proceso de selección en el SECOP</t>
  </si>
  <si>
    <t>Confabulacion de los proponentes (Colusión)</t>
  </si>
  <si>
    <t>Selección de ofertas con precios  artificialmente bajos.</t>
  </si>
  <si>
    <t>CONTRATACIÓN</t>
  </si>
  <si>
    <t xml:space="preserve">Riesgo de que no se firme el contrato. </t>
  </si>
  <si>
    <t>Falta de constitución o constitución tardía de la garantía única. Aceptación de garantías que no se ajustan a lo contemplado en el contrato</t>
  </si>
  <si>
    <t>Falta de solicitud o solicitud tardía del registro  presupuestal</t>
  </si>
  <si>
    <t>Presentación de reclamos de terceros sobre la selección del oferente que retrasen el perfeccionamiento del contrato.</t>
  </si>
  <si>
    <t>EJECUCIÓN</t>
  </si>
  <si>
    <t>Cambios o modificaciones del contrato que afecten al contratista.</t>
  </si>
  <si>
    <t>Demora los procesos de imposición de multas, sanciones o incumplimientos de manera oportuna para evitar vencimientos del contrato.</t>
  </si>
  <si>
    <t>Variación de los precios del mercado</t>
  </si>
  <si>
    <t>Cambio en los precios de los insumos y combustibles, desabastecimento de materia prima y especulación de precios.</t>
  </si>
  <si>
    <t>Cancelación de pedidos.</t>
  </si>
  <si>
    <t>Variación en la disponibilidad o en el costo de los insumos necesarios para prestar los servicios.</t>
  </si>
  <si>
    <t>Incumplimiento de compromisos adquiridos por el contratista seleccionado con sus subcontratistas, suministradores de bienes y servicios.</t>
  </si>
  <si>
    <t>Abandono de la ejecuion de obras de mante nimiento</t>
  </si>
  <si>
    <t>Defecto en la instalación de repuestos</t>
  </si>
  <si>
    <t>Demoras en la entrega de información por parte de un tercero o actos administrativos de entidades públicas en la autorizacion para el desarrollo del poryecto que generan retrasos en el cumplimiento del contrato.</t>
  </si>
  <si>
    <t>Daños a los equipos objeto de mantenimiento y/o otros bienes</t>
  </si>
  <si>
    <t>Imposición de nuevos tributos</t>
  </si>
  <si>
    <t>Regulatorios</t>
  </si>
  <si>
    <t>Daños ocasionados por delincuencia común (Hurtos a los equipos y
maquinaria  de obra)</t>
  </si>
  <si>
    <t>Cambios en el marco regulatorio o normatividad aplicable al proyecto.</t>
  </si>
  <si>
    <t>Variación de tasas o tarifas</t>
  </si>
  <si>
    <t>Financieros</t>
  </si>
  <si>
    <t>Oposición o condicionamiento de la comunidad a la ejecución del contrato.</t>
  </si>
  <si>
    <t>Alteración del orden público por parte de los grupos al margen de la Ley.</t>
  </si>
  <si>
    <t xml:space="preserve">Sociales o politicos </t>
  </si>
  <si>
    <t>Programación de obra</t>
  </si>
  <si>
    <t>Afectación en el equilibrio económico del contrato durante la ejecución por error en la fase de planeación del proceso.</t>
  </si>
  <si>
    <t>Demora en la radicación oportuna por parte del CONTRATISTA de las facturas (correctamente diligenciadas y firmadas) y/o cuentas  de  los gastos reembolsables.</t>
  </si>
  <si>
    <t>Obsolecencia técnologica</t>
  </si>
  <si>
    <t>Técnologicos</t>
  </si>
  <si>
    <t>Retraso en los tiempos de entrega y/o en la calidad de los Bienes y/o Servicios contratados.</t>
  </si>
  <si>
    <t>Operativo</t>
  </si>
  <si>
    <t>Aparicion de pandemias durante la ejecucion del proyecto</t>
  </si>
  <si>
    <t>Incumplimiento derivado del trámite de los permisos con autoridades ambientales, la obtención de los mismos, paz y salvos</t>
  </si>
  <si>
    <t>Ambientales</t>
  </si>
  <si>
    <t>Interno/Externo</t>
  </si>
  <si>
    <t>1) Diligencie el objeto contractual y seleccione la(s) etapas  y los riesgos que aplican al objeto contractual, de acuerdo a lo definido en la hoja de "IDENTIFICACIÓN Y ANÁLISIS"</t>
  </si>
  <si>
    <t>2) Describa las consecuencias de la ocurrencia del Riesgo/evento.</t>
  </si>
  <si>
    <t>3) Asigne la probabilidad de ocurrencia del riesgo, de conformidad con la tabla de probabilidad  y la valoración del riesgo (Cualitativa o Monetaria)</t>
  </si>
  <si>
    <t>4) Asigne el impacto que generaría la materialización del riesgo, de conformidad con la tabla de impacto   y la valoración del riesgo (Cualitativa o Monetaria)</t>
  </si>
  <si>
    <t>5) Al realizar las anteriores actividades se obtendrá la calificación total y la valoración del riesgo (prioridad).</t>
  </si>
  <si>
    <t>6) Continúe en la hoja de "EVALUACIÓN DE CONTROLES"</t>
  </si>
  <si>
    <t>CALIFICACIÓN</t>
  </si>
  <si>
    <t>Cualitativa</t>
  </si>
  <si>
    <t>ETAPA</t>
  </si>
  <si>
    <t>Descripción (Que puede pasar y, cómo puede ocurrir)</t>
  </si>
  <si>
    <t>Consecuencias de la ocurrencia del evento</t>
  </si>
  <si>
    <t>Probabilidad de Ocurrencia</t>
  </si>
  <si>
    <t>Impacto</t>
  </si>
  <si>
    <t>Calificación Total</t>
  </si>
  <si>
    <t>Prioridad</t>
  </si>
  <si>
    <t>Que se realice una seleccione inapropieda de un contratista que no esté en capacidad de cumplir
tecnicamente con el objeto del contrato.</t>
  </si>
  <si>
    <t>Pérdidas económicas para el contratista.</t>
  </si>
  <si>
    <t>Reclamaciones del contratista por desequilibrio económico, con el propósito de evitar pérdidas en
el desarrollo del contrato.</t>
  </si>
  <si>
    <t>Responsabilidad por daños y/o perjuicios derivados de errores técnicos cometidos durante el desarrollo y ejecución del contrato.</t>
  </si>
  <si>
    <t>Multas, sanciones, indemizaciones, daños y afectaciones de personasl y/o lugares.</t>
  </si>
  <si>
    <t>Retraso en la ejecución del contrato principal  objeto de
interventoría..</t>
  </si>
  <si>
    <t>Investigaciones disciplinarias, fiscales y penales.</t>
  </si>
  <si>
    <t>Retraso en la ejecución de las obras y afectacion a la comunidad.</t>
  </si>
  <si>
    <t>Necesidad de iniciar un nuevo proceso contractual</t>
  </si>
  <si>
    <t>Mala ejecución del   objeto contratado</t>
  </si>
  <si>
    <t>No se puede satisfacer   la necesidad de la Entidad</t>
  </si>
  <si>
    <t>Retrasos en la ejecución del contrato, posible variación del  valor del  mism o, im posibilidad del contratista  para continuar  con la ejecución del contrato</t>
  </si>
  <si>
    <t>Demoras en la ejecución del contrato e incumplimiento del cronograma de obra</t>
  </si>
  <si>
    <t>Suspensión  del contrato y retraso en el cumplimiento del
mismo.</t>
  </si>
  <si>
    <t>Retrasos en la ejecución del contrato y posible variación del valor del m ismo.</t>
  </si>
  <si>
    <t xml:space="preserve"> Incumplimiento de las obligaciones contractuales  por
parte del contratista.</t>
  </si>
  <si>
    <t>Retrasos en la obra y/o posible
incumplimiento del contrato.</t>
  </si>
  <si>
    <t xml:space="preserve">  Incumplimiento de las obligaciones contractuales  por
parte del contratista.</t>
  </si>
  <si>
    <t>Retraso en la ejecucion del contrato.</t>
  </si>
  <si>
    <t>Abandono de la ejecuion de obras</t>
  </si>
  <si>
    <t>No terminar las obras dentro del cronograma establecido poara
estas</t>
  </si>
  <si>
    <t>Afectacion en los valores del presupuesto.</t>
  </si>
  <si>
    <t>Probabilidad</t>
  </si>
  <si>
    <t>Catagoria</t>
  </si>
  <si>
    <t>Valoración</t>
  </si>
  <si>
    <t>Categoria</t>
  </si>
  <si>
    <t>Raro (puede ocurrir excepcionalmente)</t>
  </si>
  <si>
    <t>Insignificante</t>
  </si>
  <si>
    <t>Improbable (puede ocurrir ocasionalmente)</t>
  </si>
  <si>
    <t>Menor</t>
  </si>
  <si>
    <t>Posible (puede ocurrir en cualquier momento futuro)</t>
  </si>
  <si>
    <t>Moderado</t>
  </si>
  <si>
    <t>Probable (probablemente va a ocurrir)</t>
  </si>
  <si>
    <t>Mayor</t>
  </si>
  <si>
    <t>Casi cierto (ocurre en la mayoria de circunstancias)</t>
  </si>
  <si>
    <t>Catastrófico</t>
  </si>
  <si>
    <t>Valoración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</si>
  <si>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</si>
  <si>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</si>
  <si>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</si>
  <si>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</si>
  <si>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</si>
  <si>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</si>
  <si>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</si>
  <si>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</si>
  <si>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</si>
  <si>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</si>
  <si>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</si>
  <si>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</si>
  <si>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Categoría</t>
  </si>
  <si>
    <t>Categoria del Riesgo</t>
  </si>
  <si>
    <t xml:space="preserve">8, 9 y 10 </t>
  </si>
  <si>
    <t>Riesgo extremo</t>
  </si>
  <si>
    <t xml:space="preserve">6 y 7 </t>
  </si>
  <si>
    <t>Riesgo alto</t>
  </si>
  <si>
    <t>Riesgo medio</t>
  </si>
  <si>
    <t xml:space="preserve">2, 3 y 4 </t>
  </si>
  <si>
    <t>Riesgo bajo</t>
  </si>
  <si>
    <t>Monetaria</t>
  </si>
  <si>
    <t>1) Describa el tratamiento/controles a ser implementados</t>
  </si>
  <si>
    <t>2) Diligencie la información de las siguientes columnas, de acuerdo con el análisis realizado a cada riesgo: Afecta el equilibrio económico, persona responsable de implementar el tratamiento, fecha estimada de inicio del tratamiento, fecha estimada en la que se completa el tratamiento, cómo se realiza el monitoreo y la periodicidad.</t>
  </si>
  <si>
    <t>3) Continúe en la hoja de "ASIGNACIÓN Y TRATAMIENTO" y diligencie las siguientes casillas: A quien se le asigna y el porcentaje que asume cada una de las partes en caso de que sea compartido.</t>
  </si>
  <si>
    <t>Tratamiento/Controles a ser implementados</t>
  </si>
  <si>
    <t>¿Afecta el equilibrio económico del contrato?</t>
  </si>
  <si>
    <t>Persona responsable por implementar el tratamiento</t>
  </si>
  <si>
    <t>Fecha estimada en que se inicia el tratamiento</t>
  </si>
  <si>
    <t>Fecha estimada en que se completa el tratamiento</t>
  </si>
  <si>
    <t>¿Cómo se realiza el monitoreo?</t>
  </si>
  <si>
    <t>Periodicidad ¿Cuándo?</t>
  </si>
  <si>
    <t>EVITAR</t>
  </si>
  <si>
    <t>Si</t>
  </si>
  <si>
    <t>Fondo Desarrollo Local</t>
  </si>
  <si>
    <t>en los primeros dias de interpuesta la condicion.</t>
  </si>
  <si>
    <t>1-2 dias de interpuesta</t>
  </si>
  <si>
    <t>En el proceso de selección o alguna irregularidad con presupuesto.</t>
  </si>
  <si>
    <t>Una vez</t>
  </si>
  <si>
    <t>REVISAR MINUCIOSAMENTE LOS DOCUMENTOS SUMINISTRADOS POR EL FORMULADOR</t>
  </si>
  <si>
    <t>Formulador del proceso</t>
  </si>
  <si>
    <t>Sujeto a la supervision</t>
  </si>
  <si>
    <t>primera semana despues de la identificacion.</t>
  </si>
  <si>
    <t>En el momento que el contratista proporciona su oferta economica</t>
  </si>
  <si>
    <t>inmediatamente se identifica</t>
  </si>
  <si>
    <t xml:space="preserve">Inmediatamente se identifica </t>
  </si>
  <si>
    <t>En el proceso de revision del proceso</t>
  </si>
  <si>
    <t>una vez</t>
  </si>
  <si>
    <t>EVITAR/TRAMITES LEGALES</t>
  </si>
  <si>
    <t>Contratista</t>
  </si>
  <si>
    <t>Según indique los procesos legales</t>
  </si>
  <si>
    <t>Por medio de un supervisor que revise periodicamente.</t>
  </si>
  <si>
    <t>Periodicamente, durante el contrato</t>
  </si>
  <si>
    <t>Supervisor del contrato/Apoyo a la supervision</t>
  </si>
  <si>
    <t>inmediatamente se identifica se da plazo de una semana</t>
  </si>
  <si>
    <t>una semana despues de identifica</t>
  </si>
  <si>
    <t>No</t>
  </si>
  <si>
    <t>una se mana de plazo para que subsanen los incumplimientos por trerceros</t>
  </si>
  <si>
    <t>por medio de el apoyo a la supervision del contratista</t>
  </si>
  <si>
    <t>Periodicamente Con la revision del apoyo del FDL</t>
  </si>
  <si>
    <t>ACOGERSE A LAS OBLIGACIONES ESPECIFICAS DEL CONTRATO</t>
  </si>
  <si>
    <t>inmediatamente se se interpongan dichas condiciones</t>
  </si>
  <si>
    <t>una semana de haber interpuesto dichas sanciones</t>
  </si>
  <si>
    <t>por medio del apoyo a la supervision</t>
  </si>
  <si>
    <t>periodicamente mientras este el contrato en ejecucion</t>
  </si>
  <si>
    <t>EVITAR QUE INCURRAN/SUSPENSIÓN O TAL VEZ DESIERTO DEL CONTRATO</t>
  </si>
  <si>
    <t>Oficina de Contratacion</t>
  </si>
  <si>
    <t>inmediatamente</t>
  </si>
  <si>
    <t>Rigurosos estudios del proceso por parte de contratacion</t>
  </si>
  <si>
    <t>Una vez, durante el proceso de selección</t>
  </si>
  <si>
    <t>EL CONTRATISTA DEBE ACOGERSE A LA OFERTA ECONOMICA ESTABLECIDA EN EL CONTRATO.</t>
  </si>
  <si>
    <t xml:space="preserve">en el momento que las oficinas de contratacion cumplan con su funcion </t>
  </si>
  <si>
    <t>Algun control que identifique el error.</t>
  </si>
  <si>
    <t>Una vez, cuando se haga control al contrato.</t>
  </si>
  <si>
    <t>EVITAR/ RECORDAR LO INDISPENSABLE QUE SON LOS VEHICULOS.</t>
  </si>
  <si>
    <t>tan pronto se haga efectivo el riesgo</t>
  </si>
  <si>
    <t>Cada vez que se le hace una prueba por parte del conductor</t>
  </si>
  <si>
    <t>Una vez que el conductor haga la prueba rigurosa e identifique alguna falla</t>
  </si>
  <si>
    <t>inmediantamente se identifica</t>
  </si>
  <si>
    <t>una vez la oficina de pagos identifique la variacion con respecto a la Oferta Economica.</t>
  </si>
  <si>
    <t>en el momento de revisar su factura y documentos de cobro.</t>
  </si>
  <si>
    <t>maximo un mes para el ajuste de su factura, con el fin de evitar acumulacion de pagos.</t>
  </si>
  <si>
    <t>ACUDIR A ORGANISMOS DE CONTROL CIUDADANO.</t>
  </si>
  <si>
    <t>Contratista/Fondo de desarrollo local</t>
  </si>
  <si>
    <t>según la logistica de los organismos pertinentes.</t>
  </si>
  <si>
    <t xml:space="preserve">Por medios informativos </t>
  </si>
  <si>
    <t>ocacionalmente surjan</t>
  </si>
  <si>
    <t>CONCILIACION Y REUNIONES PARA MITIGAR Y AMORTIZAR SUS INCONFORMIDADES.</t>
  </si>
  <si>
    <t>En el momento que se pueda agendar una cita para conciliar</t>
  </si>
  <si>
    <t>En el momento que se evidencien los funcionarios capacitados puedan mitigar el problema.</t>
  </si>
  <si>
    <t>En el momento justo.</t>
  </si>
  <si>
    <t>EVITAR, LOCALIZAR LA FALLA.</t>
  </si>
  <si>
    <t>Una vez se notifique alguna queja</t>
  </si>
  <si>
    <t>por medio de manifestacion de la inconformidad.</t>
  </si>
  <si>
    <t>RECORDAR INTENSIVAMENTE AL REPRESENTANTE LEGAL.</t>
  </si>
  <si>
    <t>según las fechas estipuladas por el area de pagos.</t>
  </si>
  <si>
    <t>entre las fechas de recepcion de cuentas.</t>
  </si>
  <si>
    <t>El apoyo a la supervision.</t>
  </si>
  <si>
    <t>periodicamente según las fechas de recepciones de cuentas.</t>
  </si>
  <si>
    <t>A disposicion de la valoracion de los daños</t>
  </si>
  <si>
    <t xml:space="preserve">Por medio del conductor designado por el apoyo a la supervision. </t>
  </si>
  <si>
    <t>cada vez que es designado un vehiculo requiere supervision del conductor.</t>
  </si>
  <si>
    <t>ACOGERSE A LAS REGLAS ESTIPULADAS POR EL MINISTERIO DE SALUD.</t>
  </si>
  <si>
    <t>Según el tratamiento del organismo competente.</t>
  </si>
  <si>
    <t>permanentemente, en la ejecucion del contrato</t>
  </si>
  <si>
    <t>REVISION Y PRUEBAS DE LOS VEHICULOS POR LOS CONDUCTORES DEL FDL</t>
  </si>
  <si>
    <t>inmediato</t>
  </si>
  <si>
    <t>Por medio de los conductores del FLD designados.</t>
  </si>
  <si>
    <t>Cada vez que se realicen las entregas de las unidades.</t>
  </si>
  <si>
    <t>EVITAR/ SANCIONES LEGALES</t>
  </si>
  <si>
    <t>en el momento que el contratista los manifiesta</t>
  </si>
  <si>
    <t>En el momento que se llegue a un acuerdo acogiendose a los plazos del contrato</t>
  </si>
  <si>
    <t>Seguimiento permanente a la ejecucion del contrato por el apoyo a la supervision</t>
  </si>
  <si>
    <t>eventualmente.en el momento que el contratista lo manifieste.</t>
  </si>
  <si>
    <t>EL CONTRATISTA DEBE ACOGERSE A LOS PLAZOS ESTABLECIDOS EN EL CONTRATO.</t>
  </si>
  <si>
    <t xml:space="preserve">Inmediatamente </t>
  </si>
  <si>
    <t>En el momento que el contratista le de solucion, acogiendose a los plazos establecidos en el contrato</t>
  </si>
  <si>
    <t>Por medio de la revision de sus documentos de cobro</t>
  </si>
  <si>
    <t>periodicamente con sus cuentas mensuales.</t>
  </si>
  <si>
    <t>Impacto del Riesgo</t>
  </si>
  <si>
    <t>Esta matriz es un documento anexo del Estudio Previo</t>
  </si>
  <si>
    <t>Etapa</t>
  </si>
  <si>
    <t>Clase</t>
  </si>
  <si>
    <t>Fuente</t>
  </si>
  <si>
    <t>Calificación total</t>
  </si>
  <si>
    <t>¿A quien se le asigna?</t>
  </si>
  <si>
    <t>%</t>
  </si>
  <si>
    <t>¿Cómo se realiza el monitoreo</t>
  </si>
  <si>
    <t>FDLF</t>
  </si>
  <si>
    <t>MEDIO</t>
  </si>
  <si>
    <t>BAJO</t>
  </si>
  <si>
    <t>CONTRATISTA</t>
  </si>
  <si>
    <t>CONTRATISTA Y FDLF</t>
  </si>
  <si>
    <t>50% Y 50%</t>
  </si>
  <si>
    <t>ALTO</t>
  </si>
  <si>
    <t>100&amp;</t>
  </si>
  <si>
    <t xml:space="preserve">Categoria </t>
  </si>
  <si>
    <t xml:space="preserve">Elaboró:Julieth Johana Garcia – Profesional Área de Funcionamiento
Revisó: William Mauricio Páez Ramos – CPS 324-2025 Funcionamiento  
                                </t>
  </si>
  <si>
    <t>Objeto del Proceso de Contratación OBJETO: PRESTAR EL SERVICIO INTEGRAL DE TRANSPORTE ESPECIAL DE PASAJEROSDE CONFORMIDAD CON LAS NECESIDADES DEL FONDO DE DESARROLLO LOCAL DE FONTIBÓN,  A TRAVÉS DEL AMP-CCE-144-2023,  EN EL MARCO DE LA MISIONALIDAD INSTITUCIONAL Y EL CUMPLIMIENTO DEL PLAN DE DESARROLLO LOCAL””</t>
  </si>
  <si>
    <t>Objeto Contractual: 
OBJETO: PRESTAR EL SERVICIO INTEGRAL DE TRANSPORTE ESPECIAL DE PASAJEROSDE CONFORMIDAD CON LAS NECESIDADES DEL FONDO DE DESARROLLO LOCAL DE FONTIBÓN,  A TRAVÉS DEL AMP-CCE-144-2023,  EN EL MARCO DE LA MISIONALIDAD INSTITUCIONAL Y EL CUMPLIMIENTO DEL PLAN DE DESARROLLO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</si>
</sst>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font>
    <font>
      <b/>
      <sz val="10"/>
      <name val="Arial"/>
      <family val="2"/>
    </font>
    <font>
      <sz val="10"/>
      <name val="Arial"/>
      <family val="2"/>
    </font>
    <font>
      <b/>
      <sz val="10"/>
      <color indexed="9"/>
      <name val="Arial"/>
      <family val="2"/>
    </font>
    <font>
      <sz val="12"/>
      <name val="Arial"/>
      <family val="2"/>
    </font>
    <font>
      <b/>
      <sz val="12"/>
      <name val="Arial"/>
      <family val="2"/>
    </font>
    <font>
      <sz val="11"/>
      <name val="Arial"/>
      <family val="2"/>
    </font>
    <font>
      <sz val="11"/>
      <name val="Arial Narrow"/>
      <family val="2"/>
    </font>
    <font>
      <sz val="10"/>
      <name val="Arial Narrow"/>
      <family val="2"/>
    </font>
    <font>
      <sz val="9"/>
      <name val="Arial Narrow"/>
      <family val="2"/>
    </font>
    <font>
      <b/>
      <sz val="11"/>
      <name val="Arial"/>
      <family val="2"/>
    </font>
    <font>
      <b/>
      <sz val="11"/>
      <color indexed="9"/>
      <name val="Arial"/>
      <family val="2"/>
    </font>
    <font>
      <b/>
      <sz val="20"/>
      <name val="Garamond"/>
      <family val="1"/>
    </font>
    <font>
      <b/>
      <sz val="18"/>
      <name val="Garamond"/>
      <family val="1"/>
    </font>
    <font>
      <b/>
      <sz val="12"/>
      <name val="Garamond"/>
      <family val="1"/>
    </font>
    <font>
      <b/>
      <sz val="10"/>
      <name val="Garamond"/>
      <family val="1"/>
    </font>
    <font>
      <sz val="11"/>
      <name val="Garamond"/>
      <family val="1"/>
    </font>
    <font>
      <sz val="12"/>
      <name val="Garamond"/>
      <family val="1"/>
    </font>
    <font>
      <i/>
      <sz val="12"/>
      <name val="Garamond"/>
      <family val="1"/>
    </font>
    <font>
      <b/>
      <u/>
      <sz val="12"/>
      <name val="Garamond"/>
      <family val="1"/>
    </font>
    <font>
      <sz val="10"/>
      <name val="Garamond"/>
      <family val="1"/>
    </font>
    <font>
      <b/>
      <sz val="12"/>
      <color indexed="9"/>
      <name val="Garamond"/>
      <family val="1"/>
    </font>
    <font>
      <b/>
      <sz val="10"/>
      <color indexed="9"/>
      <name val="Garamond"/>
      <family val="1"/>
    </font>
    <font>
      <b/>
      <sz val="10"/>
      <color theme="1"/>
      <name val="Garamond"/>
      <family val="1"/>
    </font>
    <font>
      <sz val="9"/>
      <name val="Garamond"/>
      <family val="1"/>
    </font>
    <font>
      <sz val="16"/>
      <name val="Garamond"/>
      <family val="1"/>
    </font>
    <font>
      <b/>
      <sz val="12"/>
      <color rgb="FFFF0D0D"/>
      <name val="Garamond"/>
      <family val="1"/>
    </font>
    <font>
      <b/>
      <sz val="12"/>
      <color rgb="FFFF0000"/>
      <name val="Garamond"/>
      <family val="1"/>
    </font>
    <font>
      <sz val="10"/>
      <color theme="1"/>
      <name val="Garamond"/>
      <family val="1"/>
    </font>
    <font>
      <sz val="12"/>
      <color theme="1"/>
      <name val="Garamond"/>
      <family val="1"/>
    </font>
    <font>
      <sz val="11"/>
      <color theme="1"/>
      <name val="Garamond"/>
      <family val="1"/>
    </font>
    <font>
      <sz val="11"/>
      <color rgb="FF000000"/>
      <name val="Garamond"/>
      <family val="1"/>
    </font>
    <font>
      <sz val="26"/>
      <name val="Arial"/>
      <family val="2"/>
    </font>
    <font>
      <b/>
      <i/>
      <sz val="12"/>
      <name val="Garamond"/>
      <family val="1"/>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6"/>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FFFFFF"/>
      </patternFill>
    </fill>
  </fills>
  <borders count="84">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s>
  <cellStyleXfs count="1">
    <xf numFmtId="0" fontId="0" fillId="0" borderId="0"/>
  </cellStyleXfs>
  <cellXfs count="357">
    <xf numFmtId="0" fontId="0" fillId="0" borderId="0" xfId="0"/>
    <xf numFmtId="0" fontId="2" fillId="2" borderId="0" xfId="0" applyFont="1" applyFill="1" applyAlignment="1">
      <alignment vertical="top" wrapText="1" readingOrder="1"/>
    </xf>
    <xf numFmtId="0" fontId="0" fillId="0" borderId="1" xfId="0" applyBorder="1"/>
    <xf numFmtId="0" fontId="0" fillId="0" borderId="2" xfId="0" applyBorder="1" applyAlignment="1">
      <alignment horizontal="center"/>
    </xf>
    <xf numFmtId="0" fontId="0" fillId="0" borderId="0" xfId="0" applyAlignment="1">
      <alignment horizontal="center"/>
    </xf>
    <xf numFmtId="0" fontId="0" fillId="5" borderId="0" xfId="0" applyFill="1"/>
    <xf numFmtId="0" fontId="3" fillId="0" borderId="0" xfId="0" applyFont="1" applyAlignment="1">
      <alignment wrapText="1"/>
    </xf>
    <xf numFmtId="0" fontId="3" fillId="0" borderId="0" xfId="0" applyFont="1"/>
    <xf numFmtId="0" fontId="3" fillId="0" borderId="1" xfId="0" applyFont="1" applyBorder="1"/>
    <xf numFmtId="0" fontId="0" fillId="0" borderId="11" xfId="0" applyBorder="1" applyAlignment="1">
      <alignment horizontal="center"/>
    </xf>
    <xf numFmtId="0" fontId="9" fillId="0" borderId="0" xfId="0" applyFont="1"/>
    <xf numFmtId="0" fontId="4" fillId="4" borderId="31" xfId="0" applyFont="1" applyFill="1" applyBorder="1" applyAlignment="1">
      <alignment horizontal="center" vertical="center" wrapText="1"/>
    </xf>
    <xf numFmtId="0" fontId="5" fillId="0" borderId="0" xfId="0" applyFont="1"/>
    <xf numFmtId="0" fontId="6"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center" vertical="center" wrapText="1"/>
    </xf>
    <xf numFmtId="0" fontId="7" fillId="0" borderId="35" xfId="0" applyFont="1" applyBorder="1" applyAlignment="1">
      <alignment horizontal="center" vertical="center" wrapText="1"/>
    </xf>
    <xf numFmtId="0" fontId="7" fillId="0" borderId="3" xfId="0" applyFont="1" applyBorder="1" applyAlignment="1">
      <alignment horizontal="center" vertical="center" textRotation="90" wrapText="1"/>
    </xf>
    <xf numFmtId="0" fontId="7"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xf numFmtId="0" fontId="7" fillId="0" borderId="11" xfId="0" applyFont="1" applyBorder="1" applyAlignment="1">
      <alignment horizontal="center" vertical="center" wrapText="1"/>
    </xf>
    <xf numFmtId="0" fontId="11" fillId="0" borderId="0" xfId="0" applyFont="1"/>
    <xf numFmtId="0" fontId="0" fillId="0" borderId="0" xfId="0" applyAlignment="1">
      <alignment wrapText="1"/>
    </xf>
    <xf numFmtId="0" fontId="7" fillId="0" borderId="42" xfId="0" applyFont="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0" xfId="0" applyFont="1" applyFill="1" applyBorder="1" applyAlignment="1">
      <alignment horizontal="center" vertical="center" textRotation="90" wrapText="1"/>
    </xf>
    <xf numFmtId="0" fontId="12" fillId="4" borderId="31"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4" xfId="0" applyFont="1" applyBorder="1" applyAlignment="1">
      <alignment horizontal="center" vertical="center" textRotation="90" wrapText="1"/>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textRotation="90" wrapText="1"/>
    </xf>
    <xf numFmtId="0" fontId="7" fillId="0" borderId="43"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8" xfId="0" applyFont="1" applyBorder="1" applyAlignment="1">
      <alignment horizontal="center" vertical="center" wrapText="1"/>
    </xf>
    <xf numFmtId="0" fontId="7" fillId="0" borderId="44" xfId="0" applyFont="1" applyBorder="1"/>
    <xf numFmtId="0" fontId="7" fillId="0" borderId="44" xfId="0" applyFont="1" applyBorder="1" applyAlignment="1">
      <alignment horizontal="center"/>
    </xf>
    <xf numFmtId="0" fontId="7" fillId="9"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10"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11" fillId="6" borderId="3" xfId="0" applyFont="1" applyFill="1" applyBorder="1" applyAlignment="1">
      <alignment horizontal="center" vertical="center"/>
    </xf>
    <xf numFmtId="0" fontId="7" fillId="6" borderId="3" xfId="0" applyFont="1" applyFill="1" applyBorder="1" applyAlignment="1">
      <alignment horizontal="center"/>
    </xf>
    <xf numFmtId="0" fontId="7" fillId="8" borderId="3"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5" fillId="2" borderId="32" xfId="0" applyFont="1" applyFill="1" applyBorder="1" applyAlignment="1">
      <alignment vertical="center" wrapText="1"/>
    </xf>
    <xf numFmtId="0" fontId="15" fillId="2" borderId="26" xfId="0" applyFont="1" applyFill="1" applyBorder="1" applyAlignment="1">
      <alignment horizontal="center" vertical="center" wrapText="1"/>
    </xf>
    <xf numFmtId="0" fontId="17" fillId="0" borderId="12" xfId="0" applyFont="1" applyBorder="1" applyAlignment="1">
      <alignment vertical="center"/>
    </xf>
    <xf numFmtId="0" fontId="17" fillId="0" borderId="5" xfId="0" applyFont="1" applyBorder="1" applyAlignment="1">
      <alignment vertical="center"/>
    </xf>
    <xf numFmtId="0" fontId="18" fillId="2" borderId="13" xfId="0" applyFont="1" applyFill="1" applyBorder="1" applyAlignment="1">
      <alignment vertical="center" wrapText="1"/>
    </xf>
    <xf numFmtId="0" fontId="17" fillId="0" borderId="14" xfId="0" applyFont="1" applyBorder="1" applyAlignment="1">
      <alignment vertical="center"/>
    </xf>
    <xf numFmtId="0" fontId="17" fillId="0" borderId="6" xfId="0" applyFont="1" applyBorder="1" applyAlignment="1">
      <alignment vertical="center"/>
    </xf>
    <xf numFmtId="0" fontId="18" fillId="2" borderId="15" xfId="0" applyFont="1" applyFill="1" applyBorder="1" applyAlignment="1">
      <alignment vertical="center" wrapText="1"/>
    </xf>
    <xf numFmtId="0" fontId="18" fillId="2" borderId="16" xfId="0" applyFont="1" applyFill="1" applyBorder="1" applyAlignment="1">
      <alignment vertical="center" wrapText="1"/>
    </xf>
    <xf numFmtId="0" fontId="17" fillId="0" borderId="17" xfId="0" applyFont="1" applyBorder="1" applyAlignment="1">
      <alignment vertical="center"/>
    </xf>
    <xf numFmtId="0" fontId="17" fillId="0" borderId="7" xfId="0" applyFont="1" applyBorder="1" applyAlignment="1">
      <alignment vertical="center"/>
    </xf>
    <xf numFmtId="0" fontId="18" fillId="2" borderId="18" xfId="0" applyFont="1" applyFill="1" applyBorder="1" applyAlignment="1">
      <alignment vertical="center" wrapText="1"/>
    </xf>
    <xf numFmtId="0" fontId="21" fillId="2" borderId="3" xfId="0" applyFont="1" applyFill="1" applyBorder="1" applyAlignment="1">
      <alignment vertical="center" wrapText="1"/>
    </xf>
    <xf numFmtId="0" fontId="18" fillId="2" borderId="19" xfId="0" applyFont="1" applyFill="1" applyBorder="1" applyAlignment="1">
      <alignment vertical="center" wrapText="1"/>
    </xf>
    <xf numFmtId="0" fontId="17" fillId="0" borderId="22" xfId="0" applyFont="1" applyBorder="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0" fontId="21" fillId="2" borderId="26" xfId="0" applyFont="1" applyFill="1" applyBorder="1" applyAlignment="1">
      <alignment vertical="center" wrapText="1"/>
    </xf>
    <xf numFmtId="0" fontId="18" fillId="2" borderId="20" xfId="0" applyFont="1" applyFill="1" applyBorder="1" applyAlignment="1">
      <alignment vertical="center" wrapText="1"/>
    </xf>
    <xf numFmtId="0" fontId="21" fillId="0" borderId="14" xfId="0" applyFont="1" applyBorder="1" applyAlignment="1">
      <alignment vertical="center"/>
    </xf>
    <xf numFmtId="0" fontId="21" fillId="0" borderId="26" xfId="0" applyFont="1" applyBorder="1" applyAlignment="1">
      <alignment vertical="center" wrapText="1"/>
    </xf>
    <xf numFmtId="0" fontId="18" fillId="0" borderId="20" xfId="0" applyFont="1" applyBorder="1" applyAlignment="1">
      <alignment vertical="center" wrapText="1"/>
    </xf>
    <xf numFmtId="0" fontId="18" fillId="0" borderId="13" xfId="0" applyFont="1" applyBorder="1" applyAlignment="1">
      <alignment vertical="center" wrapText="1"/>
    </xf>
    <xf numFmtId="0" fontId="18" fillId="0" borderId="15" xfId="0" applyFont="1" applyBorder="1" applyAlignment="1">
      <alignment vertical="center" wrapText="1"/>
    </xf>
    <xf numFmtId="0" fontId="17" fillId="0" borderId="27" xfId="0" applyFont="1" applyBorder="1" applyAlignment="1">
      <alignment vertical="center"/>
    </xf>
    <xf numFmtId="0" fontId="17" fillId="0" borderId="25" xfId="0" applyFont="1" applyBorder="1" applyAlignment="1">
      <alignment vertical="center"/>
    </xf>
    <xf numFmtId="0" fontId="18" fillId="0" borderId="21" xfId="0" applyFont="1" applyBorder="1" applyAlignment="1">
      <alignment vertical="center" wrapText="1"/>
    </xf>
    <xf numFmtId="0" fontId="21" fillId="0" borderId="1" xfId="0" applyFont="1" applyBorder="1"/>
    <xf numFmtId="0" fontId="21" fillId="0" borderId="0" xfId="0" applyFont="1"/>
    <xf numFmtId="0" fontId="21" fillId="0" borderId="2" xfId="0" applyFont="1" applyBorder="1" applyAlignment="1">
      <alignment horizontal="center"/>
    </xf>
    <xf numFmtId="0" fontId="21" fillId="0" borderId="8" xfId="0" applyFont="1" applyBorder="1"/>
    <xf numFmtId="0" fontId="21" fillId="0" borderId="10" xfId="0" applyFont="1" applyBorder="1"/>
    <xf numFmtId="0" fontId="21" fillId="0" borderId="11" xfId="0" applyFont="1" applyBorder="1" applyAlignment="1">
      <alignment horizontal="center"/>
    </xf>
    <xf numFmtId="0" fontId="22" fillId="4" borderId="29" xfId="0"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3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37" xfId="0" applyFont="1" applyBorder="1" applyAlignment="1">
      <alignment horizontal="center" vertical="center" wrapText="1"/>
    </xf>
    <xf numFmtId="0" fontId="18" fillId="0" borderId="35" xfId="0" applyFont="1" applyBorder="1" applyAlignment="1">
      <alignment horizontal="left" vertical="center" wrapText="1"/>
    </xf>
    <xf numFmtId="0" fontId="21" fillId="0" borderId="3" xfId="0" applyFont="1" applyBorder="1" applyAlignment="1">
      <alignment horizontal="left" vertical="center" wrapText="1"/>
    </xf>
    <xf numFmtId="0" fontId="18" fillId="0" borderId="19" xfId="0" applyFont="1" applyBorder="1" applyAlignment="1">
      <alignment horizontal="center" vertical="center" wrapText="1"/>
    </xf>
    <xf numFmtId="0" fontId="18" fillId="0" borderId="36" xfId="0" applyFont="1" applyBorder="1" applyAlignment="1">
      <alignment horizontal="left" vertical="center" wrapText="1"/>
    </xf>
    <xf numFmtId="0" fontId="21" fillId="0" borderId="9" xfId="0" applyFont="1" applyBorder="1" applyAlignment="1">
      <alignment horizontal="left" vertical="center" wrapText="1"/>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0" fontId="18" fillId="0" borderId="38" xfId="0" applyFont="1" applyBorder="1" applyAlignment="1">
      <alignment horizontal="center" vertical="center" wrapText="1"/>
    </xf>
    <xf numFmtId="0" fontId="21" fillId="0" borderId="39" xfId="0" applyFont="1" applyBorder="1"/>
    <xf numFmtId="0" fontId="21" fillId="0" borderId="40" xfId="0" applyFont="1" applyBorder="1"/>
    <xf numFmtId="0" fontId="21" fillId="0" borderId="41" xfId="0" applyFont="1" applyBorder="1" applyAlignment="1">
      <alignment horizontal="center"/>
    </xf>
    <xf numFmtId="0" fontId="16" fillId="3" borderId="3"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xf>
    <xf numFmtId="0" fontId="15" fillId="0" borderId="1" xfId="0" applyFont="1" applyBorder="1" applyAlignment="1">
      <alignment horizontal="right" vertical="center" textRotation="90"/>
    </xf>
    <xf numFmtId="0" fontId="21" fillId="0" borderId="0" xfId="0" applyFont="1" applyAlignment="1">
      <alignment horizontal="center" vertical="center" wrapText="1"/>
    </xf>
    <xf numFmtId="0" fontId="16" fillId="6" borderId="3" xfId="0" applyFont="1" applyFill="1" applyBorder="1" applyAlignment="1">
      <alignment horizontal="center" vertical="center"/>
    </xf>
    <xf numFmtId="0" fontId="16" fillId="6" borderId="28" xfId="0" applyFont="1" applyFill="1" applyBorder="1" applyAlignment="1">
      <alignment horizontal="center" vertical="center"/>
    </xf>
    <xf numFmtId="0" fontId="21" fillId="6" borderId="3" xfId="0" applyFont="1" applyFill="1" applyBorder="1" applyAlignment="1">
      <alignment horizontal="center"/>
    </xf>
    <xf numFmtId="0" fontId="21" fillId="0" borderId="4" xfId="0" applyFont="1" applyBorder="1" applyAlignment="1">
      <alignment horizontal="center" vertical="center" wrapText="1"/>
    </xf>
    <xf numFmtId="0" fontId="21" fillId="7" borderId="3" xfId="0" applyFont="1" applyFill="1" applyBorder="1" applyAlignment="1">
      <alignment horizontal="center" vertical="center"/>
    </xf>
    <xf numFmtId="0" fontId="21" fillId="8" borderId="3" xfId="0" applyFont="1" applyFill="1" applyBorder="1" applyAlignment="1">
      <alignment horizontal="center" vertical="center"/>
    </xf>
    <xf numFmtId="0" fontId="21" fillId="9" borderId="3" xfId="0" applyFont="1" applyFill="1" applyBorder="1" applyAlignment="1">
      <alignment horizontal="center" vertical="center"/>
    </xf>
    <xf numFmtId="0" fontId="21" fillId="10" borderId="3" xfId="0" applyFont="1" applyFill="1" applyBorder="1" applyAlignment="1">
      <alignment horizontal="center" vertical="center"/>
    </xf>
    <xf numFmtId="0" fontId="16" fillId="6" borderId="3" xfId="0" applyFont="1" applyFill="1" applyBorder="1" applyAlignment="1">
      <alignment vertical="center"/>
    </xf>
    <xf numFmtId="0" fontId="21" fillId="0" borderId="3" xfId="0" applyFont="1" applyBorder="1" applyAlignment="1">
      <alignment vertical="center"/>
    </xf>
    <xf numFmtId="0" fontId="23" fillId="4" borderId="29"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5"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25" fillId="0" borderId="3" xfId="0" applyFont="1" applyBorder="1" applyAlignment="1">
      <alignment horizontal="center" vertical="center" wrapText="1"/>
    </xf>
    <xf numFmtId="0" fontId="18" fillId="0" borderId="36" xfId="0" applyFont="1" applyBorder="1" applyAlignment="1">
      <alignment horizontal="center" vertical="center" wrapText="1"/>
    </xf>
    <xf numFmtId="0" fontId="25" fillId="0" borderId="9" xfId="0" applyFont="1" applyBorder="1" applyAlignment="1">
      <alignment horizontal="center" vertical="center" wrapText="1"/>
    </xf>
    <xf numFmtId="0" fontId="16" fillId="0" borderId="0" xfId="0" applyFont="1" applyAlignment="1">
      <alignment horizontal="center"/>
    </xf>
    <xf numFmtId="0" fontId="21" fillId="0" borderId="9" xfId="0" applyFont="1" applyBorder="1" applyAlignment="1">
      <alignment vertical="center"/>
    </xf>
    <xf numFmtId="0" fontId="26" fillId="0" borderId="3" xfId="0" applyFont="1" applyBorder="1" applyAlignment="1">
      <alignment horizontal="center" vertical="center" wrapText="1"/>
    </xf>
    <xf numFmtId="0" fontId="27" fillId="0" borderId="1" xfId="0" applyFont="1" applyBorder="1"/>
    <xf numFmtId="0" fontId="27" fillId="0" borderId="0" xfId="0" applyFont="1" applyAlignment="1">
      <alignment horizontal="center" vertical="center"/>
    </xf>
    <xf numFmtId="0" fontId="27" fillId="0" borderId="2" xfId="0" applyFont="1" applyBorder="1" applyAlignment="1">
      <alignment horizontal="center" vertical="center"/>
    </xf>
    <xf numFmtId="0" fontId="27" fillId="0" borderId="0" xfId="0" applyFont="1"/>
    <xf numFmtId="0" fontId="27" fillId="0" borderId="0" xfId="0" applyFont="1" applyAlignment="1">
      <alignment horizontal="left"/>
    </xf>
    <xf numFmtId="0" fontId="27" fillId="0" borderId="2" xfId="0" applyFont="1" applyBorder="1" applyAlignment="1">
      <alignment horizontal="center"/>
    </xf>
    <xf numFmtId="0" fontId="29" fillId="11" borderId="69" xfId="0" applyFont="1" applyFill="1" applyBorder="1" applyAlignment="1">
      <alignment vertical="center" wrapText="1"/>
    </xf>
    <xf numFmtId="0" fontId="29" fillId="11" borderId="70" xfId="0" applyFont="1" applyFill="1" applyBorder="1" applyAlignment="1">
      <alignment vertical="center" wrapText="1"/>
    </xf>
    <xf numFmtId="0" fontId="30" fillId="11" borderId="69" xfId="0" applyFont="1" applyFill="1" applyBorder="1" applyAlignment="1">
      <alignment vertical="center" wrapText="1"/>
    </xf>
    <xf numFmtId="0" fontId="30" fillId="11" borderId="70" xfId="0" applyFont="1" applyFill="1" applyBorder="1" applyAlignment="1">
      <alignment vertical="center" wrapText="1"/>
    </xf>
    <xf numFmtId="0" fontId="29" fillId="0" borderId="69" xfId="0" applyFont="1" applyBorder="1"/>
    <xf numFmtId="0" fontId="29" fillId="0" borderId="70" xfId="0" applyFont="1" applyBorder="1"/>
    <xf numFmtId="0" fontId="29" fillId="0" borderId="71" xfId="0" applyFont="1" applyBorder="1"/>
    <xf numFmtId="0" fontId="29" fillId="11" borderId="71" xfId="0" applyFont="1" applyFill="1" applyBorder="1" applyAlignment="1">
      <alignment vertical="center" wrapText="1"/>
    </xf>
    <xf numFmtId="0" fontId="29" fillId="11" borderId="72" xfId="0" applyFont="1" applyFill="1" applyBorder="1" applyAlignment="1">
      <alignment vertical="center" wrapText="1"/>
    </xf>
    <xf numFmtId="0" fontId="29" fillId="0" borderId="72" xfId="0" applyFont="1" applyBorder="1"/>
    <xf numFmtId="0" fontId="31" fillId="0" borderId="76" xfId="0" applyFont="1" applyBorder="1" applyAlignment="1">
      <alignment horizontal="left" vertical="center" wrapText="1"/>
    </xf>
    <xf numFmtId="0" fontId="32" fillId="0" borderId="78"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83" xfId="0" applyFont="1" applyBorder="1" applyAlignment="1">
      <alignment horizontal="center" vertical="center"/>
    </xf>
    <xf numFmtId="0" fontId="31" fillId="0" borderId="77" xfId="0" applyFont="1" applyBorder="1" applyAlignment="1">
      <alignment horizontal="left" vertical="center" wrapText="1"/>
    </xf>
    <xf numFmtId="0" fontId="32" fillId="0" borderId="79" xfId="0" applyFont="1" applyBorder="1" applyAlignment="1">
      <alignment horizontal="center" vertical="center" wrapText="1"/>
    </xf>
    <xf numFmtId="0" fontId="31" fillId="0" borderId="81" xfId="0" applyFont="1" applyBorder="1" applyAlignment="1">
      <alignment horizontal="center" vertical="center"/>
    </xf>
    <xf numFmtId="0" fontId="31" fillId="0" borderId="81"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82" xfId="0" applyFont="1" applyBorder="1" applyAlignment="1">
      <alignment horizontal="center" vertical="center" wrapText="1"/>
    </xf>
    <xf numFmtId="9" fontId="7" fillId="0" borderId="34" xfId="0" applyNumberFormat="1" applyFont="1" applyBorder="1" applyAlignment="1">
      <alignment horizontal="center" vertical="center" textRotation="90" wrapText="1"/>
    </xf>
    <xf numFmtId="9" fontId="7" fillId="0" borderId="3" xfId="0" applyNumberFormat="1" applyFont="1" applyBorder="1" applyAlignment="1">
      <alignment horizontal="center" vertical="center" textRotation="90" wrapText="1"/>
    </xf>
    <xf numFmtId="9" fontId="7" fillId="0" borderId="9" xfId="0" applyNumberFormat="1" applyFont="1" applyBorder="1" applyAlignment="1">
      <alignment horizontal="center" vertical="center" textRotation="90" wrapText="1"/>
    </xf>
    <xf numFmtId="0" fontId="7" fillId="9" borderId="0" xfId="0" applyFont="1" applyFill="1" applyAlignment="1">
      <alignment horizontal="center" vertical="center"/>
    </xf>
    <xf numFmtId="0" fontId="7" fillId="10" borderId="0" xfId="0" applyFont="1" applyFill="1" applyAlignment="1">
      <alignment horizontal="center" vertical="center"/>
    </xf>
    <xf numFmtId="0" fontId="7" fillId="0" borderId="39" xfId="0" applyFont="1" applyBorder="1"/>
    <xf numFmtId="0" fontId="7" fillId="0" borderId="51" xfId="0" applyFont="1" applyBorder="1"/>
    <xf numFmtId="0" fontId="8" fillId="0" borderId="0" xfId="0" applyFont="1" applyAlignment="1">
      <alignment horizontal="left" vertical="center" wrapText="1"/>
    </xf>
    <xf numFmtId="0" fontId="15" fillId="0" borderId="35" xfId="0" applyFont="1" applyBorder="1" applyAlignment="1">
      <alignment horizontal="left" vertical="top" wrapText="1"/>
    </xf>
    <xf numFmtId="0" fontId="15" fillId="0" borderId="3" xfId="0" applyFont="1" applyBorder="1" applyAlignment="1">
      <alignment horizontal="left" vertical="top" wrapText="1"/>
    </xf>
    <xf numFmtId="0" fontId="15" fillId="0" borderId="19" xfId="0" applyFont="1" applyBorder="1" applyAlignment="1">
      <alignment horizontal="left" vertical="top" wrapText="1"/>
    </xf>
    <xf numFmtId="0" fontId="15" fillId="0" borderId="36" xfId="0" applyFont="1" applyBorder="1" applyAlignment="1">
      <alignment horizontal="left" vertical="top" wrapText="1"/>
    </xf>
    <xf numFmtId="0" fontId="15" fillId="0" borderId="9" xfId="0" applyFont="1" applyBorder="1" applyAlignment="1">
      <alignment horizontal="left" vertical="top" wrapText="1"/>
    </xf>
    <xf numFmtId="0" fontId="15" fillId="0" borderId="38" xfId="0" applyFont="1" applyBorder="1" applyAlignment="1">
      <alignment horizontal="left" vertical="top" wrapText="1"/>
    </xf>
    <xf numFmtId="0" fontId="5" fillId="0" borderId="3" xfId="0" applyFont="1" applyBorder="1" applyAlignment="1">
      <alignment horizontal="center"/>
    </xf>
    <xf numFmtId="0" fontId="15" fillId="0" borderId="29" xfId="0" applyFont="1" applyBorder="1" applyAlignment="1">
      <alignment horizontal="center"/>
    </xf>
    <xf numFmtId="0" fontId="15" fillId="0" borderId="30" xfId="0" applyFont="1" applyBorder="1" applyAlignment="1">
      <alignment horizontal="center"/>
    </xf>
    <xf numFmtId="0" fontId="15" fillId="0" borderId="31" xfId="0" applyFont="1" applyBorder="1" applyAlignment="1">
      <alignment horizontal="center"/>
    </xf>
    <xf numFmtId="0" fontId="18" fillId="0" borderId="3" xfId="0" applyFont="1" applyBorder="1" applyAlignment="1">
      <alignment horizontal="left" vertical="top"/>
    </xf>
    <xf numFmtId="0" fontId="18" fillId="0" borderId="19" xfId="0" applyFont="1" applyBorder="1" applyAlignment="1">
      <alignment horizontal="left" vertical="top"/>
    </xf>
    <xf numFmtId="0" fontId="18" fillId="0" borderId="46" xfId="0" applyFont="1" applyBorder="1" applyAlignment="1">
      <alignment horizontal="left" vertical="center" wrapText="1"/>
    </xf>
    <xf numFmtId="0" fontId="18" fillId="0" borderId="28" xfId="0" applyFont="1" applyBorder="1" applyAlignment="1">
      <alignment horizontal="left" vertical="center" wrapText="1"/>
    </xf>
    <xf numFmtId="0" fontId="18" fillId="0" borderId="47" xfId="0" applyFont="1" applyBorder="1" applyAlignment="1">
      <alignment horizontal="left" vertical="center" wrapText="1"/>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64" xfId="0" applyFont="1" applyBorder="1" applyAlignment="1">
      <alignment horizontal="center" vertical="center"/>
    </xf>
    <xf numFmtId="0" fontId="13" fillId="0" borderId="0" xfId="0" applyFont="1" applyAlignment="1">
      <alignment horizontal="center" vertical="center"/>
    </xf>
    <xf numFmtId="0" fontId="13" fillId="0" borderId="63" xfId="0" applyFont="1" applyBorder="1" applyAlignment="1">
      <alignment horizontal="center" vertical="center"/>
    </xf>
    <xf numFmtId="0" fontId="13" fillId="0" borderId="59" xfId="0" applyFont="1" applyBorder="1" applyAlignment="1">
      <alignment horizontal="center" vertical="center"/>
    </xf>
    <xf numFmtId="0" fontId="13" fillId="0" borderId="52" xfId="0" applyFont="1" applyBorder="1" applyAlignment="1">
      <alignment horizontal="center" vertical="center"/>
    </xf>
    <xf numFmtId="0" fontId="13" fillId="0" borderId="60" xfId="0" applyFont="1" applyBorder="1" applyAlignment="1">
      <alignment horizontal="center" vertical="center"/>
    </xf>
    <xf numFmtId="0" fontId="18" fillId="0" borderId="48" xfId="0" applyFont="1" applyBorder="1" applyAlignment="1">
      <alignment horizontal="left" vertical="center" wrapText="1"/>
    </xf>
    <xf numFmtId="0" fontId="18" fillId="0" borderId="65" xfId="0" applyFont="1" applyBorder="1" applyAlignment="1">
      <alignment horizontal="left" vertical="center" wrapText="1"/>
    </xf>
    <xf numFmtId="0" fontId="17" fillId="0" borderId="14" xfId="0" applyFont="1" applyBorder="1" applyAlignment="1">
      <alignment vertical="center" wrapText="1"/>
    </xf>
    <xf numFmtId="0" fontId="17" fillId="0" borderId="6" xfId="0" applyFont="1" applyBorder="1" applyAlignment="1">
      <alignment vertical="center" wrapText="1"/>
    </xf>
    <xf numFmtId="0" fontId="17" fillId="0" borderId="14" xfId="0" applyFont="1" applyBorder="1" applyAlignment="1">
      <alignment vertical="center"/>
    </xf>
    <xf numFmtId="0" fontId="17" fillId="0" borderId="6" xfId="0" applyFont="1" applyBorder="1" applyAlignment="1">
      <alignment vertical="center"/>
    </xf>
    <xf numFmtId="0" fontId="15" fillId="2" borderId="42"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7" fillId="0" borderId="12" xfId="0" applyFont="1" applyBorder="1" applyAlignment="1">
      <alignment vertical="center"/>
    </xf>
    <xf numFmtId="0" fontId="17" fillId="0" borderId="5" xfId="0" applyFont="1" applyBorder="1" applyAlignment="1">
      <alignment vertical="center"/>
    </xf>
    <xf numFmtId="0" fontId="17" fillId="0" borderId="17" xfId="0" applyFont="1" applyBorder="1" applyAlignment="1">
      <alignment vertical="center"/>
    </xf>
    <xf numFmtId="0" fontId="17" fillId="0" borderId="7" xfId="0" applyFont="1" applyBorder="1" applyAlignment="1">
      <alignment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8" xfId="0" applyFont="1" applyBorder="1" applyAlignment="1">
      <alignment horizontal="left" vertical="center" wrapText="1"/>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5" fillId="0" borderId="39" xfId="0" applyFont="1" applyBorder="1" applyAlignment="1">
      <alignment horizontal="left" wrapText="1"/>
    </xf>
    <xf numFmtId="0" fontId="15" fillId="0" borderId="40" xfId="0" applyFont="1" applyBorder="1" applyAlignment="1">
      <alignment horizontal="left" wrapText="1"/>
    </xf>
    <xf numFmtId="0" fontId="15" fillId="0" borderId="1" xfId="0" applyFont="1" applyBorder="1" applyAlignment="1">
      <alignment horizontal="left" wrapText="1"/>
    </xf>
    <xf numFmtId="0" fontId="15" fillId="0" borderId="0" xfId="0" applyFont="1" applyAlignment="1">
      <alignment horizontal="left" wrapText="1"/>
    </xf>
    <xf numFmtId="0" fontId="15" fillId="0" borderId="8" xfId="0" applyFont="1" applyBorder="1" applyAlignment="1">
      <alignment horizontal="left" wrapText="1"/>
    </xf>
    <xf numFmtId="0" fontId="15" fillId="0" borderId="10" xfId="0" applyFont="1" applyBorder="1" applyAlignment="1">
      <alignment horizontal="left" wrapText="1"/>
    </xf>
    <xf numFmtId="0" fontId="21" fillId="0" borderId="3" xfId="0" applyFont="1" applyBorder="1" applyAlignment="1">
      <alignment horizontal="center" vertical="center" wrapText="1"/>
    </xf>
    <xf numFmtId="0" fontId="16" fillId="6" borderId="3" xfId="0" applyFont="1" applyFill="1" applyBorder="1" applyAlignment="1">
      <alignment horizontal="center" vertical="center" wrapText="1"/>
    </xf>
    <xf numFmtId="0" fontId="21" fillId="6" borderId="3" xfId="0" applyFont="1" applyFill="1" applyBorder="1" applyAlignment="1">
      <alignment horizontal="center"/>
    </xf>
    <xf numFmtId="0" fontId="16" fillId="0" borderId="52" xfId="0" applyFont="1" applyBorder="1" applyAlignment="1">
      <alignment horizontal="center"/>
    </xf>
    <xf numFmtId="0" fontId="21" fillId="8" borderId="3" xfId="0" applyFont="1" applyFill="1" applyBorder="1" applyAlignment="1">
      <alignment horizontal="center" vertical="center"/>
    </xf>
    <xf numFmtId="0" fontId="21" fillId="9" borderId="3" xfId="0" applyFont="1" applyFill="1" applyBorder="1" applyAlignment="1">
      <alignment horizontal="center" vertical="center"/>
    </xf>
    <xf numFmtId="0" fontId="16" fillId="0" borderId="0" xfId="0" applyFont="1" applyAlignment="1">
      <alignment horizontal="center"/>
    </xf>
    <xf numFmtId="0" fontId="16" fillId="6" borderId="19" xfId="0" applyFont="1" applyFill="1" applyBorder="1" applyAlignment="1">
      <alignment horizontal="center" vertical="center" wrapText="1"/>
    </xf>
    <xf numFmtId="0" fontId="21" fillId="6" borderId="19" xfId="0" applyFont="1" applyFill="1" applyBorder="1" applyAlignment="1">
      <alignment horizontal="center"/>
    </xf>
    <xf numFmtId="0" fontId="21" fillId="0" borderId="19" xfId="0" applyFont="1" applyBorder="1" applyAlignment="1">
      <alignment horizontal="center" vertical="center" wrapText="1"/>
    </xf>
    <xf numFmtId="0" fontId="16" fillId="2" borderId="0" xfId="0" applyFont="1" applyFill="1" applyAlignment="1">
      <alignment horizontal="center"/>
    </xf>
    <xf numFmtId="0" fontId="21" fillId="10" borderId="3" xfId="0" applyFont="1" applyFill="1" applyBorder="1" applyAlignment="1">
      <alignment horizontal="center" vertical="center"/>
    </xf>
    <xf numFmtId="0" fontId="16" fillId="6" borderId="3" xfId="0" applyFont="1" applyFill="1" applyBorder="1" applyAlignment="1">
      <alignment horizontal="center" vertical="center"/>
    </xf>
    <xf numFmtId="0" fontId="21" fillId="9" borderId="19" xfId="0" applyFont="1" applyFill="1" applyBorder="1" applyAlignment="1">
      <alignment horizontal="center" vertical="center"/>
    </xf>
    <xf numFmtId="0" fontId="21" fillId="9" borderId="4" xfId="0" applyFont="1" applyFill="1" applyBorder="1" applyAlignment="1">
      <alignment horizontal="center" vertical="center"/>
    </xf>
    <xf numFmtId="0" fontId="21" fillId="9" borderId="20" xfId="0" applyFont="1" applyFill="1" applyBorder="1" applyAlignment="1">
      <alignment horizontal="center" vertical="center"/>
    </xf>
    <xf numFmtId="0" fontId="21" fillId="10" borderId="19" xfId="0" applyFont="1" applyFill="1" applyBorder="1" applyAlignment="1">
      <alignment horizontal="center" vertical="center"/>
    </xf>
    <xf numFmtId="0" fontId="15" fillId="0" borderId="53" xfId="0" applyFont="1" applyBorder="1" applyAlignment="1">
      <alignment horizontal="right" vertical="center" textRotation="90"/>
    </xf>
    <xf numFmtId="0" fontId="31" fillId="0" borderId="73" xfId="0" applyFont="1" applyBorder="1" applyAlignment="1">
      <alignment horizontal="left" vertical="center" wrapText="1"/>
    </xf>
    <xf numFmtId="0" fontId="7" fillId="0" borderId="74" xfId="0" applyFont="1" applyBorder="1"/>
    <xf numFmtId="0" fontId="7" fillId="0" borderId="75" xfId="0" applyFont="1" applyBorder="1"/>
    <xf numFmtId="0" fontId="15" fillId="0" borderId="0" xfId="0" applyFont="1" applyAlignment="1">
      <alignment horizontal="right" vertical="center" textRotation="90"/>
    </xf>
    <xf numFmtId="0" fontId="17" fillId="0" borderId="3" xfId="0" applyFont="1" applyBorder="1" applyAlignment="1">
      <alignment horizontal="left" vertical="center" wrapText="1"/>
    </xf>
    <xf numFmtId="0" fontId="17" fillId="0" borderId="9" xfId="0" applyFont="1" applyBorder="1" applyAlignment="1">
      <alignment horizontal="left" vertical="center" wrapText="1"/>
    </xf>
    <xf numFmtId="0" fontId="16" fillId="0" borderId="54"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22" fillId="4" borderId="49" xfId="0" applyFont="1" applyFill="1" applyBorder="1" applyAlignment="1">
      <alignment horizontal="center" vertical="center" wrapText="1"/>
    </xf>
    <xf numFmtId="0" fontId="22" fillId="4" borderId="50" xfId="0" applyFont="1" applyFill="1" applyBorder="1" applyAlignment="1">
      <alignment horizontal="center" vertical="center" wrapText="1"/>
    </xf>
    <xf numFmtId="0" fontId="22" fillId="4" borderId="55" xfId="0" applyFont="1" applyFill="1" applyBorder="1" applyAlignment="1">
      <alignment horizontal="center" vertical="center" wrapText="1"/>
    </xf>
    <xf numFmtId="0" fontId="14" fillId="2" borderId="49" xfId="0" applyFont="1" applyFill="1" applyBorder="1" applyAlignment="1">
      <alignment horizontal="left" vertical="top" wrapText="1" readingOrder="1"/>
    </xf>
    <xf numFmtId="0" fontId="14" fillId="2" borderId="50" xfId="0" applyFont="1" applyFill="1" applyBorder="1" applyAlignment="1">
      <alignment horizontal="left" vertical="top" wrapText="1" readingOrder="1"/>
    </xf>
    <xf numFmtId="0" fontId="14" fillId="2" borderId="51" xfId="0" applyFont="1" applyFill="1" applyBorder="1" applyAlignment="1">
      <alignment horizontal="left" vertical="top" wrapText="1" readingOrder="1"/>
    </xf>
    <xf numFmtId="0" fontId="27" fillId="0" borderId="1" xfId="0" applyFont="1" applyBorder="1" applyAlignment="1">
      <alignment horizontal="left"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0" fontId="18" fillId="0" borderId="56" xfId="0" applyFont="1" applyBorder="1" applyAlignment="1">
      <alignment horizontal="left" vertical="center" wrapText="1"/>
    </xf>
    <xf numFmtId="0" fontId="18" fillId="0" borderId="58" xfId="0" applyFont="1" applyBorder="1" applyAlignment="1">
      <alignment horizontal="left" vertical="center" wrapText="1"/>
    </xf>
    <xf numFmtId="0" fontId="18" fillId="0" borderId="64" xfId="0" applyFont="1" applyBorder="1" applyAlignment="1">
      <alignment horizontal="left" vertical="center" wrapText="1"/>
    </xf>
    <xf numFmtId="0" fontId="18" fillId="0" borderId="63"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22" fillId="4" borderId="30" xfId="0" applyFont="1" applyFill="1" applyBorder="1" applyAlignment="1">
      <alignment horizontal="center" vertical="center" wrapText="1"/>
    </xf>
    <xf numFmtId="0" fontId="18" fillId="0" borderId="3" xfId="0" applyFont="1" applyBorder="1" applyAlignment="1">
      <alignment horizontal="left"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21" fillId="9" borderId="45" xfId="0" applyFont="1" applyFill="1" applyBorder="1" applyAlignment="1">
      <alignment horizontal="center" vertical="center"/>
    </xf>
    <xf numFmtId="0" fontId="21" fillId="9" borderId="26"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26" xfId="0" applyFont="1" applyFill="1" applyBorder="1" applyAlignment="1">
      <alignment horizontal="center" vertical="center"/>
    </xf>
    <xf numFmtId="0" fontId="21" fillId="6" borderId="4" xfId="0" applyFont="1" applyFill="1" applyBorder="1" applyAlignment="1">
      <alignment horizontal="center"/>
    </xf>
    <xf numFmtId="0" fontId="21" fillId="6" borderId="26" xfId="0" applyFont="1" applyFill="1" applyBorder="1" applyAlignment="1">
      <alignment horizontal="center"/>
    </xf>
    <xf numFmtId="0" fontId="21" fillId="7" borderId="4" xfId="0" applyFont="1" applyFill="1" applyBorder="1" applyAlignment="1">
      <alignment horizontal="center" vertical="center"/>
    </xf>
    <xf numFmtId="0" fontId="21" fillId="7" borderId="26" xfId="0" applyFont="1" applyFill="1" applyBorder="1" applyAlignment="1">
      <alignment horizontal="center" vertical="center"/>
    </xf>
    <xf numFmtId="0" fontId="21" fillId="0" borderId="9" xfId="0" applyFont="1" applyBorder="1" applyAlignment="1">
      <alignment horizontal="center" vertical="center" wrapText="1"/>
    </xf>
    <xf numFmtId="0" fontId="16" fillId="6" borderId="45" xfId="0" applyFont="1" applyFill="1" applyBorder="1" applyAlignment="1">
      <alignment horizontal="center" vertical="center"/>
    </xf>
    <xf numFmtId="0" fontId="16" fillId="6" borderId="4"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21" fillId="10" borderId="4" xfId="0" applyFont="1" applyFill="1" applyBorder="1" applyAlignment="1">
      <alignment horizontal="center" vertical="center"/>
    </xf>
    <xf numFmtId="0" fontId="21" fillId="10" borderId="26" xfId="0" applyFont="1" applyFill="1" applyBorder="1" applyAlignment="1">
      <alignment horizontal="center" vertical="center"/>
    </xf>
    <xf numFmtId="0" fontId="21" fillId="7" borderId="45" xfId="0" applyFont="1" applyFill="1" applyBorder="1" applyAlignment="1">
      <alignment horizontal="center" vertical="center"/>
    </xf>
    <xf numFmtId="0" fontId="21" fillId="8" borderId="4" xfId="0" applyFont="1" applyFill="1" applyBorder="1" applyAlignment="1">
      <alignment horizontal="center" vertical="center"/>
    </xf>
    <xf numFmtId="0" fontId="21" fillId="8" borderId="26" xfId="0" applyFont="1" applyFill="1" applyBorder="1" applyAlignment="1">
      <alignment horizontal="center" vertical="center"/>
    </xf>
    <xf numFmtId="0" fontId="21" fillId="6" borderId="45" xfId="0" applyFont="1" applyFill="1" applyBorder="1" applyAlignment="1">
      <alignment horizontal="center"/>
    </xf>
    <xf numFmtId="0" fontId="16" fillId="6" borderId="45"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6" xfId="0" applyFont="1" applyBorder="1" applyAlignment="1">
      <alignment horizontal="center" vertical="center" wrapText="1"/>
    </xf>
    <xf numFmtId="0" fontId="21" fillId="8" borderId="45" xfId="0" applyFont="1" applyFill="1" applyBorder="1" applyAlignment="1">
      <alignment horizontal="center" vertical="center"/>
    </xf>
    <xf numFmtId="0" fontId="16" fillId="6" borderId="56" xfId="0" applyFont="1" applyFill="1" applyBorder="1" applyAlignment="1">
      <alignment horizontal="center" vertical="center" wrapText="1"/>
    </xf>
    <xf numFmtId="0" fontId="16" fillId="6" borderId="57" xfId="0" applyFont="1" applyFill="1" applyBorder="1" applyAlignment="1">
      <alignment horizontal="center" vertical="center" wrapText="1"/>
    </xf>
    <xf numFmtId="0" fontId="16" fillId="6" borderId="58" xfId="0" applyFont="1" applyFill="1" applyBorder="1" applyAlignment="1">
      <alignment horizontal="center" vertical="center" wrapText="1"/>
    </xf>
    <xf numFmtId="0" fontId="16" fillId="6" borderId="59"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6" borderId="60" xfId="0" applyFont="1" applyFill="1" applyBorder="1" applyAlignment="1">
      <alignment horizontal="center" vertical="center" wrapText="1"/>
    </xf>
    <xf numFmtId="0" fontId="16" fillId="6" borderId="48"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21" fillId="7" borderId="61" xfId="0" applyFont="1" applyFill="1" applyBorder="1" applyAlignment="1">
      <alignment horizontal="center" vertical="center"/>
    </xf>
    <xf numFmtId="0" fontId="21" fillId="7" borderId="62" xfId="0" applyFont="1" applyFill="1" applyBorder="1" applyAlignment="1">
      <alignment horizontal="center" vertical="center"/>
    </xf>
    <xf numFmtId="0" fontId="16" fillId="2" borderId="52" xfId="0" applyFont="1" applyFill="1" applyBorder="1" applyAlignment="1">
      <alignment horizontal="center"/>
    </xf>
    <xf numFmtId="0" fontId="13" fillId="2" borderId="49" xfId="0" applyFont="1" applyFill="1" applyBorder="1" applyAlignment="1">
      <alignment horizontal="left" vertical="top" wrapText="1" readingOrder="1"/>
    </xf>
    <xf numFmtId="0" fontId="13" fillId="2" borderId="50" xfId="0" applyFont="1" applyFill="1" applyBorder="1" applyAlignment="1">
      <alignment horizontal="left" vertical="top" wrapText="1" readingOrder="1"/>
    </xf>
    <xf numFmtId="0" fontId="13" fillId="2" borderId="51" xfId="0" applyFont="1" applyFill="1" applyBorder="1" applyAlignment="1">
      <alignment horizontal="left" vertical="top" wrapText="1" readingOrder="1"/>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21" fillId="0" borderId="34" xfId="0" applyFont="1" applyBorder="1" applyAlignment="1">
      <alignment horizontal="center" vertical="center" wrapText="1"/>
    </xf>
    <xf numFmtId="0" fontId="17" fillId="0" borderId="34" xfId="0" applyFont="1" applyBorder="1" applyAlignment="1">
      <alignment horizontal="center" vertical="center" wrapText="1"/>
    </xf>
    <xf numFmtId="0" fontId="23" fillId="4" borderId="30" xfId="0" applyFont="1" applyFill="1" applyBorder="1" applyAlignment="1">
      <alignment horizontal="center" vertical="center" wrapText="1"/>
    </xf>
    <xf numFmtId="0" fontId="28" fillId="0" borderId="1" xfId="0" applyFont="1" applyBorder="1" applyAlignment="1">
      <alignment vertical="center" wrapText="1"/>
    </xf>
    <xf numFmtId="0" fontId="28" fillId="0" borderId="0" xfId="0" applyFont="1" applyAlignment="1">
      <alignment vertical="center" wrapText="1"/>
    </xf>
    <xf numFmtId="0" fontId="28" fillId="0" borderId="1" xfId="0" applyFont="1" applyBorder="1"/>
    <xf numFmtId="0" fontId="28" fillId="0" borderId="0" xfId="0" applyFont="1"/>
    <xf numFmtId="0" fontId="18" fillId="0" borderId="58" xfId="0" applyFont="1" applyBorder="1" applyAlignment="1">
      <alignment horizontal="left" vertical="center"/>
    </xf>
    <xf numFmtId="0" fontId="18" fillId="0" borderId="64" xfId="0" applyFont="1" applyBorder="1" applyAlignment="1">
      <alignment horizontal="left" vertical="center"/>
    </xf>
    <xf numFmtId="0" fontId="18" fillId="0" borderId="63"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7" fillId="0" borderId="3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9" xfId="0" applyFont="1" applyBorder="1" applyAlignment="1">
      <alignment horizontal="center" vertical="center" wrapText="1"/>
    </xf>
    <xf numFmtId="0" fontId="7" fillId="9" borderId="3"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26" xfId="0" applyFont="1" applyFill="1" applyBorder="1" applyAlignment="1">
      <alignment horizontal="center" vertical="center"/>
    </xf>
    <xf numFmtId="0" fontId="11" fillId="6"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26" xfId="0" applyFont="1" applyFill="1" applyBorder="1" applyAlignment="1">
      <alignment horizontal="center" vertical="center"/>
    </xf>
    <xf numFmtId="0" fontId="7" fillId="7" borderId="3" xfId="0" applyFont="1" applyFill="1" applyBorder="1" applyAlignment="1">
      <alignment horizontal="center" vertical="center"/>
    </xf>
    <xf numFmtId="0" fontId="7" fillId="8" borderId="3" xfId="0" applyFont="1" applyFill="1" applyBorder="1" applyAlignment="1">
      <alignment horizontal="center" vertical="center"/>
    </xf>
    <xf numFmtId="0" fontId="11" fillId="6" borderId="4"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26" xfId="0"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xf>
    <xf numFmtId="0" fontId="11" fillId="6" borderId="3" xfId="0" applyFont="1" applyFill="1" applyBorder="1" applyAlignment="1">
      <alignment horizontal="center" vertical="center" wrapText="1"/>
    </xf>
    <xf numFmtId="0" fontId="7" fillId="6" borderId="4" xfId="0" applyFont="1" applyFill="1" applyBorder="1" applyAlignment="1">
      <alignment horizontal="center"/>
    </xf>
    <xf numFmtId="0" fontId="7" fillId="6" borderId="26" xfId="0" applyFont="1" applyFill="1" applyBorder="1" applyAlignment="1">
      <alignment horizontal="center"/>
    </xf>
    <xf numFmtId="0" fontId="7" fillId="6" borderId="3" xfId="0" applyFont="1" applyFill="1" applyBorder="1" applyAlignment="1">
      <alignment horizontal="center"/>
    </xf>
    <xf numFmtId="0" fontId="11" fillId="0" borderId="63" xfId="0" applyFont="1" applyBorder="1" applyAlignment="1">
      <alignment horizontal="right" vertical="center" textRotation="90"/>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41" xfId="0" applyFont="1" applyBorder="1" applyAlignment="1">
      <alignment horizontal="left" vertical="top" wrapText="1"/>
    </xf>
    <xf numFmtId="0" fontId="11" fillId="2" borderId="0" xfId="0" applyFont="1" applyFill="1" applyAlignment="1">
      <alignment horizontal="center"/>
    </xf>
    <xf numFmtId="0" fontId="11" fillId="0" borderId="52" xfId="0" applyFont="1" applyBorder="1" applyAlignment="1">
      <alignment horizontal="center"/>
    </xf>
    <xf numFmtId="0" fontId="11" fillId="6" borderId="4" xfId="0" applyFont="1" applyFill="1" applyBorder="1" applyAlignment="1">
      <alignment horizontal="center" vertical="center"/>
    </xf>
    <xf numFmtId="0" fontId="11" fillId="6" borderId="26" xfId="0" applyFont="1" applyFill="1" applyBorder="1" applyAlignment="1">
      <alignment horizontal="center" vertical="center"/>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7" fillId="0" borderId="3" xfId="0" applyFont="1" applyBorder="1" applyAlignment="1">
      <alignment horizontal="center" vertical="center"/>
    </xf>
    <xf numFmtId="0" fontId="7" fillId="10" borderId="3" xfId="0" applyFont="1" applyFill="1" applyBorder="1" applyAlignment="1">
      <alignment horizontal="center" vertical="center"/>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7" fillId="8" borderId="4" xfId="0" applyFont="1" applyFill="1" applyBorder="1" applyAlignment="1">
      <alignment horizontal="center" vertical="center"/>
    </xf>
    <xf numFmtId="0" fontId="7" fillId="8" borderId="26" xfId="0" applyFont="1" applyFill="1" applyBorder="1" applyAlignment="1">
      <alignment horizontal="center" vertical="center"/>
    </xf>
  </cellXfs>
  <cellStyles count="1">
    <cellStyle name="Normal" xfId="0" builtinId="0"/>
  </cellStyles>
  <dxfs count="20">
    <dxf>
      <fill>
        <patternFill>
          <bgColor rgb="FF92D050"/>
        </patternFill>
      </fill>
    </dxf>
    <dxf>
      <fill>
        <patternFill>
          <bgColor rgb="FFFFFF00"/>
        </patternFill>
      </fill>
    </dxf>
    <dxf>
      <fill>
        <patternFill>
          <bgColor rgb="FFF9C645"/>
        </patternFill>
      </fill>
    </dxf>
    <dxf>
      <font>
        <color rgb="FF9C0006"/>
      </font>
      <fill>
        <patternFill>
          <bgColor rgb="FFFF0000"/>
        </patternFill>
      </fill>
    </dxf>
    <dxf>
      <fill>
        <patternFill>
          <bgColor rgb="FF92D050"/>
        </patternFill>
      </fill>
    </dxf>
    <dxf>
      <fill>
        <patternFill>
          <bgColor rgb="FFFFFF00"/>
        </patternFill>
      </fill>
    </dxf>
    <dxf>
      <fill>
        <patternFill>
          <bgColor rgb="FFEEBF3A"/>
        </patternFill>
      </fill>
    </dxf>
    <dxf>
      <font>
        <color rgb="FF9C0006"/>
      </font>
      <fill>
        <patternFill>
          <bgColor rgb="FFFF0000"/>
        </patternFill>
      </fill>
    </dxf>
    <dxf>
      <font>
        <condense val="0"/>
        <extend val="0"/>
        <color indexed="11"/>
      </font>
      <fill>
        <patternFill>
          <fgColor indexed="11"/>
        </patternFill>
      </fill>
    </dxf>
    <dxf>
      <fill>
        <patternFill>
          <bgColor rgb="FF92D050"/>
        </patternFill>
      </fill>
    </dxf>
    <dxf>
      <fill>
        <patternFill>
          <bgColor rgb="FFFFFF00"/>
        </patternFill>
      </fill>
    </dxf>
    <dxf>
      <fill>
        <patternFill>
          <bgColor rgb="FFEFAE2D"/>
        </patternFill>
      </fill>
    </dxf>
    <dxf>
      <font>
        <color rgb="FF9C0006"/>
      </font>
      <fill>
        <patternFill>
          <bgColor rgb="FFFF0000"/>
        </patternFill>
      </fill>
    </dxf>
    <dxf>
      <font>
        <condense val="0"/>
        <extend val="0"/>
        <color indexed="11"/>
      </font>
      <fill>
        <patternFill>
          <fgColor indexed="11"/>
        </patternFill>
      </fill>
    </dxf>
    <dxf>
      <fill>
        <patternFill>
          <bgColor rgb="FF92D050"/>
        </patternFill>
      </fill>
    </dxf>
    <dxf>
      <fill>
        <patternFill>
          <bgColor rgb="FFFFFF00"/>
        </patternFill>
      </fill>
    </dxf>
    <dxf>
      <fill>
        <patternFill>
          <bgColor rgb="FFF3BA2D"/>
        </patternFill>
      </fill>
    </dxf>
    <dxf>
      <font>
        <color theme="0"/>
        <name val="Cambria"/>
        <scheme val="none"/>
      </font>
      <fill>
        <patternFill>
          <bgColor rgb="FFFF0000"/>
        </patternFill>
      </fill>
    </dxf>
    <dxf>
      <font>
        <color rgb="FF1FB714"/>
      </font>
      <fill>
        <patternFill patternType="none"/>
      </fill>
    </dxf>
    <dxf>
      <font>
        <condense val="0"/>
        <extend val="0"/>
        <color indexed="11"/>
      </font>
      <fill>
        <patternFill>
          <f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56030</xdr:colOff>
      <xdr:row>1</xdr:row>
      <xdr:rowOff>549089</xdr:rowOff>
    </xdr:from>
    <xdr:to>
      <xdr:col>1</xdr:col>
      <xdr:colOff>2745442</xdr:colOff>
      <xdr:row>2</xdr:row>
      <xdr:rowOff>380999</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24" y="728383"/>
          <a:ext cx="2689412" cy="896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312964</xdr:colOff>
      <xdr:row>1</xdr:row>
      <xdr:rowOff>326572</xdr:rowOff>
    </xdr:from>
    <xdr:to>
      <xdr:col>1</xdr:col>
      <xdr:colOff>3436604</xdr:colOff>
      <xdr:row>2</xdr:row>
      <xdr:rowOff>593646</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489858"/>
          <a:ext cx="3123640" cy="1260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1</xdr:row>
      <xdr:rowOff>180975</xdr:rowOff>
    </xdr:from>
    <xdr:to>
      <xdr:col>1</xdr:col>
      <xdr:colOff>2657475</xdr:colOff>
      <xdr:row>2</xdr:row>
      <xdr:rowOff>431800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342900"/>
          <a:ext cx="2438400"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1</xdr:row>
      <xdr:rowOff>133350</xdr:rowOff>
    </xdr:from>
    <xdr:to>
      <xdr:col>1</xdr:col>
      <xdr:colOff>2686050</xdr:colOff>
      <xdr:row>3</xdr:row>
      <xdr:rowOff>13607</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95275"/>
          <a:ext cx="2581275" cy="8817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95251</xdr:colOff>
      <xdr:row>1</xdr:row>
      <xdr:rowOff>204107</xdr:rowOff>
    </xdr:from>
    <xdr:to>
      <xdr:col>1</xdr:col>
      <xdr:colOff>3156858</xdr:colOff>
      <xdr:row>3</xdr:row>
      <xdr:rowOff>204107</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1" y="381000"/>
          <a:ext cx="3061607" cy="1074964"/>
        </a:xfrm>
        <a:prstGeom prst="rect">
          <a:avLst/>
        </a:prstGeom>
      </xdr:spPr>
    </xdr:pic>
    <xdr:clientData/>
  </xdr:twoCellAnchor>
  <xdr:twoCellAnchor editAs="oneCell">
    <xdr:from>
      <xdr:col>6</xdr:col>
      <xdr:colOff>1079500</xdr:colOff>
      <xdr:row>49</xdr:row>
      <xdr:rowOff>127000</xdr:rowOff>
    </xdr:from>
    <xdr:to>
      <xdr:col>10</xdr:col>
      <xdr:colOff>254000</xdr:colOff>
      <xdr:row>49</xdr:row>
      <xdr:rowOff>490967</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620500" y="37084000"/>
          <a:ext cx="1473200" cy="363967"/>
        </a:xfrm>
        <a:prstGeom prst="rect">
          <a:avLst/>
        </a:prstGeom>
      </xdr:spPr>
    </xdr:pic>
    <xdr:clientData/>
  </xdr:twoCellAnchor>
  <xdr:twoCellAnchor editAs="oneCell">
    <xdr:from>
      <xdr:col>7</xdr:col>
      <xdr:colOff>95250</xdr:colOff>
      <xdr:row>49</xdr:row>
      <xdr:rowOff>552450</xdr:rowOff>
    </xdr:from>
    <xdr:to>
      <xdr:col>9</xdr:col>
      <xdr:colOff>323850</xdr:colOff>
      <xdr:row>49</xdr:row>
      <xdr:rowOff>876300</xdr:rowOff>
    </xdr:to>
    <xdr:pic>
      <xdr:nvPicPr>
        <xdr:cNvPr id="5" name="Imagen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15700" y="36899850"/>
          <a:ext cx="876300" cy="3238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22"/>
  <sheetViews>
    <sheetView showGridLines="0" topLeftCell="A4" zoomScale="70" zoomScaleNormal="70" zoomScalePageLayoutView="40" workbookViewId="0">
      <selection activeCell="B11" sqref="B11:F11"/>
    </sheetView>
  </sheetViews>
  <sheetFormatPr baseColWidth="10" defaultColWidth="11.453125" defaultRowHeight="12.5" x14ac:dyDescent="0.25"/>
  <cols>
    <col min="1" max="1" width="2.7265625" customWidth="1"/>
    <col min="2" max="2" width="42" customWidth="1"/>
    <col min="3" max="3" width="71.453125" customWidth="1"/>
    <col min="4" max="4" width="36.7265625" customWidth="1"/>
    <col min="5" max="5" width="28.54296875" customWidth="1"/>
    <col min="6" max="6" width="35.7265625" customWidth="1"/>
    <col min="7" max="7" width="2.7265625" customWidth="1"/>
  </cols>
  <sheetData>
    <row r="1" spans="2:6" ht="14.25" customHeight="1" x14ac:dyDescent="0.25"/>
    <row r="2" spans="2:6" ht="84" customHeight="1" x14ac:dyDescent="0.25">
      <c r="B2" s="172"/>
      <c r="C2" s="181" t="s">
        <v>0</v>
      </c>
      <c r="D2" s="182"/>
      <c r="E2" s="183"/>
      <c r="F2" s="190" t="s">
        <v>1</v>
      </c>
    </row>
    <row r="3" spans="2:6" ht="42.75" customHeight="1" x14ac:dyDescent="0.25">
      <c r="B3" s="172"/>
      <c r="C3" s="184"/>
      <c r="D3" s="185"/>
      <c r="E3" s="186"/>
      <c r="F3" s="191"/>
    </row>
    <row r="4" spans="2:6" ht="41.25" customHeight="1" x14ac:dyDescent="0.25">
      <c r="B4" s="172"/>
      <c r="C4" s="187"/>
      <c r="D4" s="188"/>
      <c r="E4" s="189"/>
      <c r="F4" s="179"/>
    </row>
    <row r="5" spans="2:6" ht="37.5" customHeight="1" thickBot="1" x14ac:dyDescent="0.4">
      <c r="B5" s="12"/>
      <c r="C5" s="13"/>
      <c r="D5" s="13"/>
      <c r="E5" s="13"/>
      <c r="F5" s="13"/>
    </row>
    <row r="6" spans="2:6" ht="21" customHeight="1" thickBot="1" x14ac:dyDescent="0.4">
      <c r="B6" s="173" t="s">
        <v>2</v>
      </c>
      <c r="C6" s="174"/>
      <c r="D6" s="174"/>
      <c r="E6" s="174"/>
      <c r="F6" s="175"/>
    </row>
    <row r="7" spans="2:6" ht="78.75" customHeight="1" x14ac:dyDescent="0.25">
      <c r="B7" s="178" t="s">
        <v>3</v>
      </c>
      <c r="C7" s="179"/>
      <c r="D7" s="179"/>
      <c r="E7" s="179"/>
      <c r="F7" s="180"/>
    </row>
    <row r="8" spans="2:6" ht="71.25" customHeight="1" x14ac:dyDescent="0.25">
      <c r="B8" s="166" t="s">
        <v>278</v>
      </c>
      <c r="C8" s="176"/>
      <c r="D8" s="176"/>
      <c r="E8" s="176"/>
      <c r="F8" s="177"/>
    </row>
    <row r="9" spans="2:6" ht="34.5" customHeight="1" x14ac:dyDescent="0.25">
      <c r="B9" s="166" t="s">
        <v>4</v>
      </c>
      <c r="C9" s="167"/>
      <c r="D9" s="167"/>
      <c r="E9" s="167"/>
      <c r="F9" s="168"/>
    </row>
    <row r="10" spans="2:6" ht="36" customHeight="1" x14ac:dyDescent="0.25">
      <c r="B10" s="166" t="s">
        <v>5</v>
      </c>
      <c r="C10" s="167"/>
      <c r="D10" s="167"/>
      <c r="E10" s="167"/>
      <c r="F10" s="168"/>
    </row>
    <row r="11" spans="2:6" ht="72" customHeight="1" x14ac:dyDescent="0.25">
      <c r="B11" s="166" t="s">
        <v>6</v>
      </c>
      <c r="C11" s="167"/>
      <c r="D11" s="167"/>
      <c r="E11" s="167"/>
      <c r="F11" s="168"/>
    </row>
    <row r="12" spans="2:6" ht="34.5" customHeight="1" x14ac:dyDescent="0.25">
      <c r="B12" s="166" t="s">
        <v>7</v>
      </c>
      <c r="C12" s="167"/>
      <c r="D12" s="167"/>
      <c r="E12" s="167"/>
      <c r="F12" s="168"/>
    </row>
    <row r="13" spans="2:6" ht="44.25" customHeight="1" x14ac:dyDescent="0.25">
      <c r="B13" s="166" t="s">
        <v>8</v>
      </c>
      <c r="C13" s="167"/>
      <c r="D13" s="167"/>
      <c r="E13" s="167"/>
      <c r="F13" s="168"/>
    </row>
    <row r="14" spans="2:6" ht="26.25" customHeight="1" x14ac:dyDescent="0.25">
      <c r="B14" s="166" t="s">
        <v>9</v>
      </c>
      <c r="C14" s="167"/>
      <c r="D14" s="167"/>
      <c r="E14" s="167"/>
      <c r="F14" s="168"/>
    </row>
    <row r="15" spans="2:6" ht="22.5" customHeight="1" x14ac:dyDescent="0.25">
      <c r="B15" s="166" t="s">
        <v>10</v>
      </c>
      <c r="C15" s="167"/>
      <c r="D15" s="167"/>
      <c r="E15" s="167"/>
      <c r="F15" s="168"/>
    </row>
    <row r="16" spans="2:6" ht="33" customHeight="1" x14ac:dyDescent="0.25">
      <c r="B16" s="166" t="s">
        <v>11</v>
      </c>
      <c r="C16" s="167"/>
      <c r="D16" s="167"/>
      <c r="E16" s="167"/>
      <c r="F16" s="168"/>
    </row>
    <row r="17" spans="2:6" ht="36.75" customHeight="1" x14ac:dyDescent="0.25">
      <c r="B17" s="166" t="s">
        <v>12</v>
      </c>
      <c r="C17" s="167"/>
      <c r="D17" s="167"/>
      <c r="E17" s="167"/>
      <c r="F17" s="168"/>
    </row>
    <row r="18" spans="2:6" ht="26.25" customHeight="1" x14ac:dyDescent="0.25">
      <c r="B18" s="166" t="s">
        <v>13</v>
      </c>
      <c r="C18" s="167"/>
      <c r="D18" s="167"/>
      <c r="E18" s="167"/>
      <c r="F18" s="168"/>
    </row>
    <row r="19" spans="2:6" ht="69.75" customHeight="1" thickBot="1" x14ac:dyDescent="0.3">
      <c r="B19" s="169" t="s">
        <v>14</v>
      </c>
      <c r="C19" s="170"/>
      <c r="D19" s="170"/>
      <c r="E19" s="170"/>
      <c r="F19" s="171"/>
    </row>
    <row r="20" spans="2:6" ht="14.25" customHeight="1" x14ac:dyDescent="0.25">
      <c r="B20" s="6"/>
    </row>
    <row r="21" spans="2:6" x14ac:dyDescent="0.25">
      <c r="B21" s="7"/>
    </row>
    <row r="22" spans="2:6" ht="17.25" customHeight="1" x14ac:dyDescent="0.25">
      <c r="B22" s="165"/>
      <c r="C22" s="165"/>
      <c r="D22" s="165"/>
      <c r="E22" s="165"/>
      <c r="F22" s="165"/>
    </row>
  </sheetData>
  <mergeCells count="18">
    <mergeCell ref="B2:B4"/>
    <mergeCell ref="B15:F15"/>
    <mergeCell ref="B6:F6"/>
    <mergeCell ref="B8:F8"/>
    <mergeCell ref="B9:F9"/>
    <mergeCell ref="B7:F7"/>
    <mergeCell ref="B10:F10"/>
    <mergeCell ref="B11:F11"/>
    <mergeCell ref="B12:F12"/>
    <mergeCell ref="B13:F13"/>
    <mergeCell ref="B14:F14"/>
    <mergeCell ref="C2:E4"/>
    <mergeCell ref="F2:F4"/>
    <mergeCell ref="B22:F22"/>
    <mergeCell ref="B16:F16"/>
    <mergeCell ref="B17:F17"/>
    <mergeCell ref="B18:F18"/>
    <mergeCell ref="B19:F19"/>
  </mergeCells>
  <printOptions horizontalCentered="1"/>
  <pageMargins left="0.7" right="0.7" top="0.75" bottom="0.75" header="0.3" footer="0.3"/>
  <pageSetup scale="52" orientation="portrait" horizontalDpi="4294967295" verticalDpi="4294967295" r:id="rId1"/>
  <headerFooter alignWithMargins="0">
    <oddFooter>&amp;L&amp;12Calle 26 No. 57-41 Torre 8, Pisos 7 y 8 CEMSA – C.P. 111321
PBX. 3779555  - Información: Línea 195
www.umv.gov.co&amp;C
CON-FM-089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79"/>
  <sheetViews>
    <sheetView showGridLines="0" topLeftCell="A4" zoomScale="60" zoomScaleNormal="60" zoomScalePageLayoutView="85" workbookViewId="0">
      <selection activeCell="B84" sqref="B84"/>
    </sheetView>
  </sheetViews>
  <sheetFormatPr baseColWidth="10" defaultColWidth="11.453125" defaultRowHeight="12.5" x14ac:dyDescent="0.25"/>
  <cols>
    <col min="1" max="1" width="5.26953125" customWidth="1"/>
    <col min="2" max="2" width="57.7265625" customWidth="1"/>
    <col min="3" max="3" width="105.26953125" customWidth="1"/>
    <col min="4" max="4" width="20" customWidth="1"/>
    <col min="5" max="5" width="23.453125" customWidth="1"/>
    <col min="6" max="6" width="31" customWidth="1"/>
  </cols>
  <sheetData>
    <row r="2" spans="2:6" ht="78" customHeight="1" x14ac:dyDescent="0.25">
      <c r="B2" s="172"/>
      <c r="C2" s="181" t="s">
        <v>15</v>
      </c>
      <c r="D2" s="182"/>
      <c r="E2" s="183"/>
      <c r="F2" s="190" t="s">
        <v>1</v>
      </c>
    </row>
    <row r="3" spans="2:6" ht="51" customHeight="1" x14ac:dyDescent="0.25">
      <c r="B3" s="172"/>
      <c r="C3" s="184"/>
      <c r="D3" s="185"/>
      <c r="E3" s="186"/>
      <c r="F3" s="191"/>
    </row>
    <row r="4" spans="2:6" ht="54" customHeight="1" x14ac:dyDescent="0.25">
      <c r="B4" s="172"/>
      <c r="C4" s="187"/>
      <c r="D4" s="188"/>
      <c r="E4" s="189"/>
      <c r="F4" s="179"/>
    </row>
    <row r="5" spans="2:6" ht="24.75" customHeight="1" thickBot="1" x14ac:dyDescent="0.4">
      <c r="B5" s="12"/>
      <c r="C5" s="13"/>
      <c r="D5" s="13"/>
      <c r="E5" s="13"/>
      <c r="F5" s="13"/>
    </row>
    <row r="6" spans="2:6" ht="18" customHeight="1" thickBot="1" x14ac:dyDescent="0.3">
      <c r="B6" s="210" t="s">
        <v>16</v>
      </c>
      <c r="C6" s="211"/>
      <c r="D6" s="211"/>
      <c r="E6" s="211"/>
      <c r="F6" s="212"/>
    </row>
    <row r="7" spans="2:6" ht="42.75" customHeight="1" x14ac:dyDescent="0.25">
      <c r="B7" s="213" t="s">
        <v>17</v>
      </c>
      <c r="C7" s="214"/>
      <c r="D7" s="214"/>
      <c r="E7" s="214"/>
      <c r="F7" s="214"/>
    </row>
    <row r="8" spans="2:6" ht="63" customHeight="1" x14ac:dyDescent="0.25">
      <c r="B8" s="215"/>
      <c r="C8" s="216"/>
      <c r="D8" s="216"/>
      <c r="E8" s="216"/>
      <c r="F8" s="216"/>
    </row>
    <row r="9" spans="2:6" ht="37.5" customHeight="1" x14ac:dyDescent="0.25">
      <c r="B9" s="215"/>
      <c r="C9" s="216"/>
      <c r="D9" s="216"/>
      <c r="E9" s="216"/>
      <c r="F9" s="216"/>
    </row>
    <row r="10" spans="2:6" ht="43.5" customHeight="1" x14ac:dyDescent="0.25">
      <c r="B10" s="215"/>
      <c r="C10" s="216"/>
      <c r="D10" s="216"/>
      <c r="E10" s="216"/>
      <c r="F10" s="216"/>
    </row>
    <row r="11" spans="2:6" ht="58.5" customHeight="1" x14ac:dyDescent="0.25">
      <c r="B11" s="215"/>
      <c r="C11" s="216"/>
      <c r="D11" s="216"/>
      <c r="E11" s="216"/>
      <c r="F11" s="216"/>
    </row>
    <row r="12" spans="2:6" ht="46.5" customHeight="1" x14ac:dyDescent="0.25">
      <c r="B12" s="215"/>
      <c r="C12" s="216"/>
      <c r="D12" s="216"/>
      <c r="E12" s="216"/>
      <c r="F12" s="216"/>
    </row>
    <row r="13" spans="2:6" ht="47.25" customHeight="1" x14ac:dyDescent="0.25">
      <c r="B13" s="215"/>
      <c r="C13" s="216"/>
      <c r="D13" s="216"/>
      <c r="E13" s="216"/>
      <c r="F13" s="216"/>
    </row>
    <row r="14" spans="2:6" ht="22.5" customHeight="1" thickBot="1" x14ac:dyDescent="0.3">
      <c r="B14" s="217"/>
      <c r="C14" s="218"/>
      <c r="D14" s="218"/>
      <c r="E14" s="218"/>
      <c r="F14" s="218"/>
    </row>
    <row r="15" spans="2:6" ht="16.5" customHeight="1" thickBot="1" x14ac:dyDescent="0.3">
      <c r="B15" s="200" t="s">
        <v>18</v>
      </c>
      <c r="C15" s="201"/>
      <c r="D15" s="201"/>
      <c r="E15" s="201"/>
      <c r="F15" s="202"/>
    </row>
    <row r="16" spans="2:6" ht="37.5" customHeight="1" x14ac:dyDescent="0.25">
      <c r="B16" s="207" t="s">
        <v>19</v>
      </c>
      <c r="C16" s="208"/>
      <c r="D16" s="208"/>
      <c r="E16" s="208"/>
      <c r="F16" s="209"/>
    </row>
    <row r="17" spans="2:6" ht="19.5" customHeight="1" x14ac:dyDescent="0.25">
      <c r="B17" s="55"/>
      <c r="C17" s="56" t="s">
        <v>20</v>
      </c>
      <c r="D17" s="198" t="s">
        <v>21</v>
      </c>
      <c r="E17" s="198" t="s">
        <v>22</v>
      </c>
      <c r="F17" s="196" t="s">
        <v>23</v>
      </c>
    </row>
    <row r="18" spans="2:6" ht="21" customHeight="1" x14ac:dyDescent="0.25">
      <c r="B18" s="55"/>
      <c r="C18" s="56" t="s">
        <v>24</v>
      </c>
      <c r="D18" s="199"/>
      <c r="E18" s="199"/>
      <c r="F18" s="197"/>
    </row>
    <row r="19" spans="2:6" ht="18.75" customHeight="1" x14ac:dyDescent="0.3">
      <c r="B19" s="57" t="s">
        <v>25</v>
      </c>
      <c r="C19" s="58"/>
      <c r="D19" s="140" t="s">
        <v>26</v>
      </c>
      <c r="E19" s="142" t="s">
        <v>27</v>
      </c>
      <c r="F19" s="59" t="s">
        <v>28</v>
      </c>
    </row>
    <row r="20" spans="2:6" ht="18.75" customHeight="1" x14ac:dyDescent="0.3">
      <c r="B20" s="60" t="s">
        <v>29</v>
      </c>
      <c r="C20" s="61"/>
      <c r="D20" s="141" t="s">
        <v>26</v>
      </c>
      <c r="E20" s="143" t="s">
        <v>27</v>
      </c>
      <c r="F20" s="62" t="s">
        <v>28</v>
      </c>
    </row>
    <row r="21" spans="2:6" ht="18.75" customHeight="1" x14ac:dyDescent="0.3">
      <c r="B21" s="60" t="s">
        <v>30</v>
      </c>
      <c r="C21" s="61"/>
      <c r="D21" s="141" t="s">
        <v>26</v>
      </c>
      <c r="E21" s="143" t="s">
        <v>31</v>
      </c>
      <c r="F21" s="62" t="s">
        <v>32</v>
      </c>
    </row>
    <row r="22" spans="2:6" ht="18.75" customHeight="1" x14ac:dyDescent="0.3">
      <c r="B22" s="60" t="s">
        <v>33</v>
      </c>
      <c r="C22" s="61"/>
      <c r="D22" s="141" t="s">
        <v>26</v>
      </c>
      <c r="E22" s="143" t="s">
        <v>27</v>
      </c>
      <c r="F22" s="62" t="s">
        <v>28</v>
      </c>
    </row>
    <row r="23" spans="2:6" ht="18.75" customHeight="1" x14ac:dyDescent="0.3">
      <c r="B23" s="60" t="s">
        <v>34</v>
      </c>
      <c r="C23" s="61"/>
      <c r="D23" s="141" t="s">
        <v>35</v>
      </c>
      <c r="E23" s="143" t="s">
        <v>27</v>
      </c>
      <c r="F23" s="62" t="s">
        <v>28</v>
      </c>
    </row>
    <row r="24" spans="2:6" ht="18.75" customHeight="1" x14ac:dyDescent="0.3">
      <c r="B24" s="60" t="s">
        <v>36</v>
      </c>
      <c r="C24" s="61"/>
      <c r="D24" s="141" t="s">
        <v>37</v>
      </c>
      <c r="E24" s="143" t="s">
        <v>31</v>
      </c>
      <c r="F24" s="62" t="s">
        <v>28</v>
      </c>
    </row>
    <row r="25" spans="2:6" ht="18.75" customHeight="1" x14ac:dyDescent="0.3">
      <c r="B25" s="60" t="s">
        <v>38</v>
      </c>
      <c r="C25" s="61"/>
      <c r="D25" s="141" t="s">
        <v>35</v>
      </c>
      <c r="E25" s="143" t="s">
        <v>27</v>
      </c>
      <c r="F25" s="63" t="s">
        <v>32</v>
      </c>
    </row>
    <row r="26" spans="2:6" ht="18.75" customHeight="1" x14ac:dyDescent="0.3">
      <c r="B26" s="60" t="s">
        <v>39</v>
      </c>
      <c r="C26" s="61"/>
      <c r="D26" s="141" t="s">
        <v>26</v>
      </c>
      <c r="E26" s="143" t="s">
        <v>27</v>
      </c>
      <c r="F26" s="62" t="s">
        <v>28</v>
      </c>
    </row>
    <row r="27" spans="2:6" ht="18.75" customHeight="1" x14ac:dyDescent="0.3">
      <c r="B27" s="60" t="s">
        <v>40</v>
      </c>
      <c r="C27" s="61"/>
      <c r="D27" s="141" t="s">
        <v>26</v>
      </c>
      <c r="E27" s="143" t="s">
        <v>27</v>
      </c>
      <c r="F27" s="62" t="s">
        <v>28</v>
      </c>
    </row>
    <row r="28" spans="2:6" ht="18.75" customHeight="1" x14ac:dyDescent="0.3">
      <c r="B28" s="60" t="s">
        <v>41</v>
      </c>
      <c r="C28" s="61"/>
      <c r="D28" s="141" t="s">
        <v>35</v>
      </c>
      <c r="E28" s="143" t="s">
        <v>27</v>
      </c>
      <c r="F28" s="62" t="s">
        <v>28</v>
      </c>
    </row>
    <row r="29" spans="2:6" ht="18.75" customHeight="1" x14ac:dyDescent="0.3">
      <c r="B29" s="64" t="s">
        <v>42</v>
      </c>
      <c r="C29" s="65"/>
      <c r="D29" s="141" t="s">
        <v>26</v>
      </c>
      <c r="E29" s="144" t="s">
        <v>27</v>
      </c>
      <c r="F29" s="66" t="s">
        <v>28</v>
      </c>
    </row>
    <row r="30" spans="2:6" ht="24" customHeight="1" x14ac:dyDescent="0.25">
      <c r="B30" s="55"/>
      <c r="C30" s="56" t="s">
        <v>43</v>
      </c>
      <c r="D30" s="67"/>
      <c r="E30" s="67"/>
      <c r="F30" s="68"/>
    </row>
    <row r="31" spans="2:6" ht="19.5" customHeight="1" x14ac:dyDescent="0.3">
      <c r="B31" s="57" t="s">
        <v>44</v>
      </c>
      <c r="C31" s="69"/>
      <c r="D31" s="138" t="s">
        <v>26</v>
      </c>
      <c r="E31" s="142" t="s">
        <v>31</v>
      </c>
      <c r="F31" s="59" t="s">
        <v>32</v>
      </c>
    </row>
    <row r="32" spans="2:6" ht="19.5" customHeight="1" x14ac:dyDescent="0.3">
      <c r="B32" s="194" t="s">
        <v>45</v>
      </c>
      <c r="C32" s="195"/>
      <c r="D32" s="139" t="s">
        <v>26</v>
      </c>
      <c r="E32" s="143" t="s">
        <v>31</v>
      </c>
      <c r="F32" s="62" t="s">
        <v>32</v>
      </c>
    </row>
    <row r="33" spans="2:6" ht="19.5" customHeight="1" x14ac:dyDescent="0.3">
      <c r="B33" s="194" t="s">
        <v>46</v>
      </c>
      <c r="C33" s="195"/>
      <c r="D33" s="139" t="s">
        <v>26</v>
      </c>
      <c r="E33" s="143" t="s">
        <v>27</v>
      </c>
      <c r="F33" s="62" t="s">
        <v>28</v>
      </c>
    </row>
    <row r="34" spans="2:6" ht="19.5" customHeight="1" x14ac:dyDescent="0.3">
      <c r="B34" s="60" t="s">
        <v>47</v>
      </c>
      <c r="C34" s="70"/>
      <c r="D34" s="139" t="s">
        <v>35</v>
      </c>
      <c r="E34" s="143" t="s">
        <v>27</v>
      </c>
      <c r="F34" s="62" t="s">
        <v>28</v>
      </c>
    </row>
    <row r="35" spans="2:6" ht="19.5" customHeight="1" x14ac:dyDescent="0.3">
      <c r="B35" s="60" t="s">
        <v>48</v>
      </c>
      <c r="C35" s="70"/>
      <c r="D35" s="139" t="s">
        <v>26</v>
      </c>
      <c r="E35" s="143" t="s">
        <v>27</v>
      </c>
      <c r="F35" s="62" t="s">
        <v>28</v>
      </c>
    </row>
    <row r="36" spans="2:6" ht="19.5" customHeight="1" x14ac:dyDescent="0.3">
      <c r="B36" s="194" t="s">
        <v>49</v>
      </c>
      <c r="C36" s="195"/>
      <c r="D36" s="139" t="s">
        <v>26</v>
      </c>
      <c r="E36" s="143" t="s">
        <v>31</v>
      </c>
      <c r="F36" s="62" t="s">
        <v>28</v>
      </c>
    </row>
    <row r="37" spans="2:6" ht="19.5" customHeight="1" x14ac:dyDescent="0.3">
      <c r="B37" s="205" t="s">
        <v>50</v>
      </c>
      <c r="C37" s="206"/>
      <c r="D37" s="145" t="s">
        <v>26</v>
      </c>
      <c r="E37" s="144" t="s">
        <v>31</v>
      </c>
      <c r="F37" s="66" t="s">
        <v>28</v>
      </c>
    </row>
    <row r="38" spans="2:6" ht="23.25" customHeight="1" x14ac:dyDescent="0.25">
      <c r="B38" s="55"/>
      <c r="C38" s="56" t="s">
        <v>51</v>
      </c>
      <c r="D38" s="72"/>
      <c r="E38" s="72"/>
      <c r="F38" s="73"/>
    </row>
    <row r="39" spans="2:6" ht="19.5" customHeight="1" x14ac:dyDescent="0.3">
      <c r="B39" s="203" t="s">
        <v>52</v>
      </c>
      <c r="C39" s="204"/>
      <c r="D39" s="138" t="s">
        <v>35</v>
      </c>
      <c r="E39" s="142" t="s">
        <v>27</v>
      </c>
      <c r="F39" s="59" t="s">
        <v>28</v>
      </c>
    </row>
    <row r="40" spans="2:6" ht="19.5" customHeight="1" x14ac:dyDescent="0.3">
      <c r="B40" s="74" t="s">
        <v>53</v>
      </c>
      <c r="C40" s="70"/>
      <c r="D40" s="139" t="s">
        <v>35</v>
      </c>
      <c r="E40" s="143" t="s">
        <v>27</v>
      </c>
      <c r="F40" s="62" t="s">
        <v>28</v>
      </c>
    </row>
    <row r="41" spans="2:6" ht="19.5" customHeight="1" x14ac:dyDescent="0.3">
      <c r="B41" s="194" t="s">
        <v>54</v>
      </c>
      <c r="C41" s="195"/>
      <c r="D41" s="139" t="s">
        <v>37</v>
      </c>
      <c r="E41" s="143" t="s">
        <v>31</v>
      </c>
      <c r="F41" s="62" t="s">
        <v>28</v>
      </c>
    </row>
    <row r="42" spans="2:6" ht="19.5" customHeight="1" x14ac:dyDescent="0.3">
      <c r="B42" s="60" t="s">
        <v>48</v>
      </c>
      <c r="C42" s="70"/>
      <c r="D42" s="139" t="s">
        <v>35</v>
      </c>
      <c r="E42" s="143" t="s">
        <v>27</v>
      </c>
      <c r="F42" s="62" t="s">
        <v>28</v>
      </c>
    </row>
    <row r="43" spans="2:6" ht="19.5" customHeight="1" x14ac:dyDescent="0.3">
      <c r="B43" s="64" t="s">
        <v>55</v>
      </c>
      <c r="C43" s="71"/>
      <c r="D43" s="145" t="s">
        <v>35</v>
      </c>
      <c r="E43" s="144" t="s">
        <v>31</v>
      </c>
      <c r="F43" s="66" t="s">
        <v>28</v>
      </c>
    </row>
    <row r="44" spans="2:6" ht="23.25" customHeight="1" x14ac:dyDescent="0.25">
      <c r="B44" s="55"/>
      <c r="C44" s="56" t="s">
        <v>56</v>
      </c>
      <c r="D44" s="75"/>
      <c r="E44" s="75"/>
      <c r="F44" s="76"/>
    </row>
    <row r="45" spans="2:6" ht="19.5" customHeight="1" x14ac:dyDescent="0.3">
      <c r="B45" s="203" t="s">
        <v>57</v>
      </c>
      <c r="C45" s="204"/>
      <c r="D45" s="139" t="s">
        <v>26</v>
      </c>
      <c r="E45" s="142" t="s">
        <v>31</v>
      </c>
      <c r="F45" s="77" t="s">
        <v>28</v>
      </c>
    </row>
    <row r="46" spans="2:6" ht="19.5" customHeight="1" x14ac:dyDescent="0.3">
      <c r="B46" s="194" t="s">
        <v>58</v>
      </c>
      <c r="C46" s="195"/>
      <c r="D46" s="139" t="s">
        <v>26</v>
      </c>
      <c r="E46" s="143" t="s">
        <v>27</v>
      </c>
      <c r="F46" s="78" t="s">
        <v>32</v>
      </c>
    </row>
    <row r="47" spans="2:6" ht="19.5" customHeight="1" x14ac:dyDescent="0.3">
      <c r="B47" s="194" t="s">
        <v>59</v>
      </c>
      <c r="C47" s="195"/>
      <c r="D47" s="139" t="s">
        <v>26</v>
      </c>
      <c r="E47" s="143" t="s">
        <v>31</v>
      </c>
      <c r="F47" s="78" t="s">
        <v>32</v>
      </c>
    </row>
    <row r="48" spans="2:6" ht="19.5" customHeight="1" x14ac:dyDescent="0.3">
      <c r="B48" s="194" t="s">
        <v>60</v>
      </c>
      <c r="C48" s="195"/>
      <c r="D48" s="139" t="s">
        <v>35</v>
      </c>
      <c r="E48" s="143" t="s">
        <v>31</v>
      </c>
      <c r="F48" s="78" t="s">
        <v>28</v>
      </c>
    </row>
    <row r="49" spans="2:6" ht="19.5" customHeight="1" x14ac:dyDescent="0.3">
      <c r="B49" s="194" t="s">
        <v>61</v>
      </c>
      <c r="C49" s="195"/>
      <c r="D49" s="139" t="s">
        <v>26</v>
      </c>
      <c r="E49" s="143" t="s">
        <v>31</v>
      </c>
      <c r="F49" s="78" t="s">
        <v>32</v>
      </c>
    </row>
    <row r="50" spans="2:6" ht="19.5" customHeight="1" x14ac:dyDescent="0.3">
      <c r="B50" s="60" t="s">
        <v>62</v>
      </c>
      <c r="C50" s="70"/>
      <c r="D50" s="139" t="s">
        <v>26</v>
      </c>
      <c r="E50" s="143" t="s">
        <v>31</v>
      </c>
      <c r="F50" s="78" t="s">
        <v>32</v>
      </c>
    </row>
    <row r="51" spans="2:6" ht="21" customHeight="1" x14ac:dyDescent="0.3">
      <c r="B51" s="60" t="s">
        <v>63</v>
      </c>
      <c r="C51" s="70"/>
      <c r="D51" s="139" t="s">
        <v>35</v>
      </c>
      <c r="E51" s="143" t="s">
        <v>31</v>
      </c>
      <c r="F51" s="78" t="s">
        <v>32</v>
      </c>
    </row>
    <row r="52" spans="2:6" ht="19.5" customHeight="1" x14ac:dyDescent="0.3">
      <c r="B52" s="194" t="s">
        <v>64</v>
      </c>
      <c r="C52" s="195"/>
      <c r="D52" s="139" t="s">
        <v>35</v>
      </c>
      <c r="E52" s="143" t="s">
        <v>31</v>
      </c>
      <c r="F52" s="78" t="s">
        <v>28</v>
      </c>
    </row>
    <row r="53" spans="2:6" ht="19.5" customHeight="1" x14ac:dyDescent="0.3">
      <c r="B53" s="194" t="s">
        <v>65</v>
      </c>
      <c r="C53" s="195"/>
      <c r="D53" s="139" t="s">
        <v>35</v>
      </c>
      <c r="E53" s="143" t="s">
        <v>27</v>
      </c>
      <c r="F53" s="78" t="s">
        <v>28</v>
      </c>
    </row>
    <row r="54" spans="2:6" ht="29.25" customHeight="1" x14ac:dyDescent="0.3">
      <c r="B54" s="192" t="s">
        <v>66</v>
      </c>
      <c r="C54" s="193"/>
      <c r="D54" s="139" t="s">
        <v>35</v>
      </c>
      <c r="E54" s="143" t="s">
        <v>31</v>
      </c>
      <c r="F54" s="78" t="s">
        <v>28</v>
      </c>
    </row>
    <row r="55" spans="2:6" ht="19.5" customHeight="1" x14ac:dyDescent="0.3">
      <c r="B55" s="194" t="s">
        <v>67</v>
      </c>
      <c r="C55" s="195"/>
      <c r="D55" s="139" t="s">
        <v>26</v>
      </c>
      <c r="E55" s="143" t="s">
        <v>31</v>
      </c>
      <c r="F55" s="78" t="s">
        <v>28</v>
      </c>
    </row>
    <row r="56" spans="2:6" ht="19.5" customHeight="1" x14ac:dyDescent="0.3">
      <c r="B56" s="194" t="s">
        <v>68</v>
      </c>
      <c r="C56" s="195"/>
      <c r="D56" s="139" t="s">
        <v>37</v>
      </c>
      <c r="E56" s="143" t="s">
        <v>31</v>
      </c>
      <c r="F56" s="78" t="s">
        <v>69</v>
      </c>
    </row>
    <row r="57" spans="2:6" ht="19.5" customHeight="1" x14ac:dyDescent="0.3">
      <c r="B57" s="194" t="s">
        <v>70</v>
      </c>
      <c r="C57" s="195"/>
      <c r="D57" s="139" t="s">
        <v>35</v>
      </c>
      <c r="E57" s="143" t="s">
        <v>31</v>
      </c>
      <c r="F57" s="78" t="s">
        <v>28</v>
      </c>
    </row>
    <row r="58" spans="2:6" ht="19.5" customHeight="1" x14ac:dyDescent="0.3">
      <c r="B58" s="60" t="s">
        <v>71</v>
      </c>
      <c r="C58" s="70"/>
      <c r="D58" s="139" t="s">
        <v>26</v>
      </c>
      <c r="E58" s="143" t="s">
        <v>31</v>
      </c>
      <c r="F58" s="78" t="s">
        <v>69</v>
      </c>
    </row>
    <row r="59" spans="2:6" ht="19.5" customHeight="1" x14ac:dyDescent="0.3">
      <c r="B59" s="194" t="s">
        <v>72</v>
      </c>
      <c r="C59" s="195"/>
      <c r="D59" s="139" t="s">
        <v>26</v>
      </c>
      <c r="E59" s="143" t="s">
        <v>31</v>
      </c>
      <c r="F59" s="78" t="s">
        <v>73</v>
      </c>
    </row>
    <row r="60" spans="2:6" ht="19.5" customHeight="1" x14ac:dyDescent="0.3">
      <c r="B60" s="194" t="s">
        <v>74</v>
      </c>
      <c r="C60" s="195"/>
      <c r="D60" s="139" t="s">
        <v>35</v>
      </c>
      <c r="E60" s="143" t="s">
        <v>31</v>
      </c>
      <c r="F60" s="62" t="s">
        <v>28</v>
      </c>
    </row>
    <row r="61" spans="2:6" ht="19.5" customHeight="1" x14ac:dyDescent="0.3">
      <c r="B61" s="194" t="s">
        <v>75</v>
      </c>
      <c r="C61" s="195"/>
      <c r="D61" s="139" t="s">
        <v>35</v>
      </c>
      <c r="E61" s="143" t="s">
        <v>31</v>
      </c>
      <c r="F61" s="62" t="s">
        <v>76</v>
      </c>
    </row>
    <row r="62" spans="2:6" ht="19.5" customHeight="1" x14ac:dyDescent="0.3">
      <c r="B62" s="194" t="s">
        <v>77</v>
      </c>
      <c r="C62" s="195"/>
      <c r="D62" s="139" t="s">
        <v>35</v>
      </c>
      <c r="E62" s="143" t="s">
        <v>27</v>
      </c>
      <c r="F62" s="62" t="s">
        <v>28</v>
      </c>
    </row>
    <row r="63" spans="2:6" ht="19.5" customHeight="1" x14ac:dyDescent="0.3">
      <c r="B63" s="194" t="s">
        <v>78</v>
      </c>
      <c r="C63" s="195"/>
      <c r="D63" s="139" t="s">
        <v>26</v>
      </c>
      <c r="E63" s="143" t="s">
        <v>31</v>
      </c>
      <c r="F63" s="62" t="s">
        <v>73</v>
      </c>
    </row>
    <row r="64" spans="2:6" ht="19.5" customHeight="1" x14ac:dyDescent="0.3">
      <c r="B64" s="60" t="s">
        <v>79</v>
      </c>
      <c r="C64" s="70"/>
      <c r="D64" s="139" t="s">
        <v>35</v>
      </c>
      <c r="E64" s="143" t="s">
        <v>31</v>
      </c>
      <c r="F64" s="62" t="s">
        <v>32</v>
      </c>
    </row>
    <row r="65" spans="2:6" ht="19.5" customHeight="1" x14ac:dyDescent="0.3">
      <c r="B65" s="194" t="s">
        <v>80</v>
      </c>
      <c r="C65" s="195"/>
      <c r="D65" s="139" t="s">
        <v>26</v>
      </c>
      <c r="E65" s="143" t="s">
        <v>31</v>
      </c>
      <c r="F65" s="62" t="s">
        <v>81</v>
      </c>
    </row>
    <row r="66" spans="2:6" ht="19.5" customHeight="1" x14ac:dyDescent="0.3">
      <c r="B66" s="60" t="s">
        <v>82</v>
      </c>
      <c r="C66" s="61"/>
      <c r="D66" s="139" t="s">
        <v>26</v>
      </c>
      <c r="E66" s="143" t="s">
        <v>31</v>
      </c>
      <c r="F66" s="78" t="s">
        <v>83</v>
      </c>
    </row>
    <row r="67" spans="2:6" ht="19.5" customHeight="1" x14ac:dyDescent="0.3">
      <c r="B67" s="60" t="s">
        <v>84</v>
      </c>
      <c r="C67" s="70"/>
      <c r="D67" s="139" t="s">
        <v>35</v>
      </c>
      <c r="E67" s="143" t="s">
        <v>31</v>
      </c>
      <c r="F67" s="78" t="s">
        <v>28</v>
      </c>
    </row>
    <row r="68" spans="2:6" ht="19.5" customHeight="1" thickBot="1" x14ac:dyDescent="0.35">
      <c r="B68" s="79" t="s">
        <v>85</v>
      </c>
      <c r="C68" s="80"/>
      <c r="D68" s="146" t="s">
        <v>26</v>
      </c>
      <c r="E68" s="147" t="s">
        <v>31</v>
      </c>
      <c r="F68" s="81" t="s">
        <v>86</v>
      </c>
    </row>
    <row r="71" spans="2:6" ht="8.25" customHeight="1" x14ac:dyDescent="0.25"/>
    <row r="72" spans="2:6" hidden="1" x14ac:dyDescent="0.25"/>
    <row r="73" spans="2:6" hidden="1" x14ac:dyDescent="0.25">
      <c r="B73" s="6" t="s">
        <v>26</v>
      </c>
    </row>
    <row r="74" spans="2:6" hidden="1" x14ac:dyDescent="0.25">
      <c r="B74" s="7" t="s">
        <v>37</v>
      </c>
    </row>
    <row r="75" spans="2:6" hidden="1" x14ac:dyDescent="0.25">
      <c r="B75" s="7" t="s">
        <v>35</v>
      </c>
    </row>
    <row r="76" spans="2:6" hidden="1" x14ac:dyDescent="0.25"/>
    <row r="77" spans="2:6" hidden="1" x14ac:dyDescent="0.25">
      <c r="B77" s="7" t="s">
        <v>27</v>
      </c>
    </row>
    <row r="78" spans="2:6" hidden="1" x14ac:dyDescent="0.25">
      <c r="B78" t="s">
        <v>31</v>
      </c>
    </row>
    <row r="79" spans="2:6" hidden="1" x14ac:dyDescent="0.25">
      <c r="B79" s="7" t="s">
        <v>87</v>
      </c>
    </row>
  </sheetData>
  <mergeCells count="33">
    <mergeCell ref="B6:F6"/>
    <mergeCell ref="B7:F14"/>
    <mergeCell ref="C2:E4"/>
    <mergeCell ref="F2:F4"/>
    <mergeCell ref="B2:B4"/>
    <mergeCell ref="F17:F18"/>
    <mergeCell ref="E17:E18"/>
    <mergeCell ref="D17:D18"/>
    <mergeCell ref="B15:F15"/>
    <mergeCell ref="B46:C46"/>
    <mergeCell ref="B45:C45"/>
    <mergeCell ref="B41:C41"/>
    <mergeCell ref="B39:C39"/>
    <mergeCell ref="B32:C32"/>
    <mergeCell ref="B33:C33"/>
    <mergeCell ref="B36:C36"/>
    <mergeCell ref="B37:C37"/>
    <mergeCell ref="B16:F16"/>
    <mergeCell ref="B47:C47"/>
    <mergeCell ref="B48:C48"/>
    <mergeCell ref="B49:C49"/>
    <mergeCell ref="B52:C52"/>
    <mergeCell ref="B53:C53"/>
    <mergeCell ref="B54:C54"/>
    <mergeCell ref="B55:C55"/>
    <mergeCell ref="B56:C56"/>
    <mergeCell ref="B57:C57"/>
    <mergeCell ref="B65:C65"/>
    <mergeCell ref="B59:C59"/>
    <mergeCell ref="B60:C60"/>
    <mergeCell ref="B61:C61"/>
    <mergeCell ref="B62:C62"/>
    <mergeCell ref="B63:C63"/>
  </mergeCells>
  <phoneticPr fontId="1" type="noConversion"/>
  <dataValidations count="2">
    <dataValidation type="list" allowBlank="1" showErrorMessage="1" sqref="D19:D29 D31:D37 D39:D43 D45:D68" xr:uid="{00000000-0002-0000-0100-000000000000}">
      <formula1>$B$73:$B$75</formula1>
    </dataValidation>
    <dataValidation type="list" allowBlank="1" showErrorMessage="1" sqref="E19:E29 E31:E37 E39:E43 E45:E68" xr:uid="{00000000-0002-0000-0100-000001000000}">
      <formula1>$B$77:$B$78</formula1>
    </dataValidation>
  </dataValidations>
  <printOptions horizontalCentered="1"/>
  <pageMargins left="0.7" right="0.7" top="0.75" bottom="0.75" header="0.3" footer="0.3"/>
  <pageSetup scale="38" orientation="portrait"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68"/>
  <sheetViews>
    <sheetView showGridLines="0" topLeftCell="A16" zoomScale="70" zoomScaleNormal="70" zoomScalePageLayoutView="70" workbookViewId="0">
      <selection activeCell="I14" sqref="I14"/>
    </sheetView>
  </sheetViews>
  <sheetFormatPr baseColWidth="10" defaultColWidth="11.453125" defaultRowHeight="13" x14ac:dyDescent="0.3"/>
  <cols>
    <col min="1" max="1" width="4.26953125" customWidth="1"/>
    <col min="2" max="2" width="41.453125" customWidth="1"/>
    <col min="3" max="3" width="25.26953125" customWidth="1"/>
    <col min="4" max="4" width="14.7265625" customWidth="1"/>
    <col min="5" max="5" width="12.453125" customWidth="1"/>
    <col min="6" max="6" width="18.26953125" customWidth="1"/>
    <col min="7" max="7" width="24.7265625" customWidth="1"/>
    <col min="8" max="8" width="31.453125" style="10" customWidth="1"/>
    <col min="9" max="9" width="14.7265625" customWidth="1"/>
    <col min="10" max="10" width="11.7265625" customWidth="1"/>
    <col min="11" max="11" width="14" customWidth="1"/>
    <col min="12" max="12" width="15.26953125" style="4" customWidth="1"/>
    <col min="13" max="13" width="4.7265625" customWidth="1"/>
  </cols>
  <sheetData>
    <row r="1" spans="2:17" ht="12.5" x14ac:dyDescent="0.25">
      <c r="H1"/>
      <c r="L1"/>
    </row>
    <row r="2" spans="2:17" ht="48.75" customHeight="1" x14ac:dyDescent="0.25">
      <c r="B2" s="172"/>
      <c r="C2" s="181" t="s">
        <v>15</v>
      </c>
      <c r="D2" s="182"/>
      <c r="E2" s="182"/>
      <c r="F2" s="182"/>
      <c r="G2" s="182"/>
      <c r="H2" s="182"/>
      <c r="I2" s="182"/>
      <c r="J2" s="183"/>
      <c r="K2" s="258" t="s">
        <v>1</v>
      </c>
      <c r="L2" s="259"/>
    </row>
    <row r="3" spans="2:17" ht="42" customHeight="1" x14ac:dyDescent="0.25">
      <c r="B3" s="172"/>
      <c r="C3" s="184"/>
      <c r="D3" s="185"/>
      <c r="E3" s="185"/>
      <c r="F3" s="185"/>
      <c r="G3" s="185"/>
      <c r="H3" s="185"/>
      <c r="I3" s="185"/>
      <c r="J3" s="186"/>
      <c r="K3" s="260"/>
      <c r="L3" s="261"/>
    </row>
    <row r="4" spans="2:17" ht="36.75" customHeight="1" x14ac:dyDescent="0.25">
      <c r="B4" s="172"/>
      <c r="C4" s="187"/>
      <c r="D4" s="188"/>
      <c r="E4" s="188"/>
      <c r="F4" s="188"/>
      <c r="G4" s="188"/>
      <c r="H4" s="188"/>
      <c r="I4" s="188"/>
      <c r="J4" s="189"/>
      <c r="K4" s="262"/>
      <c r="L4" s="263"/>
    </row>
    <row r="5" spans="2:17" ht="24.75" customHeight="1" thickBot="1" x14ac:dyDescent="0.4">
      <c r="C5" s="12"/>
      <c r="D5" s="13"/>
      <c r="E5" s="13"/>
      <c r="F5" s="13"/>
      <c r="G5" s="13"/>
      <c r="H5"/>
      <c r="L5"/>
    </row>
    <row r="6" spans="2:17" ht="103.5" customHeight="1" thickBot="1" x14ac:dyDescent="0.3">
      <c r="B6" s="249" t="s">
        <v>279</v>
      </c>
      <c r="C6" s="250"/>
      <c r="D6" s="250"/>
      <c r="E6" s="250"/>
      <c r="F6" s="250"/>
      <c r="G6" s="250"/>
      <c r="H6" s="250"/>
      <c r="I6" s="250"/>
      <c r="J6" s="250"/>
      <c r="K6" s="250"/>
      <c r="L6" s="251"/>
      <c r="M6" s="1"/>
      <c r="N6" s="1"/>
      <c r="O6" s="1"/>
      <c r="P6" s="1"/>
      <c r="Q6" s="1"/>
    </row>
    <row r="7" spans="2:17" ht="24.75" customHeight="1" x14ac:dyDescent="0.25">
      <c r="B7" s="255" t="s">
        <v>18</v>
      </c>
      <c r="C7" s="256"/>
      <c r="D7" s="256"/>
      <c r="E7" s="256"/>
      <c r="F7" s="256"/>
      <c r="G7" s="256"/>
      <c r="H7" s="256"/>
      <c r="I7" s="256"/>
      <c r="J7" s="256"/>
      <c r="K7" s="256"/>
      <c r="L7" s="257"/>
    </row>
    <row r="8" spans="2:17" ht="18" customHeight="1" x14ac:dyDescent="0.35">
      <c r="B8" s="132" t="s">
        <v>88</v>
      </c>
      <c r="C8" s="133"/>
      <c r="D8" s="133"/>
      <c r="E8" s="133"/>
      <c r="F8" s="133"/>
      <c r="G8" s="133"/>
      <c r="H8" s="133"/>
      <c r="I8" s="133"/>
      <c r="J8" s="133"/>
      <c r="K8" s="133"/>
      <c r="L8" s="134"/>
    </row>
    <row r="9" spans="2:17" ht="15.5" x14ac:dyDescent="0.35">
      <c r="B9" s="132" t="s">
        <v>89</v>
      </c>
      <c r="C9" s="135"/>
      <c r="D9" s="135"/>
      <c r="E9" s="135"/>
      <c r="F9" s="135"/>
      <c r="G9" s="135"/>
      <c r="H9" s="135"/>
      <c r="I9" s="136"/>
      <c r="J9" s="135"/>
      <c r="K9" s="135"/>
      <c r="L9" s="137"/>
    </row>
    <row r="10" spans="2:17" ht="15.5" x14ac:dyDescent="0.35">
      <c r="B10" s="132" t="s">
        <v>90</v>
      </c>
      <c r="C10" s="135"/>
      <c r="D10" s="135"/>
      <c r="E10" s="135"/>
      <c r="F10" s="135"/>
      <c r="G10" s="135"/>
      <c r="H10" s="135"/>
      <c r="I10" s="135"/>
      <c r="J10" s="135"/>
      <c r="K10" s="135"/>
      <c r="L10" s="137"/>
    </row>
    <row r="11" spans="2:17" ht="15.5" x14ac:dyDescent="0.35">
      <c r="B11" s="132" t="s">
        <v>91</v>
      </c>
      <c r="C11" s="135"/>
      <c r="D11" s="135"/>
      <c r="E11" s="135"/>
      <c r="F11" s="135"/>
      <c r="G11" s="135"/>
      <c r="H11" s="135"/>
      <c r="I11" s="135"/>
      <c r="J11" s="135"/>
      <c r="K11" s="135"/>
      <c r="L11" s="137"/>
    </row>
    <row r="12" spans="2:17" ht="18" customHeight="1" x14ac:dyDescent="0.25">
      <c r="B12" s="252" t="s">
        <v>92</v>
      </c>
      <c r="C12" s="253"/>
      <c r="D12" s="253"/>
      <c r="E12" s="253"/>
      <c r="F12" s="253"/>
      <c r="G12" s="253"/>
      <c r="H12" s="253"/>
      <c r="I12" s="253"/>
      <c r="J12" s="253"/>
      <c r="K12" s="253"/>
      <c r="L12" s="254"/>
    </row>
    <row r="13" spans="2:17" ht="15.5" x14ac:dyDescent="0.35">
      <c r="B13" s="132" t="s">
        <v>93</v>
      </c>
      <c r="C13" s="135"/>
      <c r="D13" s="135"/>
      <c r="E13" s="135"/>
      <c r="F13" s="135"/>
      <c r="G13" s="135"/>
      <c r="H13" s="135"/>
      <c r="I13" s="135"/>
      <c r="J13" s="135"/>
      <c r="K13" s="135"/>
      <c r="L13" s="137"/>
    </row>
    <row r="14" spans="2:17" ht="7.5" customHeight="1" thickBot="1" x14ac:dyDescent="0.35">
      <c r="B14" s="85"/>
      <c r="C14" s="86"/>
      <c r="D14" s="86"/>
      <c r="E14" s="86"/>
      <c r="F14" s="86"/>
      <c r="G14" s="86"/>
      <c r="H14" s="86"/>
      <c r="I14" s="86"/>
      <c r="J14" s="86"/>
      <c r="K14" s="86"/>
      <c r="L14" s="87"/>
    </row>
    <row r="15" spans="2:17" ht="33.75" customHeight="1" thickBot="1" x14ac:dyDescent="0.3">
      <c r="B15" s="246" t="s">
        <v>94</v>
      </c>
      <c r="C15" s="247"/>
      <c r="D15" s="247"/>
      <c r="E15" s="247"/>
      <c r="F15" s="247"/>
      <c r="G15" s="248"/>
      <c r="H15" s="243" t="s">
        <v>95</v>
      </c>
      <c r="I15" s="244"/>
      <c r="J15" s="244"/>
      <c r="K15" s="244"/>
      <c r="L15" s="245"/>
    </row>
    <row r="16" spans="2:17" ht="40.5" customHeight="1" thickBot="1" x14ac:dyDescent="0.3">
      <c r="B16" s="88" t="s">
        <v>96</v>
      </c>
      <c r="C16" s="264" t="s">
        <v>97</v>
      </c>
      <c r="D16" s="264"/>
      <c r="E16" s="264"/>
      <c r="F16" s="264"/>
      <c r="G16" s="264"/>
      <c r="H16" s="89" t="s">
        <v>98</v>
      </c>
      <c r="I16" s="89" t="s">
        <v>99</v>
      </c>
      <c r="J16" s="89" t="s">
        <v>100</v>
      </c>
      <c r="K16" s="89" t="s">
        <v>101</v>
      </c>
      <c r="L16" s="90" t="s">
        <v>102</v>
      </c>
    </row>
    <row r="17" spans="2:12" ht="60" customHeight="1" thickBot="1" x14ac:dyDescent="0.35">
      <c r="B17" s="148" t="s">
        <v>24</v>
      </c>
      <c r="C17" s="237" t="s">
        <v>40</v>
      </c>
      <c r="D17" s="238"/>
      <c r="E17" s="238"/>
      <c r="F17" s="238"/>
      <c r="G17" s="239"/>
      <c r="H17" s="149" t="s">
        <v>103</v>
      </c>
      <c r="I17" s="150">
        <v>2</v>
      </c>
      <c r="J17" s="92">
        <v>4</v>
      </c>
      <c r="K17" s="151">
        <f t="shared" ref="K17:K23" si="0">+I17+J17</f>
        <v>6</v>
      </c>
      <c r="L17" s="93" t="str">
        <f t="shared" ref="L17:L36" si="1">IF(K17&lt;=4,"BAJO",IF(K17=5,"MEDIO",IF(K17=6,"ALTO",IF(K17=7,"ALTO","EXTREMO"))))</f>
        <v>ALTO</v>
      </c>
    </row>
    <row r="18" spans="2:12" ht="53.25" customHeight="1" thickBot="1" x14ac:dyDescent="0.3">
      <c r="B18" s="152" t="s">
        <v>43</v>
      </c>
      <c r="C18" s="241" t="s">
        <v>44</v>
      </c>
      <c r="D18" s="241"/>
      <c r="E18" s="241"/>
      <c r="F18" s="241"/>
      <c r="G18" s="241"/>
      <c r="H18" s="153" t="s">
        <v>104</v>
      </c>
      <c r="I18" s="150">
        <v>2</v>
      </c>
      <c r="J18" s="92">
        <v>4</v>
      </c>
      <c r="K18" s="154">
        <f t="shared" si="0"/>
        <v>6</v>
      </c>
      <c r="L18" s="96" t="str">
        <f t="shared" si="1"/>
        <v>ALTO</v>
      </c>
    </row>
    <row r="19" spans="2:12" ht="53.25" customHeight="1" x14ac:dyDescent="0.3">
      <c r="B19" s="152" t="s">
        <v>43</v>
      </c>
      <c r="C19" s="237" t="s">
        <v>45</v>
      </c>
      <c r="D19" s="238"/>
      <c r="E19" s="238"/>
      <c r="F19" s="238"/>
      <c r="G19" s="239"/>
      <c r="H19" s="153" t="s">
        <v>105</v>
      </c>
      <c r="I19" s="150">
        <v>2</v>
      </c>
      <c r="J19" s="92">
        <v>4</v>
      </c>
      <c r="K19" s="154">
        <f t="shared" si="0"/>
        <v>6</v>
      </c>
      <c r="L19" s="96" t="str">
        <f t="shared" si="1"/>
        <v>ALTO</v>
      </c>
    </row>
    <row r="20" spans="2:12" ht="53.25" customHeight="1" x14ac:dyDescent="0.3">
      <c r="B20" s="152" t="s">
        <v>56</v>
      </c>
      <c r="C20" s="237" t="s">
        <v>106</v>
      </c>
      <c r="D20" s="238"/>
      <c r="E20" s="238"/>
      <c r="F20" s="238"/>
      <c r="G20" s="239"/>
      <c r="H20" s="153" t="s">
        <v>107</v>
      </c>
      <c r="I20" s="155">
        <v>2</v>
      </c>
      <c r="J20" s="92">
        <v>4</v>
      </c>
      <c r="K20" s="154">
        <f t="shared" si="0"/>
        <v>6</v>
      </c>
      <c r="L20" s="96" t="str">
        <f t="shared" si="1"/>
        <v>ALTO</v>
      </c>
    </row>
    <row r="21" spans="2:12" ht="53.25" customHeight="1" x14ac:dyDescent="0.3">
      <c r="B21" s="152" t="s">
        <v>56</v>
      </c>
      <c r="C21" s="237" t="s">
        <v>57</v>
      </c>
      <c r="D21" s="238"/>
      <c r="E21" s="238"/>
      <c r="F21" s="238"/>
      <c r="G21" s="239"/>
      <c r="H21" s="156" t="s">
        <v>108</v>
      </c>
      <c r="I21" s="91">
        <v>3</v>
      </c>
      <c r="J21" s="92">
        <v>3</v>
      </c>
      <c r="K21" s="154">
        <f t="shared" si="0"/>
        <v>6</v>
      </c>
      <c r="L21" s="96" t="str">
        <f t="shared" si="1"/>
        <v>ALTO</v>
      </c>
    </row>
    <row r="22" spans="2:12" ht="53.25" customHeight="1" x14ac:dyDescent="0.3">
      <c r="B22" s="152" t="s">
        <v>56</v>
      </c>
      <c r="C22" s="237" t="s">
        <v>63</v>
      </c>
      <c r="D22" s="238"/>
      <c r="E22" s="238"/>
      <c r="F22" s="238"/>
      <c r="G22" s="239"/>
      <c r="H22" s="155" t="s">
        <v>109</v>
      </c>
      <c r="I22" s="91">
        <v>2</v>
      </c>
      <c r="J22" s="92">
        <v>4</v>
      </c>
      <c r="K22" s="154">
        <f t="shared" si="0"/>
        <v>6</v>
      </c>
      <c r="L22" s="96" t="str">
        <f t="shared" si="1"/>
        <v>ALTO</v>
      </c>
    </row>
    <row r="23" spans="2:12" ht="86.25" customHeight="1" thickBot="1" x14ac:dyDescent="0.35">
      <c r="B23" s="152" t="s">
        <v>56</v>
      </c>
      <c r="C23" s="237" t="s">
        <v>58</v>
      </c>
      <c r="D23" s="238"/>
      <c r="E23" s="238"/>
      <c r="F23" s="238"/>
      <c r="G23" s="239"/>
      <c r="H23" s="157" t="s">
        <v>110</v>
      </c>
      <c r="I23" s="91">
        <v>2</v>
      </c>
      <c r="J23" s="92">
        <v>4</v>
      </c>
      <c r="K23" s="154">
        <f t="shared" si="0"/>
        <v>6</v>
      </c>
      <c r="L23" s="96" t="str">
        <f t="shared" si="1"/>
        <v>ALTO</v>
      </c>
    </row>
    <row r="24" spans="2:12" ht="53.25" customHeight="1" x14ac:dyDescent="0.25">
      <c r="B24" s="94" t="s">
        <v>24</v>
      </c>
      <c r="C24" s="265" t="s">
        <v>42</v>
      </c>
      <c r="D24" s="265"/>
      <c r="E24" s="265"/>
      <c r="F24" s="265"/>
      <c r="G24" s="265"/>
      <c r="H24" s="95" t="s">
        <v>111</v>
      </c>
      <c r="I24" s="91">
        <v>1</v>
      </c>
      <c r="J24" s="92">
        <v>5</v>
      </c>
      <c r="K24" s="92">
        <f t="shared" ref="K24:K36" si="2">+I24+J24</f>
        <v>6</v>
      </c>
      <c r="L24" s="96" t="str">
        <f t="shared" si="1"/>
        <v>ALTO</v>
      </c>
    </row>
    <row r="25" spans="2:12" ht="53.25" customHeight="1" x14ac:dyDescent="0.25">
      <c r="B25" s="94" t="s">
        <v>56</v>
      </c>
      <c r="C25" s="241" t="s">
        <v>78</v>
      </c>
      <c r="D25" s="241"/>
      <c r="E25" s="241"/>
      <c r="F25" s="241"/>
      <c r="G25" s="241"/>
      <c r="H25" s="95" t="s">
        <v>112</v>
      </c>
      <c r="I25" s="91">
        <v>2</v>
      </c>
      <c r="J25" s="92">
        <v>5</v>
      </c>
      <c r="K25" s="92">
        <f t="shared" si="2"/>
        <v>7</v>
      </c>
      <c r="L25" s="96" t="str">
        <f t="shared" si="1"/>
        <v>ALTO</v>
      </c>
    </row>
    <row r="26" spans="2:12" ht="53.25" customHeight="1" x14ac:dyDescent="0.25">
      <c r="B26" s="94" t="s">
        <v>56</v>
      </c>
      <c r="C26" s="241" t="s">
        <v>82</v>
      </c>
      <c r="D26" s="241"/>
      <c r="E26" s="241"/>
      <c r="F26" s="241"/>
      <c r="G26" s="241"/>
      <c r="H26" s="95" t="s">
        <v>113</v>
      </c>
      <c r="I26" s="91">
        <v>3</v>
      </c>
      <c r="J26" s="92">
        <v>5</v>
      </c>
      <c r="K26" s="92">
        <f t="shared" si="2"/>
        <v>8</v>
      </c>
      <c r="L26" s="96" t="str">
        <f t="shared" si="1"/>
        <v>EXTREMO</v>
      </c>
    </row>
    <row r="27" spans="2:12" ht="53.25" customHeight="1" x14ac:dyDescent="0.25">
      <c r="B27" s="94" t="s">
        <v>56</v>
      </c>
      <c r="C27" s="241" t="s">
        <v>60</v>
      </c>
      <c r="D27" s="241"/>
      <c r="E27" s="241"/>
      <c r="F27" s="241"/>
      <c r="G27" s="241"/>
      <c r="H27" s="95" t="s">
        <v>114</v>
      </c>
      <c r="I27" s="91">
        <v>3</v>
      </c>
      <c r="J27" s="92">
        <v>3</v>
      </c>
      <c r="K27" s="92">
        <f t="shared" si="2"/>
        <v>6</v>
      </c>
      <c r="L27" s="96" t="str">
        <f t="shared" si="1"/>
        <v>ALTO</v>
      </c>
    </row>
    <row r="28" spans="2:12" ht="53.25" customHeight="1" x14ac:dyDescent="0.25">
      <c r="B28" s="94" t="s">
        <v>56</v>
      </c>
      <c r="C28" s="241" t="s">
        <v>75</v>
      </c>
      <c r="D28" s="241"/>
      <c r="E28" s="241"/>
      <c r="F28" s="241"/>
      <c r="G28" s="241"/>
      <c r="H28" s="95" t="s">
        <v>115</v>
      </c>
      <c r="I28" s="91">
        <v>3</v>
      </c>
      <c r="J28" s="92">
        <v>2</v>
      </c>
      <c r="K28" s="92">
        <f t="shared" si="2"/>
        <v>5</v>
      </c>
      <c r="L28" s="96" t="str">
        <f t="shared" si="1"/>
        <v>MEDIO</v>
      </c>
    </row>
    <row r="29" spans="2:12" ht="53.25" customHeight="1" x14ac:dyDescent="0.25">
      <c r="B29" s="94" t="s">
        <v>56</v>
      </c>
      <c r="C29" s="241" t="s">
        <v>74</v>
      </c>
      <c r="D29" s="241"/>
      <c r="E29" s="241"/>
      <c r="F29" s="241"/>
      <c r="G29" s="241"/>
      <c r="H29" s="95" t="s">
        <v>116</v>
      </c>
      <c r="I29" s="91">
        <v>3</v>
      </c>
      <c r="J29" s="92">
        <v>2</v>
      </c>
      <c r="K29" s="92">
        <f t="shared" si="2"/>
        <v>5</v>
      </c>
      <c r="L29" s="96" t="str">
        <f t="shared" si="1"/>
        <v>MEDIO</v>
      </c>
    </row>
    <row r="30" spans="2:12" ht="53.25" customHeight="1" x14ac:dyDescent="0.25">
      <c r="B30" s="94" t="s">
        <v>56</v>
      </c>
      <c r="C30" s="241" t="s">
        <v>66</v>
      </c>
      <c r="D30" s="241"/>
      <c r="E30" s="241"/>
      <c r="F30" s="241"/>
      <c r="G30" s="241"/>
      <c r="H30" s="95" t="s">
        <v>117</v>
      </c>
      <c r="I30" s="91">
        <v>3</v>
      </c>
      <c r="J30" s="92">
        <v>2</v>
      </c>
      <c r="K30" s="92">
        <f t="shared" si="2"/>
        <v>5</v>
      </c>
      <c r="L30" s="96" t="str">
        <f t="shared" si="1"/>
        <v>MEDIO</v>
      </c>
    </row>
    <row r="31" spans="2:12" ht="53.25" customHeight="1" x14ac:dyDescent="0.25">
      <c r="B31" s="94" t="s">
        <v>56</v>
      </c>
      <c r="C31" s="241" t="s">
        <v>79</v>
      </c>
      <c r="D31" s="241"/>
      <c r="E31" s="241"/>
      <c r="F31" s="241"/>
      <c r="G31" s="241"/>
      <c r="H31" s="95" t="s">
        <v>118</v>
      </c>
      <c r="I31" s="91">
        <v>3</v>
      </c>
      <c r="J31" s="92">
        <v>2</v>
      </c>
      <c r="K31" s="92">
        <f t="shared" si="2"/>
        <v>5</v>
      </c>
      <c r="L31" s="96" t="str">
        <f t="shared" si="1"/>
        <v>MEDIO</v>
      </c>
    </row>
    <row r="32" spans="2:12" ht="53.25" customHeight="1" x14ac:dyDescent="0.25">
      <c r="B32" s="94" t="s">
        <v>56</v>
      </c>
      <c r="C32" s="241" t="s">
        <v>70</v>
      </c>
      <c r="D32" s="241"/>
      <c r="E32" s="241"/>
      <c r="F32" s="241"/>
      <c r="G32" s="241"/>
      <c r="H32" s="95" t="s">
        <v>119</v>
      </c>
      <c r="I32" s="91">
        <v>3</v>
      </c>
      <c r="J32" s="92">
        <v>2</v>
      </c>
      <c r="K32" s="92">
        <f t="shared" si="2"/>
        <v>5</v>
      </c>
      <c r="L32" s="96" t="str">
        <f t="shared" si="1"/>
        <v>MEDIO</v>
      </c>
    </row>
    <row r="33" spans="2:14" ht="53.25" customHeight="1" x14ac:dyDescent="0.25">
      <c r="B33" s="94" t="s">
        <v>56</v>
      </c>
      <c r="C33" s="241" t="s">
        <v>84</v>
      </c>
      <c r="D33" s="241"/>
      <c r="E33" s="241"/>
      <c r="F33" s="241"/>
      <c r="G33" s="241"/>
      <c r="H33" s="95" t="s">
        <v>120</v>
      </c>
      <c r="I33" s="91">
        <v>2</v>
      </c>
      <c r="J33" s="92">
        <v>3</v>
      </c>
      <c r="K33" s="92">
        <f t="shared" si="2"/>
        <v>5</v>
      </c>
      <c r="L33" s="96" t="str">
        <f t="shared" si="1"/>
        <v>MEDIO</v>
      </c>
    </row>
    <row r="34" spans="2:14" ht="53.25" customHeight="1" thickBot="1" x14ac:dyDescent="0.3">
      <c r="B34" s="94" t="s">
        <v>56</v>
      </c>
      <c r="C34" s="242" t="s">
        <v>65</v>
      </c>
      <c r="D34" s="242"/>
      <c r="E34" s="242"/>
      <c r="F34" s="242"/>
      <c r="G34" s="242"/>
      <c r="H34" s="95" t="s">
        <v>121</v>
      </c>
      <c r="I34" s="91">
        <v>2</v>
      </c>
      <c r="J34" s="92">
        <v>4</v>
      </c>
      <c r="K34" s="92">
        <f t="shared" si="2"/>
        <v>6</v>
      </c>
      <c r="L34" s="96" t="str">
        <f t="shared" si="1"/>
        <v>ALTO</v>
      </c>
    </row>
    <row r="35" spans="2:14" ht="53.25" customHeight="1" x14ac:dyDescent="0.25">
      <c r="B35" s="94" t="s">
        <v>56</v>
      </c>
      <c r="C35" s="241" t="s">
        <v>122</v>
      </c>
      <c r="D35" s="241"/>
      <c r="E35" s="241"/>
      <c r="F35" s="241"/>
      <c r="G35" s="241"/>
      <c r="H35" s="95" t="s">
        <v>123</v>
      </c>
      <c r="I35" s="91">
        <v>2</v>
      </c>
      <c r="J35" s="92">
        <v>3</v>
      </c>
      <c r="K35" s="92">
        <f t="shared" si="2"/>
        <v>5</v>
      </c>
      <c r="L35" s="96" t="str">
        <f t="shared" si="1"/>
        <v>MEDIO</v>
      </c>
    </row>
    <row r="36" spans="2:14" ht="53.25" customHeight="1" thickBot="1" x14ac:dyDescent="0.3">
      <c r="B36" s="97" t="s">
        <v>56</v>
      </c>
      <c r="C36" s="242" t="s">
        <v>59</v>
      </c>
      <c r="D36" s="242"/>
      <c r="E36" s="242"/>
      <c r="F36" s="242"/>
      <c r="G36" s="242"/>
      <c r="H36" s="98" t="s">
        <v>124</v>
      </c>
      <c r="I36" s="99">
        <v>3</v>
      </c>
      <c r="J36" s="100">
        <v>3</v>
      </c>
      <c r="K36" s="100">
        <f t="shared" si="2"/>
        <v>6</v>
      </c>
      <c r="L36" s="101" t="str">
        <f t="shared" si="1"/>
        <v>ALTO</v>
      </c>
    </row>
    <row r="37" spans="2:14" ht="12.75" customHeight="1" x14ac:dyDescent="0.3">
      <c r="B37" s="102"/>
      <c r="C37" s="103"/>
      <c r="D37" s="103"/>
      <c r="E37" s="103"/>
      <c r="F37" s="103"/>
      <c r="G37" s="103"/>
      <c r="H37" s="103"/>
      <c r="I37" s="103"/>
      <c r="J37" s="103"/>
      <c r="K37" s="103"/>
      <c r="L37" s="104"/>
    </row>
    <row r="38" spans="2:14" x14ac:dyDescent="0.3">
      <c r="B38" s="82"/>
      <c r="C38" s="229"/>
      <c r="D38" s="229"/>
      <c r="E38" s="229"/>
      <c r="F38" s="83"/>
      <c r="G38" s="83"/>
      <c r="H38" s="222"/>
      <c r="I38" s="222"/>
      <c r="J38" s="83"/>
      <c r="K38" s="83"/>
      <c r="L38" s="84"/>
    </row>
    <row r="39" spans="2:14" ht="19.5" customHeight="1" x14ac:dyDescent="0.3">
      <c r="B39" s="236" t="s">
        <v>125</v>
      </c>
      <c r="C39" s="220" t="s">
        <v>126</v>
      </c>
      <c r="D39" s="220"/>
      <c r="E39" s="105" t="s">
        <v>127</v>
      </c>
      <c r="F39" s="83"/>
      <c r="G39" s="240" t="s">
        <v>100</v>
      </c>
      <c r="H39" s="106" t="s">
        <v>128</v>
      </c>
      <c r="I39" s="106" t="s">
        <v>127</v>
      </c>
      <c r="J39" s="83"/>
      <c r="K39" s="83"/>
      <c r="L39" s="84"/>
    </row>
    <row r="40" spans="2:14" ht="21" customHeight="1" x14ac:dyDescent="0.3">
      <c r="B40" s="236"/>
      <c r="C40" s="219" t="s">
        <v>129</v>
      </c>
      <c r="D40" s="219"/>
      <c r="E40" s="107">
        <v>1</v>
      </c>
      <c r="F40" s="83"/>
      <c r="G40" s="240"/>
      <c r="H40" s="107" t="s">
        <v>130</v>
      </c>
      <c r="I40" s="108">
        <v>1</v>
      </c>
      <c r="J40" s="83"/>
      <c r="K40" s="83"/>
      <c r="L40" s="84"/>
    </row>
    <row r="41" spans="2:14" ht="15.75" customHeight="1" x14ac:dyDescent="0.3">
      <c r="B41" s="236"/>
      <c r="C41" s="219" t="s">
        <v>131</v>
      </c>
      <c r="D41" s="219"/>
      <c r="E41" s="107">
        <v>2</v>
      </c>
      <c r="F41" s="83"/>
      <c r="G41" s="240"/>
      <c r="H41" s="107" t="s">
        <v>132</v>
      </c>
      <c r="I41" s="108">
        <v>2</v>
      </c>
      <c r="J41" s="83"/>
      <c r="K41" s="83"/>
      <c r="L41" s="84"/>
      <c r="N41" s="5"/>
    </row>
    <row r="42" spans="2:14" ht="24.75" customHeight="1" x14ac:dyDescent="0.3">
      <c r="B42" s="236"/>
      <c r="C42" s="219" t="s">
        <v>133</v>
      </c>
      <c r="D42" s="219"/>
      <c r="E42" s="107">
        <v>3</v>
      </c>
      <c r="F42" s="83"/>
      <c r="G42" s="240"/>
      <c r="H42" s="107" t="s">
        <v>134</v>
      </c>
      <c r="I42" s="108">
        <v>3</v>
      </c>
      <c r="J42" s="83"/>
      <c r="K42" s="83"/>
      <c r="L42" s="84"/>
    </row>
    <row r="43" spans="2:14" ht="18" customHeight="1" x14ac:dyDescent="0.3">
      <c r="B43" s="236"/>
      <c r="C43" s="219" t="s">
        <v>135</v>
      </c>
      <c r="D43" s="219"/>
      <c r="E43" s="107">
        <v>4</v>
      </c>
      <c r="F43" s="83"/>
      <c r="G43" s="240"/>
      <c r="H43" s="107" t="s">
        <v>136</v>
      </c>
      <c r="I43" s="108">
        <v>4</v>
      </c>
      <c r="J43" s="83"/>
      <c r="K43" s="83"/>
      <c r="L43" s="84"/>
    </row>
    <row r="44" spans="2:14" ht="29.25" customHeight="1" x14ac:dyDescent="0.3">
      <c r="B44" s="236"/>
      <c r="C44" s="219" t="s">
        <v>137</v>
      </c>
      <c r="D44" s="219"/>
      <c r="E44" s="107">
        <v>5</v>
      </c>
      <c r="F44" s="83"/>
      <c r="G44" s="240"/>
      <c r="H44" s="107" t="s">
        <v>138</v>
      </c>
      <c r="I44" s="108">
        <v>5</v>
      </c>
      <c r="J44" s="83"/>
      <c r="K44" s="83"/>
      <c r="L44" s="84"/>
    </row>
    <row r="45" spans="2:14" ht="16.5" customHeight="1" x14ac:dyDescent="0.3">
      <c r="B45" s="109"/>
      <c r="C45" s="110"/>
      <c r="D45" s="110"/>
      <c r="E45" s="110"/>
      <c r="F45" s="83"/>
      <c r="G45" s="110"/>
      <c r="H45" s="110"/>
      <c r="I45" s="110"/>
      <c r="J45" s="110"/>
      <c r="K45" s="110"/>
      <c r="L45" s="84"/>
    </row>
    <row r="46" spans="2:14" ht="16.5" customHeight="1" x14ac:dyDescent="0.3">
      <c r="B46" s="109"/>
      <c r="C46" s="222" t="s">
        <v>139</v>
      </c>
      <c r="D46" s="222"/>
      <c r="E46" s="222"/>
      <c r="F46" s="222"/>
      <c r="G46" s="222"/>
      <c r="H46" s="225"/>
      <c r="I46" s="225"/>
      <c r="J46" s="225"/>
      <c r="K46" s="225"/>
      <c r="L46" s="84"/>
    </row>
    <row r="47" spans="2:14" ht="69.75" customHeight="1" x14ac:dyDescent="0.25">
      <c r="B47" s="109"/>
      <c r="C47" s="219" t="s">
        <v>140</v>
      </c>
      <c r="D47" s="219"/>
      <c r="E47" s="219"/>
      <c r="F47" s="107" t="s">
        <v>141</v>
      </c>
      <c r="G47" s="107" t="s">
        <v>142</v>
      </c>
      <c r="H47" s="107" t="s">
        <v>143</v>
      </c>
      <c r="I47" s="219" t="s">
        <v>144</v>
      </c>
      <c r="J47" s="219"/>
      <c r="K47" s="219" t="s">
        <v>145</v>
      </c>
      <c r="L47" s="228"/>
    </row>
    <row r="48" spans="2:14" ht="69.75" customHeight="1" x14ac:dyDescent="0.25">
      <c r="B48" s="109"/>
      <c r="C48" s="219" t="s">
        <v>146</v>
      </c>
      <c r="D48" s="219"/>
      <c r="E48" s="219"/>
      <c r="F48" s="107" t="s">
        <v>147</v>
      </c>
      <c r="G48" s="107" t="s">
        <v>148</v>
      </c>
      <c r="H48" s="107" t="s">
        <v>149</v>
      </c>
      <c r="I48" s="219" t="s">
        <v>150</v>
      </c>
      <c r="J48" s="219"/>
      <c r="K48" s="219" t="s">
        <v>151</v>
      </c>
      <c r="L48" s="228"/>
    </row>
    <row r="49" spans="2:12" x14ac:dyDescent="0.3">
      <c r="B49" s="82"/>
      <c r="C49" s="220" t="s">
        <v>152</v>
      </c>
      <c r="D49" s="220"/>
      <c r="E49" s="220" t="s">
        <v>127</v>
      </c>
      <c r="F49" s="111" t="s">
        <v>130</v>
      </c>
      <c r="G49" s="111" t="s">
        <v>132</v>
      </c>
      <c r="H49" s="112" t="s">
        <v>134</v>
      </c>
      <c r="I49" s="231" t="s">
        <v>136</v>
      </c>
      <c r="J49" s="231"/>
      <c r="K49" s="220" t="s">
        <v>138</v>
      </c>
      <c r="L49" s="226"/>
    </row>
    <row r="50" spans="2:12" x14ac:dyDescent="0.3">
      <c r="B50" s="82"/>
      <c r="C50" s="220"/>
      <c r="D50" s="220"/>
      <c r="E50" s="220"/>
      <c r="F50" s="113">
        <v>1</v>
      </c>
      <c r="G50" s="113">
        <v>2</v>
      </c>
      <c r="H50" s="113">
        <v>3</v>
      </c>
      <c r="I50" s="221">
        <v>4</v>
      </c>
      <c r="J50" s="221"/>
      <c r="K50" s="221">
        <v>5</v>
      </c>
      <c r="L50" s="227"/>
    </row>
    <row r="51" spans="2:12" ht="19.5" customHeight="1" x14ac:dyDescent="0.3">
      <c r="B51" s="82"/>
      <c r="C51" s="219" t="s">
        <v>129</v>
      </c>
      <c r="D51" s="219"/>
      <c r="E51" s="114">
        <v>1</v>
      </c>
      <c r="F51" s="115">
        <v>2</v>
      </c>
      <c r="G51" s="115">
        <v>3</v>
      </c>
      <c r="H51" s="115">
        <v>4</v>
      </c>
      <c r="I51" s="223">
        <v>5</v>
      </c>
      <c r="J51" s="223"/>
      <c r="K51" s="224">
        <v>6</v>
      </c>
      <c r="L51" s="232"/>
    </row>
    <row r="52" spans="2:12" ht="21.75" customHeight="1" x14ac:dyDescent="0.3">
      <c r="B52" s="82"/>
      <c r="C52" s="219" t="s">
        <v>131</v>
      </c>
      <c r="D52" s="219"/>
      <c r="E52" s="114">
        <v>2</v>
      </c>
      <c r="F52" s="115">
        <v>3</v>
      </c>
      <c r="G52" s="115">
        <v>4</v>
      </c>
      <c r="H52" s="116">
        <v>5</v>
      </c>
      <c r="I52" s="224">
        <v>6</v>
      </c>
      <c r="J52" s="224"/>
      <c r="K52" s="233">
        <v>7</v>
      </c>
      <c r="L52" s="234"/>
    </row>
    <row r="53" spans="2:12" ht="26.25" customHeight="1" x14ac:dyDescent="0.3">
      <c r="B53" s="82"/>
      <c r="C53" s="219" t="s">
        <v>133</v>
      </c>
      <c r="D53" s="219"/>
      <c r="E53" s="114">
        <v>3</v>
      </c>
      <c r="F53" s="115">
        <v>4</v>
      </c>
      <c r="G53" s="116">
        <v>5</v>
      </c>
      <c r="H53" s="117">
        <v>6</v>
      </c>
      <c r="I53" s="224">
        <v>7</v>
      </c>
      <c r="J53" s="224"/>
      <c r="K53" s="230">
        <v>8</v>
      </c>
      <c r="L53" s="235"/>
    </row>
    <row r="54" spans="2:12" ht="21" customHeight="1" x14ac:dyDescent="0.3">
      <c r="B54" s="82"/>
      <c r="C54" s="219" t="s">
        <v>135</v>
      </c>
      <c r="D54" s="219"/>
      <c r="E54" s="114">
        <v>4</v>
      </c>
      <c r="F54" s="116">
        <v>5</v>
      </c>
      <c r="G54" s="117">
        <v>6</v>
      </c>
      <c r="H54" s="117">
        <v>7</v>
      </c>
      <c r="I54" s="230">
        <v>8</v>
      </c>
      <c r="J54" s="230"/>
      <c r="K54" s="230">
        <v>9</v>
      </c>
      <c r="L54" s="235"/>
    </row>
    <row r="55" spans="2:12" ht="27" customHeight="1" x14ac:dyDescent="0.3">
      <c r="B55" s="82"/>
      <c r="C55" s="219" t="s">
        <v>137</v>
      </c>
      <c r="D55" s="219"/>
      <c r="E55" s="114">
        <v>5</v>
      </c>
      <c r="F55" s="117">
        <v>6</v>
      </c>
      <c r="G55" s="117">
        <v>7</v>
      </c>
      <c r="H55" s="118">
        <v>8</v>
      </c>
      <c r="I55" s="230">
        <v>9</v>
      </c>
      <c r="J55" s="230"/>
      <c r="K55" s="230">
        <v>10</v>
      </c>
      <c r="L55" s="235"/>
    </row>
    <row r="56" spans="2:12" x14ac:dyDescent="0.3">
      <c r="B56" s="82"/>
      <c r="C56" s="83"/>
      <c r="D56" s="83"/>
      <c r="E56" s="83"/>
      <c r="F56" s="83"/>
      <c r="G56" s="83"/>
      <c r="H56" s="83"/>
      <c r="I56" s="83"/>
      <c r="J56" s="83"/>
      <c r="K56" s="83"/>
      <c r="L56" s="84"/>
    </row>
    <row r="57" spans="2:12" ht="19.5" customHeight="1" x14ac:dyDescent="0.3">
      <c r="B57" s="82"/>
      <c r="C57" s="83"/>
      <c r="D57" s="83"/>
      <c r="E57" s="83"/>
      <c r="F57" s="83"/>
      <c r="G57" s="222" t="s">
        <v>153</v>
      </c>
      <c r="H57" s="222"/>
      <c r="I57" s="83"/>
      <c r="J57" s="83"/>
      <c r="K57" s="83"/>
      <c r="L57" s="84"/>
    </row>
    <row r="58" spans="2:12" ht="18" customHeight="1" x14ac:dyDescent="0.3">
      <c r="B58" s="82"/>
      <c r="C58" s="83"/>
      <c r="D58" s="83"/>
      <c r="E58" s="83"/>
      <c r="F58" s="83"/>
      <c r="G58" s="111" t="s">
        <v>139</v>
      </c>
      <c r="H58" s="119" t="s">
        <v>152</v>
      </c>
      <c r="I58" s="83"/>
      <c r="J58" s="83"/>
      <c r="K58" s="83"/>
      <c r="L58" s="84"/>
    </row>
    <row r="59" spans="2:12" ht="18" customHeight="1" x14ac:dyDescent="0.3">
      <c r="B59" s="82"/>
      <c r="C59" s="83"/>
      <c r="D59" s="83"/>
      <c r="E59" s="83"/>
      <c r="F59" s="83"/>
      <c r="G59" s="118" t="s">
        <v>154</v>
      </c>
      <c r="H59" s="120" t="s">
        <v>155</v>
      </c>
      <c r="I59" s="83"/>
      <c r="J59" s="83"/>
      <c r="K59" s="83"/>
      <c r="L59" s="84"/>
    </row>
    <row r="60" spans="2:12" ht="18" customHeight="1" x14ac:dyDescent="0.3">
      <c r="B60" s="82"/>
      <c r="C60" s="83"/>
      <c r="D60" s="83"/>
      <c r="E60" s="83"/>
      <c r="F60" s="83"/>
      <c r="G60" s="117" t="s">
        <v>156</v>
      </c>
      <c r="H60" s="120" t="s">
        <v>157</v>
      </c>
      <c r="I60" s="83"/>
      <c r="J60" s="83"/>
      <c r="K60" s="83"/>
      <c r="L60" s="84"/>
    </row>
    <row r="61" spans="2:12" ht="18" customHeight="1" x14ac:dyDescent="0.3">
      <c r="B61" s="82"/>
      <c r="C61" s="83"/>
      <c r="D61" s="83"/>
      <c r="E61" s="83"/>
      <c r="F61" s="83"/>
      <c r="G61" s="116">
        <v>5</v>
      </c>
      <c r="H61" s="120" t="s">
        <v>158</v>
      </c>
      <c r="I61" s="83"/>
      <c r="J61" s="83"/>
      <c r="K61" s="83"/>
      <c r="L61" s="84"/>
    </row>
    <row r="62" spans="2:12" ht="18" customHeight="1" x14ac:dyDescent="0.3">
      <c r="B62" s="82"/>
      <c r="C62" s="83"/>
      <c r="D62" s="83"/>
      <c r="E62" s="83"/>
      <c r="F62" s="83"/>
      <c r="G62" s="115" t="s">
        <v>159</v>
      </c>
      <c r="H62" s="120" t="s">
        <v>160</v>
      </c>
      <c r="I62" s="83"/>
      <c r="J62" s="83"/>
      <c r="K62" s="83"/>
      <c r="L62" s="84"/>
    </row>
    <row r="63" spans="2:12" ht="13.5" thickBot="1" x14ac:dyDescent="0.35">
      <c r="B63" s="85"/>
      <c r="C63" s="86"/>
      <c r="D63" s="86"/>
      <c r="E63" s="86"/>
      <c r="F63" s="86"/>
      <c r="G63" s="86"/>
      <c r="H63" s="86"/>
      <c r="I63" s="86"/>
      <c r="J63" s="86"/>
      <c r="K63" s="86"/>
      <c r="L63" s="87"/>
    </row>
    <row r="67" spans="2:2" hidden="1" x14ac:dyDescent="0.3">
      <c r="B67" s="7" t="s">
        <v>95</v>
      </c>
    </row>
    <row r="68" spans="2:2" hidden="1" x14ac:dyDescent="0.3">
      <c r="B68" s="7" t="s">
        <v>161</v>
      </c>
    </row>
  </sheetData>
  <mergeCells count="68">
    <mergeCell ref="C35:G35"/>
    <mergeCell ref="C36:G36"/>
    <mergeCell ref="C32:G32"/>
    <mergeCell ref="C24:G24"/>
    <mergeCell ref="C25:G25"/>
    <mergeCell ref="C26:G26"/>
    <mergeCell ref="C31:G31"/>
    <mergeCell ref="C16:G16"/>
    <mergeCell ref="C18:G18"/>
    <mergeCell ref="C19:G19"/>
    <mergeCell ref="C20:G20"/>
    <mergeCell ref="C21:G21"/>
    <mergeCell ref="H15:L15"/>
    <mergeCell ref="B15:G15"/>
    <mergeCell ref="B6:L6"/>
    <mergeCell ref="B2:B4"/>
    <mergeCell ref="B12:L12"/>
    <mergeCell ref="B7:L7"/>
    <mergeCell ref="C2:J4"/>
    <mergeCell ref="K2:L4"/>
    <mergeCell ref="B39:B44"/>
    <mergeCell ref="C39:D39"/>
    <mergeCell ref="C40:D40"/>
    <mergeCell ref="C17:G17"/>
    <mergeCell ref="C41:D41"/>
    <mergeCell ref="C42:D42"/>
    <mergeCell ref="C43:D43"/>
    <mergeCell ref="G39:G44"/>
    <mergeCell ref="C27:G27"/>
    <mergeCell ref="C28:G28"/>
    <mergeCell ref="C29:G29"/>
    <mergeCell ref="C30:G30"/>
    <mergeCell ref="C22:G22"/>
    <mergeCell ref="C23:G23"/>
    <mergeCell ref="C33:G33"/>
    <mergeCell ref="C34:G34"/>
    <mergeCell ref="G57:H57"/>
    <mergeCell ref="C52:D52"/>
    <mergeCell ref="K47:L47"/>
    <mergeCell ref="C55:D55"/>
    <mergeCell ref="C54:D54"/>
    <mergeCell ref="I55:J55"/>
    <mergeCell ref="I49:J49"/>
    <mergeCell ref="I47:J47"/>
    <mergeCell ref="I48:J48"/>
    <mergeCell ref="K51:L51"/>
    <mergeCell ref="K52:L52"/>
    <mergeCell ref="K53:L53"/>
    <mergeCell ref="K54:L54"/>
    <mergeCell ref="K55:L55"/>
    <mergeCell ref="I54:J54"/>
    <mergeCell ref="I53:J53"/>
    <mergeCell ref="C53:D53"/>
    <mergeCell ref="C49:D50"/>
    <mergeCell ref="I50:J50"/>
    <mergeCell ref="H38:I38"/>
    <mergeCell ref="C48:E48"/>
    <mergeCell ref="C51:D51"/>
    <mergeCell ref="I51:J51"/>
    <mergeCell ref="C44:D44"/>
    <mergeCell ref="C47:E47"/>
    <mergeCell ref="I52:J52"/>
    <mergeCell ref="E49:E50"/>
    <mergeCell ref="C46:K46"/>
    <mergeCell ref="K49:L49"/>
    <mergeCell ref="K50:L50"/>
    <mergeCell ref="K48:L48"/>
    <mergeCell ref="C38:E38"/>
  </mergeCells>
  <phoneticPr fontId="1" type="noConversion"/>
  <conditionalFormatting sqref="J17:J24 K24 J25:K36">
    <cfRule type="expression" dxfId="19" priority="2" stopIfTrue="1">
      <formula>"""bajo"""</formula>
    </cfRule>
  </conditionalFormatting>
  <conditionalFormatting sqref="K17:K23">
    <cfRule type="expression" dxfId="18" priority="1" stopIfTrue="1">
      <formula>"""bajo"""</formula>
    </cfRule>
  </conditionalFormatting>
  <conditionalFormatting sqref="L17:L36">
    <cfRule type="cellIs" dxfId="17" priority="3" stopIfTrue="1" operator="equal">
      <formula>"EXTREMO"</formula>
    </cfRule>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dataValidations count="24">
    <dataValidation type="list" allowBlank="1" showInputMessage="1" showErrorMessage="1" sqref="I21:I36" xr:uid="{00000000-0002-0000-0200-000000000000}">
      <formula1>$E$40:$E$44</formula1>
    </dataValidation>
    <dataValidation type="list" allowBlank="1" showInputMessage="1" showErrorMessage="1" sqref="J17:J36" xr:uid="{00000000-0002-0000-0200-000001000000}">
      <formula1>$I$40:$I$44</formula1>
    </dataValidation>
    <dataValidation type="list" allowBlank="1" showInputMessage="1" showErrorMessage="1" sqref="H15" xr:uid="{00000000-0002-0000-0200-000002000000}">
      <formula1>$B$67:$B$68</formula1>
    </dataValidation>
    <dataValidation type="list" allowBlank="1" showInputMessage="1" showErrorMessage="1" sqref="B24:B36" xr:uid="{00000000-0002-0000-0200-000003000000}">
      <formula1>"PLANEACIÓN,SELECCIÓN,CONTRATACIÓN,EJECUCIÓN"</formula1>
    </dataValidation>
    <dataValidation type="list" allowBlank="1" showInputMessage="1" showErrorMessage="1" sqref="C24:G24" xr:uid="{00000000-0002-0000-0200-000004000000}">
      <formula1>INDIRECT($B$24)</formula1>
    </dataValidation>
    <dataValidation type="list" allowBlank="1" showInputMessage="1" showErrorMessage="1" sqref="C25:G25 C18:G18" xr:uid="{00000000-0002-0000-0200-000005000000}">
      <formula1>INDIRECT($B$25)</formula1>
    </dataValidation>
    <dataValidation type="list" allowBlank="1" showInputMessage="1" showErrorMessage="1" sqref="C26:G26" xr:uid="{00000000-0002-0000-0200-000006000000}">
      <formula1>INDIRECT($B$26)</formula1>
    </dataValidation>
    <dataValidation type="list" allowBlank="1" showInputMessage="1" showErrorMessage="1" sqref="C27:G27" xr:uid="{00000000-0002-0000-0200-000007000000}">
      <formula1>INDIRECT($B$27)</formula1>
    </dataValidation>
    <dataValidation type="list" allowBlank="1" showInputMessage="1" showErrorMessage="1" sqref="C28:G28" xr:uid="{00000000-0002-0000-0200-000008000000}">
      <formula1>INDIRECT($B$28)</formula1>
    </dataValidation>
    <dataValidation type="list" allowBlank="1" showInputMessage="1" showErrorMessage="1" sqref="C29:G29" xr:uid="{00000000-0002-0000-0200-000009000000}">
      <formula1>INDIRECT($B$29)</formula1>
    </dataValidation>
    <dataValidation type="list" allowBlank="1" showInputMessage="1" showErrorMessage="1" sqref="C30:G30" xr:uid="{00000000-0002-0000-0200-00000A000000}">
      <formula1>INDIRECT($B$30)</formula1>
    </dataValidation>
    <dataValidation type="list" allowBlank="1" showInputMessage="1" showErrorMessage="1" sqref="C31:G31" xr:uid="{00000000-0002-0000-0200-00000B000000}">
      <formula1>INDIRECT($B$31)</formula1>
    </dataValidation>
    <dataValidation type="list" allowBlank="1" showInputMessage="1" showErrorMessage="1" sqref="C32:G32" xr:uid="{00000000-0002-0000-0200-00000C000000}">
      <formula1>INDIRECT($B$32)</formula1>
    </dataValidation>
    <dataValidation type="list" allowBlank="1" showInputMessage="1" showErrorMessage="1" sqref="C33:G33" xr:uid="{00000000-0002-0000-0200-00000D000000}">
      <formula1>INDIRECT($B$33)</formula1>
    </dataValidation>
    <dataValidation type="list" allowBlank="1" showInputMessage="1" showErrorMessage="1" sqref="C35:G35" xr:uid="{00000000-0002-0000-0200-00000E000000}">
      <formula1>INDIRECT($B$35)</formula1>
    </dataValidation>
    <dataValidation type="list" allowBlank="1" showInputMessage="1" showErrorMessage="1" sqref="C36:G36 C34:G34" xr:uid="{00000000-0002-0000-0200-00000F000000}">
      <formula1>INDIRECT($B$36)</formula1>
    </dataValidation>
    <dataValidation type="list" allowBlank="1" showErrorMessage="1" sqref="C17" xr:uid="{00000000-0002-0000-0200-000010000000}">
      <formula1>INDIRECT($B$17)</formula1>
    </dataValidation>
    <dataValidation type="list" allowBlank="1" showErrorMessage="1" sqref="C21" xr:uid="{00000000-0002-0000-0200-000011000000}">
      <formula1>INDIRECT($B$20)</formula1>
    </dataValidation>
    <dataValidation type="list" allowBlank="1" showErrorMessage="1" sqref="C23" xr:uid="{00000000-0002-0000-0200-000012000000}">
      <formula1>INDIRECT($B$22)</formula1>
    </dataValidation>
    <dataValidation type="list" allowBlank="1" showErrorMessage="1" sqref="C20" xr:uid="{00000000-0002-0000-0200-000013000000}">
      <formula1>INDIRECT($B$19)</formula1>
    </dataValidation>
    <dataValidation type="list" allowBlank="1" showErrorMessage="1" sqref="C19" xr:uid="{00000000-0002-0000-0200-000014000000}">
      <formula1>INDIRECT($B$18)</formula1>
    </dataValidation>
    <dataValidation type="list" allowBlank="1" showErrorMessage="1" sqref="C22" xr:uid="{00000000-0002-0000-0200-000015000000}">
      <formula1>INDIRECT($B$21)</formula1>
    </dataValidation>
    <dataValidation type="list" allowBlank="1" showErrorMessage="1" sqref="B17:B23" xr:uid="{00000000-0002-0000-0200-000016000000}">
      <formula1>"PLANEACIÓN,SELECCIÓN,CONTRATACIÓN,EJECUCIÓN"</formula1>
    </dataValidation>
    <dataValidation type="list" allowBlank="1" showErrorMessage="1" sqref="I17:I20" xr:uid="{00000000-0002-0000-0200-000017000000}">
      <formula1>$E$26:$E$30</formula1>
    </dataValidation>
  </dataValidations>
  <printOptions horizontalCentered="1"/>
  <pageMargins left="0.7" right="0.7" top="0.75" bottom="0.75" header="0.3" footer="0.3"/>
  <pageSetup scale="32" orientation="portrait" verticalDpi="4294967295" r:id="rId1"/>
  <headerFooter alignWithMargins="0">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Z55"/>
  <sheetViews>
    <sheetView showGridLines="0" topLeftCell="A26" zoomScale="80" zoomScaleNormal="80" zoomScalePageLayoutView="70" workbookViewId="0">
      <selection activeCell="B6" sqref="B6:R6"/>
    </sheetView>
  </sheetViews>
  <sheetFormatPr baseColWidth="10" defaultColWidth="11.453125" defaultRowHeight="12.5" x14ac:dyDescent="0.25"/>
  <cols>
    <col min="1" max="1" width="2.7265625" customWidth="1"/>
    <col min="2" max="2" width="41.7265625" customWidth="1"/>
    <col min="3" max="3" width="15.7265625" customWidth="1"/>
    <col min="4" max="4" width="13.26953125" customWidth="1"/>
    <col min="5" max="5" width="16.453125" customWidth="1"/>
    <col min="6" max="6" width="14.7265625" customWidth="1"/>
    <col min="7" max="7" width="17.453125" customWidth="1"/>
    <col min="8" max="8" width="14.453125" customWidth="1"/>
    <col min="9" max="9" width="15.7265625" hidden="1" customWidth="1"/>
    <col min="10" max="10" width="9.453125" hidden="1" customWidth="1"/>
    <col min="11" max="13" width="14" hidden="1" customWidth="1"/>
    <col min="14" max="16" width="14" customWidth="1"/>
    <col min="17" max="17" width="15.453125" customWidth="1"/>
    <col min="18" max="18" width="20.7265625" style="4" customWidth="1"/>
  </cols>
  <sheetData>
    <row r="2" spans="2:26" ht="48.75" customHeight="1" x14ac:dyDescent="0.25">
      <c r="B2" s="172"/>
      <c r="C2" s="181" t="s">
        <v>15</v>
      </c>
      <c r="D2" s="182"/>
      <c r="E2" s="182"/>
      <c r="F2" s="182"/>
      <c r="G2" s="182"/>
      <c r="H2" s="182"/>
      <c r="I2" s="182"/>
      <c r="J2" s="182"/>
      <c r="K2" s="182"/>
      <c r="L2" s="182"/>
      <c r="M2" s="182"/>
      <c r="N2" s="182"/>
      <c r="O2" s="182"/>
      <c r="P2" s="183"/>
      <c r="Q2" s="258" t="s">
        <v>1</v>
      </c>
      <c r="R2" s="259"/>
    </row>
    <row r="3" spans="2:26" ht="30" customHeight="1" x14ac:dyDescent="0.25">
      <c r="B3" s="172"/>
      <c r="C3" s="184"/>
      <c r="D3" s="185"/>
      <c r="E3" s="185"/>
      <c r="F3" s="185"/>
      <c r="G3" s="185"/>
      <c r="H3" s="185"/>
      <c r="I3" s="185"/>
      <c r="J3" s="185"/>
      <c r="K3" s="185"/>
      <c r="L3" s="185"/>
      <c r="M3" s="185"/>
      <c r="N3" s="185"/>
      <c r="O3" s="185"/>
      <c r="P3" s="186"/>
      <c r="Q3" s="260"/>
      <c r="R3" s="261"/>
    </row>
    <row r="4" spans="2:26" ht="39.75" customHeight="1" x14ac:dyDescent="0.25">
      <c r="B4" s="172"/>
      <c r="C4" s="187"/>
      <c r="D4" s="188"/>
      <c r="E4" s="188"/>
      <c r="F4" s="188"/>
      <c r="G4" s="188"/>
      <c r="H4" s="188"/>
      <c r="I4" s="188"/>
      <c r="J4" s="188"/>
      <c r="K4" s="188"/>
      <c r="L4" s="188"/>
      <c r="M4" s="188"/>
      <c r="N4" s="188"/>
      <c r="O4" s="188"/>
      <c r="P4" s="189"/>
      <c r="Q4" s="262"/>
      <c r="R4" s="263"/>
    </row>
    <row r="5" spans="2:26" ht="13" thickBot="1" x14ac:dyDescent="0.3"/>
    <row r="6" spans="2:26" ht="166.5" customHeight="1" thickBot="1" x14ac:dyDescent="0.3">
      <c r="B6" s="302" t="str">
        <f>CONTEXTO!B8</f>
        <v>Objeto del Proceso de Contratación OBJETO: PRESTAR EL SERVICIO INTEGRAL DE TRANSPORTE ESPECIAL DE PASAJEROSDE CONFORMIDAD CON LAS NECESIDADES DEL FONDO DE DESARROLLO LOCAL DE FONTIBÓN,  A TRAVÉS DEL AMP-CCE-144-2023,  EN EL MARCO DE LA MISIONALIDAD INSTITUCIONAL Y EL CUMPLIMIENTO DEL PLAN DE DESARROLLO LOCAL””</v>
      </c>
      <c r="C6" s="303"/>
      <c r="D6" s="303"/>
      <c r="E6" s="303"/>
      <c r="F6" s="303"/>
      <c r="G6" s="303"/>
      <c r="H6" s="303"/>
      <c r="I6" s="303"/>
      <c r="J6" s="303"/>
      <c r="K6" s="303"/>
      <c r="L6" s="303"/>
      <c r="M6" s="303"/>
      <c r="N6" s="303"/>
      <c r="O6" s="303"/>
      <c r="P6" s="303"/>
      <c r="Q6" s="303"/>
      <c r="R6" s="304"/>
      <c r="S6" s="1"/>
      <c r="T6" s="1"/>
      <c r="U6" s="1"/>
      <c r="V6" s="1"/>
      <c r="W6" s="1"/>
      <c r="X6" s="1"/>
      <c r="Y6" s="1"/>
      <c r="Z6" s="1"/>
    </row>
    <row r="7" spans="2:26" ht="24.75" customHeight="1" x14ac:dyDescent="0.25">
      <c r="B7" s="305" t="s">
        <v>18</v>
      </c>
      <c r="C7" s="306"/>
      <c r="D7" s="306"/>
      <c r="E7" s="306"/>
      <c r="F7" s="306"/>
      <c r="G7" s="306"/>
      <c r="H7" s="306"/>
      <c r="I7" s="306"/>
      <c r="J7" s="306"/>
      <c r="K7" s="306"/>
      <c r="L7" s="306"/>
      <c r="M7" s="306"/>
      <c r="N7" s="306"/>
      <c r="O7" s="306"/>
      <c r="P7" s="306"/>
      <c r="Q7" s="306"/>
      <c r="R7" s="307"/>
    </row>
    <row r="8" spans="2:26" ht="15.5" x14ac:dyDescent="0.35">
      <c r="B8" s="313" t="s">
        <v>162</v>
      </c>
      <c r="C8" s="314"/>
      <c r="D8" s="314"/>
      <c r="E8" s="314"/>
      <c r="F8" s="314"/>
      <c r="G8" s="314"/>
      <c r="H8" s="314"/>
      <c r="I8" s="314"/>
      <c r="J8" s="314"/>
      <c r="K8" s="314"/>
      <c r="L8" s="314"/>
      <c r="M8" s="314"/>
      <c r="N8" s="314"/>
      <c r="O8" s="314"/>
      <c r="P8" s="314"/>
      <c r="Q8" s="314"/>
      <c r="R8" s="314"/>
    </row>
    <row r="9" spans="2:26" ht="34.5" customHeight="1" x14ac:dyDescent="0.25">
      <c r="B9" s="311" t="s">
        <v>163</v>
      </c>
      <c r="C9" s="312"/>
      <c r="D9" s="312"/>
      <c r="E9" s="312"/>
      <c r="F9" s="312"/>
      <c r="G9" s="312"/>
      <c r="H9" s="312"/>
      <c r="I9" s="312"/>
      <c r="J9" s="312"/>
      <c r="K9" s="312"/>
      <c r="L9" s="312"/>
      <c r="M9" s="312"/>
      <c r="N9" s="312"/>
      <c r="O9" s="312"/>
      <c r="P9" s="312"/>
      <c r="Q9" s="312"/>
      <c r="R9" s="312"/>
    </row>
    <row r="10" spans="2:26" ht="15.5" x14ac:dyDescent="0.35">
      <c r="B10" s="313" t="s">
        <v>164</v>
      </c>
      <c r="C10" s="314"/>
      <c r="D10" s="314"/>
      <c r="E10" s="314"/>
      <c r="F10" s="314"/>
      <c r="G10" s="314"/>
      <c r="H10" s="314"/>
      <c r="I10" s="314"/>
      <c r="J10" s="314"/>
      <c r="K10" s="314"/>
      <c r="L10" s="314"/>
      <c r="M10" s="314"/>
      <c r="N10" s="314"/>
      <c r="O10" s="314"/>
      <c r="P10" s="314"/>
      <c r="Q10" s="314"/>
      <c r="R10" s="314"/>
    </row>
    <row r="11" spans="2:26" ht="13" x14ac:dyDescent="0.3">
      <c r="B11" s="82"/>
      <c r="R11" s="3"/>
    </row>
    <row r="12" spans="2:26" x14ac:dyDescent="0.25">
      <c r="B12" s="8"/>
      <c r="R12" s="3"/>
    </row>
    <row r="13" spans="2:26" x14ac:dyDescent="0.25">
      <c r="B13" s="8"/>
      <c r="R13" s="3"/>
    </row>
    <row r="14" spans="2:26" ht="7.5" customHeight="1" thickBot="1" x14ac:dyDescent="0.3">
      <c r="B14" s="2"/>
      <c r="R14" s="3"/>
    </row>
    <row r="15" spans="2:26" ht="93.75" customHeight="1" thickBot="1" x14ac:dyDescent="0.3">
      <c r="B15" s="121" t="s">
        <v>96</v>
      </c>
      <c r="C15" s="310" t="s">
        <v>97</v>
      </c>
      <c r="D15" s="310"/>
      <c r="E15" s="310"/>
      <c r="F15" s="310"/>
      <c r="G15" s="264" t="s">
        <v>165</v>
      </c>
      <c r="H15" s="264"/>
      <c r="I15" s="89" t="s">
        <v>99</v>
      </c>
      <c r="J15" s="89" t="s">
        <v>100</v>
      </c>
      <c r="K15" s="89" t="s">
        <v>101</v>
      </c>
      <c r="L15" s="89" t="s">
        <v>102</v>
      </c>
      <c r="M15" s="89" t="s">
        <v>166</v>
      </c>
      <c r="N15" s="89" t="s">
        <v>167</v>
      </c>
      <c r="O15" s="89" t="s">
        <v>168</v>
      </c>
      <c r="P15" s="89" t="s">
        <v>169</v>
      </c>
      <c r="Q15" s="89" t="s">
        <v>170</v>
      </c>
      <c r="R15" s="11" t="s">
        <v>171</v>
      </c>
    </row>
    <row r="16" spans="2:26" s="27" customFormat="1" ht="57.75" customHeight="1" x14ac:dyDescent="0.25">
      <c r="B16" s="122" t="str">
        <f>+EVALUACION!B17</f>
        <v>PLANEACIÓN</v>
      </c>
      <c r="C16" s="309" t="str">
        <f>+EVALUACION!C17</f>
        <v>El objeto del contrato no abarque la totalidad de la necesidad que se pretende satisfacer con el desarrollo del proyectos.</v>
      </c>
      <c r="D16" s="309"/>
      <c r="E16" s="309"/>
      <c r="F16" s="309"/>
      <c r="G16" s="308" t="s">
        <v>172</v>
      </c>
      <c r="H16" s="308"/>
      <c r="I16" s="123">
        <f>+EVALUACION!I17</f>
        <v>2</v>
      </c>
      <c r="J16" s="123">
        <f>+EVALUACION!J17</f>
        <v>4</v>
      </c>
      <c r="K16" s="123">
        <f>+I16+J16</f>
        <v>6</v>
      </c>
      <c r="L16" s="123" t="str">
        <f>IF(K16&lt;=4,"BAJO",IF(K16=5,"MEDIO",IF(K16=6,"ALTO",IF(K16=7,"ALTO","EXTREMO"))))</f>
        <v>ALTO</v>
      </c>
      <c r="M16" s="123" t="s">
        <v>173</v>
      </c>
      <c r="N16" s="124" t="s">
        <v>174</v>
      </c>
      <c r="O16" s="124" t="s">
        <v>175</v>
      </c>
      <c r="P16" s="124" t="s">
        <v>176</v>
      </c>
      <c r="Q16" s="124" t="s">
        <v>177</v>
      </c>
      <c r="R16" s="41" t="s">
        <v>178</v>
      </c>
    </row>
    <row r="17" spans="2:18" s="27" customFormat="1" ht="57.75" customHeight="1" x14ac:dyDescent="0.25">
      <c r="B17" s="125" t="str">
        <f>+EVALUACION!B18</f>
        <v>SELECCIÓN</v>
      </c>
      <c r="C17" s="266" t="str">
        <f>+EVALUACION!C18</f>
        <v>Realizar una propuesta económica por parte del proponente con precios inferiores al mercado, que con lleven a pérdidas o baja utilidad en la ejecución del contrato</v>
      </c>
      <c r="D17" s="266"/>
      <c r="E17" s="266"/>
      <c r="F17" s="266"/>
      <c r="G17" s="219" t="s">
        <v>179</v>
      </c>
      <c r="H17" s="219"/>
      <c r="I17" s="131">
        <f>+EVALUACION!I18</f>
        <v>2</v>
      </c>
      <c r="J17" s="91">
        <f>+EVALUACION!J18</f>
        <v>4</v>
      </c>
      <c r="K17" s="91">
        <f>+I17+J17</f>
        <v>6</v>
      </c>
      <c r="L17" s="91" t="str">
        <f>IF(K17&lt;=4,"BAJO",IF(K17=5,"MEDIO",IF(K17=6,"ALTO",IF(K17=7,"ALTO","EXTREMO"))))</f>
        <v>ALTO</v>
      </c>
      <c r="M17" s="91" t="s">
        <v>173</v>
      </c>
      <c r="N17" s="126" t="s">
        <v>180</v>
      </c>
      <c r="O17" s="126" t="s">
        <v>181</v>
      </c>
      <c r="P17" s="126" t="s">
        <v>182</v>
      </c>
      <c r="Q17" s="126" t="s">
        <v>183</v>
      </c>
      <c r="R17" s="42" t="s">
        <v>178</v>
      </c>
    </row>
    <row r="18" spans="2:18" s="27" customFormat="1" ht="57.75" customHeight="1" x14ac:dyDescent="0.25">
      <c r="B18" s="125" t="str">
        <f>+EVALUACION!B19</f>
        <v>SELECCIÓN</v>
      </c>
      <c r="C18" s="266" t="str">
        <f>+EVALUACION!C19</f>
        <v>Adjudicar una propuesta que presente los precios unitarios demasiado bajos con respecto al mercado (artificialmente baja )</v>
      </c>
      <c r="D18" s="266"/>
      <c r="E18" s="266"/>
      <c r="F18" s="266"/>
      <c r="G18" s="219" t="s">
        <v>179</v>
      </c>
      <c r="H18" s="219"/>
      <c r="I18" s="91">
        <f>+EVALUACION!I19</f>
        <v>2</v>
      </c>
      <c r="J18" s="91">
        <f>+EVALUACION!J19</f>
        <v>4</v>
      </c>
      <c r="K18" s="91">
        <f t="shared" ref="K18:K29" si="0">+I18+J18</f>
        <v>6</v>
      </c>
      <c r="L18" s="91" t="str">
        <f t="shared" ref="L18:L35" si="1">IF(K18&lt;=4,"BAJO",IF(K18=5,"MEDIO",IF(K18=6,"ALTO",IF(K18=7,"ALTO","EXTREMO"))))</f>
        <v>ALTO</v>
      </c>
      <c r="M18" s="91" t="s">
        <v>173</v>
      </c>
      <c r="N18" s="126" t="s">
        <v>180</v>
      </c>
      <c r="O18" s="126" t="s">
        <v>184</v>
      </c>
      <c r="P18" s="126" t="s">
        <v>185</v>
      </c>
      <c r="Q18" s="126" t="s">
        <v>186</v>
      </c>
      <c r="R18" s="42" t="s">
        <v>187</v>
      </c>
    </row>
    <row r="19" spans="2:18" s="27" customFormat="1" ht="57.75" customHeight="1" x14ac:dyDescent="0.25">
      <c r="B19" s="125" t="str">
        <f>+EVALUACION!B20</f>
        <v>EJECUCIÓN</v>
      </c>
      <c r="C19" s="266" t="str">
        <f>+EVALUACION!C20</f>
        <v>Responsabilidad por daños y/o perjuicios derivados de errores técnicos cometidos durante el desarrollo y ejecución del contrato.</v>
      </c>
      <c r="D19" s="266"/>
      <c r="E19" s="266"/>
      <c r="F19" s="266"/>
      <c r="G19" s="219" t="s">
        <v>188</v>
      </c>
      <c r="H19" s="219"/>
      <c r="I19" s="91">
        <f>+EVALUACION!I20</f>
        <v>2</v>
      </c>
      <c r="J19" s="91">
        <f>+EVALUACION!J20</f>
        <v>4</v>
      </c>
      <c r="K19" s="91">
        <f t="shared" si="0"/>
        <v>6</v>
      </c>
      <c r="L19" s="91" t="str">
        <f t="shared" si="1"/>
        <v>ALTO</v>
      </c>
      <c r="M19" s="91" t="s">
        <v>173</v>
      </c>
      <c r="N19" s="126" t="s">
        <v>189</v>
      </c>
      <c r="O19" s="126" t="s">
        <v>184</v>
      </c>
      <c r="P19" s="126" t="s">
        <v>190</v>
      </c>
      <c r="Q19" s="126" t="s">
        <v>191</v>
      </c>
      <c r="R19" s="42" t="s">
        <v>192</v>
      </c>
    </row>
    <row r="20" spans="2:18" s="27" customFormat="1" ht="57.75" customHeight="1" x14ac:dyDescent="0.25">
      <c r="B20" s="125" t="str">
        <f>+EVALUACION!B21</f>
        <v>EJECUCIÓN</v>
      </c>
      <c r="C20" s="266" t="str">
        <f>+EVALUACION!C21</f>
        <v>Cambios o modificaciones del contrato que afecten al contratista.</v>
      </c>
      <c r="D20" s="266"/>
      <c r="E20" s="266"/>
      <c r="F20" s="266"/>
      <c r="G20" s="219" t="s">
        <v>172</v>
      </c>
      <c r="H20" s="219"/>
      <c r="I20" s="91">
        <f>+EVALUACION!I21</f>
        <v>3</v>
      </c>
      <c r="J20" s="91">
        <f>+EVALUACION!J21</f>
        <v>3</v>
      </c>
      <c r="K20" s="91">
        <f t="shared" si="0"/>
        <v>6</v>
      </c>
      <c r="L20" s="91" t="str">
        <f t="shared" si="1"/>
        <v>ALTO</v>
      </c>
      <c r="M20" s="91" t="s">
        <v>173</v>
      </c>
      <c r="N20" s="126" t="s">
        <v>193</v>
      </c>
      <c r="O20" s="126" t="s">
        <v>184</v>
      </c>
      <c r="P20" s="126" t="s">
        <v>194</v>
      </c>
      <c r="Q20" s="126" t="s">
        <v>191</v>
      </c>
      <c r="R20" s="42" t="s">
        <v>195</v>
      </c>
    </row>
    <row r="21" spans="2:18" s="27" customFormat="1" ht="60" customHeight="1" x14ac:dyDescent="0.25">
      <c r="B21" s="125" t="str">
        <f>+EVALUACION!B22</f>
        <v>EJECUCIÓN</v>
      </c>
      <c r="C21" s="266" t="str">
        <f>+EVALUACION!C22</f>
        <v>Incumplimiento de compromisos adquiridos por el contratista seleccionado con sus subcontratistas, suministradores de bienes y servicios.</v>
      </c>
      <c r="D21" s="266"/>
      <c r="E21" s="266"/>
      <c r="F21" s="266"/>
      <c r="G21" s="219" t="s">
        <v>172</v>
      </c>
      <c r="H21" s="219"/>
      <c r="I21" s="91">
        <f>+EVALUACION!I22</f>
        <v>2</v>
      </c>
      <c r="J21" s="91">
        <f>+EVALUACION!J22</f>
        <v>4</v>
      </c>
      <c r="K21" s="91">
        <f t="shared" si="0"/>
        <v>6</v>
      </c>
      <c r="L21" s="91" t="str">
        <f t="shared" si="1"/>
        <v>ALTO</v>
      </c>
      <c r="M21" s="91" t="s">
        <v>196</v>
      </c>
      <c r="N21" s="126" t="s">
        <v>189</v>
      </c>
      <c r="O21" s="126" t="s">
        <v>184</v>
      </c>
      <c r="P21" s="126" t="s">
        <v>197</v>
      </c>
      <c r="Q21" s="126" t="s">
        <v>198</v>
      </c>
      <c r="R21" s="42" t="s">
        <v>199</v>
      </c>
    </row>
    <row r="22" spans="2:18" s="27" customFormat="1" ht="57.75" customHeight="1" x14ac:dyDescent="0.25">
      <c r="B22" s="125" t="str">
        <f>+EVALUACION!B23</f>
        <v>EJECUCIÓN</v>
      </c>
      <c r="C22" s="266" t="str">
        <f>+EVALUACION!C23</f>
        <v>Demora los procesos de imposición de multas, sanciones o incumplimientos de manera oportuna para evitar vencimientos del contrato.</v>
      </c>
      <c r="D22" s="266"/>
      <c r="E22" s="266"/>
      <c r="F22" s="266"/>
      <c r="G22" s="219" t="s">
        <v>200</v>
      </c>
      <c r="H22" s="219"/>
      <c r="I22" s="91">
        <f>+EVALUACION!I23</f>
        <v>2</v>
      </c>
      <c r="J22" s="91">
        <f>+EVALUACION!J23</f>
        <v>4</v>
      </c>
      <c r="K22" s="91">
        <f t="shared" si="0"/>
        <v>6</v>
      </c>
      <c r="L22" s="91" t="str">
        <f t="shared" si="1"/>
        <v>ALTO</v>
      </c>
      <c r="M22" s="91" t="s">
        <v>173</v>
      </c>
      <c r="N22" s="126" t="s">
        <v>174</v>
      </c>
      <c r="O22" s="126" t="s">
        <v>201</v>
      </c>
      <c r="P22" s="126" t="s">
        <v>202</v>
      </c>
      <c r="Q22" s="126" t="s">
        <v>203</v>
      </c>
      <c r="R22" s="42" t="s">
        <v>204</v>
      </c>
    </row>
    <row r="23" spans="2:18" s="27" customFormat="1" ht="74.25" customHeight="1" x14ac:dyDescent="0.25">
      <c r="B23" s="125" t="str">
        <f>+EVALUACION!B24</f>
        <v>PLANEACIÓN</v>
      </c>
      <c r="C23" s="266" t="str">
        <f>+EVALUACION!C24</f>
        <v>Declaratoria Desierta para el Proceso de Contratación, debido a la NO Publicación de la totalidad de documentos y reporte de información en el SECOP II.</v>
      </c>
      <c r="D23" s="266"/>
      <c r="E23" s="266"/>
      <c r="F23" s="266"/>
      <c r="G23" s="219" t="s">
        <v>205</v>
      </c>
      <c r="H23" s="219"/>
      <c r="I23" s="91">
        <f>+EVALUACION!I24</f>
        <v>1</v>
      </c>
      <c r="J23" s="91">
        <f>+EVALUACION!J24</f>
        <v>5</v>
      </c>
      <c r="K23" s="91">
        <f t="shared" si="0"/>
        <v>6</v>
      </c>
      <c r="L23" s="91" t="str">
        <f t="shared" si="1"/>
        <v>ALTO</v>
      </c>
      <c r="M23" s="91" t="s">
        <v>196</v>
      </c>
      <c r="N23" s="126" t="s">
        <v>206</v>
      </c>
      <c r="O23" s="126" t="s">
        <v>184</v>
      </c>
      <c r="P23" s="126" t="s">
        <v>207</v>
      </c>
      <c r="Q23" s="126" t="s">
        <v>208</v>
      </c>
      <c r="R23" s="42" t="s">
        <v>209</v>
      </c>
    </row>
    <row r="24" spans="2:18" s="27" customFormat="1" ht="57.75" customHeight="1" thickBot="1" x14ac:dyDescent="0.3">
      <c r="B24" s="125" t="str">
        <f>+EVALUACION!B25</f>
        <v>EJECUCIÓN</v>
      </c>
      <c r="C24" s="266" t="str">
        <f>+EVALUACION!C25</f>
        <v>Afectación en el equilibrio económico del contrato durante la ejecución por error en la fase de planeación del proceso.</v>
      </c>
      <c r="D24" s="266"/>
      <c r="E24" s="266"/>
      <c r="F24" s="266"/>
      <c r="G24" s="276" t="s">
        <v>210</v>
      </c>
      <c r="H24" s="276"/>
      <c r="I24" s="91">
        <f>+EVALUACION!I25</f>
        <v>2</v>
      </c>
      <c r="J24" s="91">
        <f>+EVALUACION!J25</f>
        <v>5</v>
      </c>
      <c r="K24" s="91">
        <f t="shared" si="0"/>
        <v>7</v>
      </c>
      <c r="L24" s="91" t="str">
        <f t="shared" si="1"/>
        <v>ALTO</v>
      </c>
      <c r="M24" s="91" t="s">
        <v>196</v>
      </c>
      <c r="N24" s="126" t="s">
        <v>206</v>
      </c>
      <c r="O24" s="126" t="s">
        <v>184</v>
      </c>
      <c r="P24" s="126" t="s">
        <v>211</v>
      </c>
      <c r="Q24" s="126" t="s">
        <v>212</v>
      </c>
      <c r="R24" s="42" t="s">
        <v>213</v>
      </c>
    </row>
    <row r="25" spans="2:18" s="27" customFormat="1" ht="84.75" customHeight="1" x14ac:dyDescent="0.25">
      <c r="B25" s="125" t="str">
        <f>+EVALUACION!B26</f>
        <v>EJECUCIÓN</v>
      </c>
      <c r="C25" s="266" t="str">
        <f>+EVALUACION!C26</f>
        <v>Retraso en los tiempos de entrega y/o en la calidad de los Bienes y/o Servicios contratados.</v>
      </c>
      <c r="D25" s="266"/>
      <c r="E25" s="266"/>
      <c r="F25" s="266"/>
      <c r="G25" s="219" t="s">
        <v>214</v>
      </c>
      <c r="H25" s="219"/>
      <c r="I25" s="91">
        <f>+EVALUACION!I26</f>
        <v>3</v>
      </c>
      <c r="J25" s="91">
        <f>+EVALUACION!J26</f>
        <v>5</v>
      </c>
      <c r="K25" s="91">
        <f t="shared" si="0"/>
        <v>8</v>
      </c>
      <c r="L25" s="91" t="str">
        <f t="shared" si="1"/>
        <v>EXTREMO</v>
      </c>
      <c r="M25" s="91" t="s">
        <v>196</v>
      </c>
      <c r="N25" s="126" t="s">
        <v>189</v>
      </c>
      <c r="O25" s="126" t="s">
        <v>184</v>
      </c>
      <c r="P25" s="126" t="s">
        <v>215</v>
      </c>
      <c r="Q25" s="126" t="s">
        <v>216</v>
      </c>
      <c r="R25" s="42" t="s">
        <v>217</v>
      </c>
    </row>
    <row r="26" spans="2:18" s="27" customFormat="1" ht="96.75" customHeight="1" thickBot="1" x14ac:dyDescent="0.3">
      <c r="B26" s="125" t="str">
        <f>+EVALUACION!B27</f>
        <v>EJECUCIÓN</v>
      </c>
      <c r="C26" s="266" t="str">
        <f>+EVALUACION!C27</f>
        <v>Cambio en los precios de los insumos y combustibles, desabastecimento de materia prima y especulación de precios.</v>
      </c>
      <c r="D26" s="266"/>
      <c r="E26" s="266"/>
      <c r="F26" s="266"/>
      <c r="G26" s="276" t="s">
        <v>210</v>
      </c>
      <c r="H26" s="276"/>
      <c r="I26" s="91">
        <f>+EVALUACION!I27</f>
        <v>3</v>
      </c>
      <c r="J26" s="91">
        <f>+EVALUACION!J27</f>
        <v>3</v>
      </c>
      <c r="K26" s="91">
        <f t="shared" si="0"/>
        <v>6</v>
      </c>
      <c r="L26" s="91" t="str">
        <f t="shared" si="1"/>
        <v>ALTO</v>
      </c>
      <c r="M26" s="91" t="s">
        <v>173</v>
      </c>
      <c r="N26" s="126" t="s">
        <v>189</v>
      </c>
      <c r="O26" s="126" t="s">
        <v>218</v>
      </c>
      <c r="P26" s="126" t="s">
        <v>219</v>
      </c>
      <c r="Q26" s="126" t="s">
        <v>220</v>
      </c>
      <c r="R26" s="126" t="s">
        <v>221</v>
      </c>
    </row>
    <row r="27" spans="2:18" s="27" customFormat="1" ht="69.75" customHeight="1" x14ac:dyDescent="0.25">
      <c r="B27" s="125" t="str">
        <f>+EVALUACION!B28</f>
        <v>EJECUCIÓN</v>
      </c>
      <c r="C27" s="266" t="str">
        <f>+EVALUACION!C28</f>
        <v>Alteración del orden público por parte de los grupos al margen de la Ley.</v>
      </c>
      <c r="D27" s="266"/>
      <c r="E27" s="266"/>
      <c r="F27" s="266"/>
      <c r="G27" s="219" t="s">
        <v>222</v>
      </c>
      <c r="H27" s="219"/>
      <c r="I27" s="91">
        <f>+EVALUACION!I28</f>
        <v>3</v>
      </c>
      <c r="J27" s="91">
        <f>+EVALUACION!J28</f>
        <v>2</v>
      </c>
      <c r="K27" s="91">
        <f t="shared" si="0"/>
        <v>5</v>
      </c>
      <c r="L27" s="91" t="str">
        <f t="shared" si="1"/>
        <v>MEDIO</v>
      </c>
      <c r="M27" s="91" t="s">
        <v>196</v>
      </c>
      <c r="N27" s="126" t="s">
        <v>223</v>
      </c>
      <c r="O27" s="126" t="s">
        <v>184</v>
      </c>
      <c r="P27" s="126" t="s">
        <v>224</v>
      </c>
      <c r="Q27" s="126" t="s">
        <v>225</v>
      </c>
      <c r="R27" s="42" t="s">
        <v>226</v>
      </c>
    </row>
    <row r="28" spans="2:18" s="27" customFormat="1" ht="77.25" customHeight="1" x14ac:dyDescent="0.25">
      <c r="B28" s="125" t="str">
        <f>+EVALUACION!B29</f>
        <v>EJECUCIÓN</v>
      </c>
      <c r="C28" s="266" t="str">
        <f>+EVALUACION!C29</f>
        <v>Oposición o condicionamiento de la comunidad a la ejecución del contrato.</v>
      </c>
      <c r="D28" s="266"/>
      <c r="E28" s="266"/>
      <c r="F28" s="266"/>
      <c r="G28" s="219" t="s">
        <v>227</v>
      </c>
      <c r="H28" s="219"/>
      <c r="I28" s="91">
        <f>+EVALUACION!I29</f>
        <v>3</v>
      </c>
      <c r="J28" s="91">
        <f>+EVALUACION!J29</f>
        <v>2</v>
      </c>
      <c r="K28" s="91">
        <f t="shared" si="0"/>
        <v>5</v>
      </c>
      <c r="L28" s="91" t="str">
        <f t="shared" si="1"/>
        <v>MEDIO</v>
      </c>
      <c r="M28" s="91" t="s">
        <v>196</v>
      </c>
      <c r="N28" s="126" t="s">
        <v>223</v>
      </c>
      <c r="O28" s="126" t="s">
        <v>184</v>
      </c>
      <c r="P28" s="126" t="s">
        <v>228</v>
      </c>
      <c r="Q28" s="126" t="s">
        <v>229</v>
      </c>
      <c r="R28" s="42" t="s">
        <v>230</v>
      </c>
    </row>
    <row r="29" spans="2:18" s="27" customFormat="1" ht="57.75" customHeight="1" x14ac:dyDescent="0.25">
      <c r="B29" s="125" t="str">
        <f>+EVALUACION!B30</f>
        <v>EJECUCIÓN</v>
      </c>
      <c r="C29" s="266" t="str">
        <f>+EVALUACION!C30</f>
        <v>Demoras en la entrega de información por parte de un tercero o actos administrativos de entidades públicas en la autorizacion para el desarrollo del poryecto que generan retrasos en el cumplimiento del contrato.</v>
      </c>
      <c r="D29" s="266"/>
      <c r="E29" s="266"/>
      <c r="F29" s="266"/>
      <c r="G29" s="219" t="s">
        <v>231</v>
      </c>
      <c r="H29" s="219"/>
      <c r="I29" s="91">
        <f>+EVALUACION!I30</f>
        <v>3</v>
      </c>
      <c r="J29" s="91">
        <f>+EVALUACION!J30</f>
        <v>2</v>
      </c>
      <c r="K29" s="91">
        <f t="shared" si="0"/>
        <v>5</v>
      </c>
      <c r="L29" s="91" t="str">
        <f t="shared" si="1"/>
        <v>MEDIO</v>
      </c>
      <c r="M29" s="91" t="s">
        <v>196</v>
      </c>
      <c r="N29" s="126" t="s">
        <v>193</v>
      </c>
      <c r="O29" s="126" t="s">
        <v>184</v>
      </c>
      <c r="P29" s="126" t="s">
        <v>232</v>
      </c>
      <c r="Q29" s="126" t="s">
        <v>233</v>
      </c>
      <c r="R29" s="42" t="s">
        <v>226</v>
      </c>
    </row>
    <row r="30" spans="2:18" s="27" customFormat="1" ht="79.5" customHeight="1" x14ac:dyDescent="0.25">
      <c r="B30" s="125" t="str">
        <f>+EVALUACION!B31</f>
        <v>EJECUCIÓN</v>
      </c>
      <c r="C30" s="266" t="str">
        <f>+EVALUACION!C31</f>
        <v>Demora en la radicación oportuna por parte del CONTRATISTA de las facturas (correctamente diligenciadas y firmadas) y/o cuentas  de  los gastos reembolsables.</v>
      </c>
      <c r="D30" s="266"/>
      <c r="E30" s="266"/>
      <c r="F30" s="266"/>
      <c r="G30" s="219" t="s">
        <v>234</v>
      </c>
      <c r="H30" s="219"/>
      <c r="I30" s="91">
        <f>+EVALUACION!I31</f>
        <v>3</v>
      </c>
      <c r="J30" s="91">
        <f>+EVALUACION!J31</f>
        <v>2</v>
      </c>
      <c r="K30" s="91">
        <f t="shared" ref="K30:K35" si="2">+I30+J30</f>
        <v>5</v>
      </c>
      <c r="L30" s="91" t="str">
        <f t="shared" si="1"/>
        <v>MEDIO</v>
      </c>
      <c r="M30" s="91" t="s">
        <v>196</v>
      </c>
      <c r="N30" s="126" t="s">
        <v>189</v>
      </c>
      <c r="O30" s="126" t="s">
        <v>235</v>
      </c>
      <c r="P30" s="126" t="s">
        <v>236</v>
      </c>
      <c r="Q30" s="126" t="s">
        <v>237</v>
      </c>
      <c r="R30" s="42" t="s">
        <v>238</v>
      </c>
    </row>
    <row r="31" spans="2:18" s="27" customFormat="1" ht="57.75" customHeight="1" x14ac:dyDescent="0.25">
      <c r="B31" s="125" t="str">
        <f>+EVALUACION!B32</f>
        <v>EJECUCIÓN</v>
      </c>
      <c r="C31" s="266" t="str">
        <f>+EVALUACION!C32</f>
        <v>Daños ocasionados por delincuencia común (Hurtos a los equipos y
maquinaria  de obra)</v>
      </c>
      <c r="D31" s="266"/>
      <c r="E31" s="266"/>
      <c r="F31" s="266"/>
      <c r="G31" s="219" t="s">
        <v>222</v>
      </c>
      <c r="H31" s="219"/>
      <c r="I31" s="91">
        <f>+EVALUACION!I32</f>
        <v>3</v>
      </c>
      <c r="J31" s="91">
        <f>+EVALUACION!J32</f>
        <v>2</v>
      </c>
      <c r="K31" s="91">
        <f t="shared" si="2"/>
        <v>5</v>
      </c>
      <c r="L31" s="91" t="str">
        <f t="shared" si="1"/>
        <v>MEDIO</v>
      </c>
      <c r="M31" s="91" t="s">
        <v>173</v>
      </c>
      <c r="N31" s="126" t="s">
        <v>189</v>
      </c>
      <c r="O31" s="126" t="s">
        <v>184</v>
      </c>
      <c r="P31" s="126" t="s">
        <v>239</v>
      </c>
      <c r="Q31" s="126" t="s">
        <v>240</v>
      </c>
      <c r="R31" s="42" t="s">
        <v>241</v>
      </c>
    </row>
    <row r="32" spans="2:18" s="27" customFormat="1" ht="57.75" customHeight="1" x14ac:dyDescent="0.25">
      <c r="B32" s="125" t="str">
        <f>+EVALUACION!B33</f>
        <v>EJECUCIÓN</v>
      </c>
      <c r="C32" s="266" t="str">
        <f>+EVALUACION!C33</f>
        <v>Aparicion de pandemias durante la ejecucion del proyecto</v>
      </c>
      <c r="D32" s="266"/>
      <c r="E32" s="266"/>
      <c r="F32" s="266"/>
      <c r="G32" s="219" t="s">
        <v>242</v>
      </c>
      <c r="H32" s="219"/>
      <c r="I32" s="91">
        <f>+EVALUACION!I33</f>
        <v>2</v>
      </c>
      <c r="J32" s="91">
        <f>+EVALUACION!J33</f>
        <v>3</v>
      </c>
      <c r="K32" s="91">
        <f t="shared" si="2"/>
        <v>5</v>
      </c>
      <c r="L32" s="91" t="str">
        <f t="shared" si="1"/>
        <v>MEDIO</v>
      </c>
      <c r="M32" s="91" t="s">
        <v>173</v>
      </c>
      <c r="N32" s="126" t="s">
        <v>223</v>
      </c>
      <c r="O32" s="126" t="s">
        <v>184</v>
      </c>
      <c r="P32" s="126" t="s">
        <v>243</v>
      </c>
      <c r="Q32" s="126" t="s">
        <v>225</v>
      </c>
      <c r="R32" s="42" t="s">
        <v>244</v>
      </c>
    </row>
    <row r="33" spans="2:23" s="27" customFormat="1" ht="57.75" customHeight="1" x14ac:dyDescent="0.25">
      <c r="B33" s="125" t="str">
        <f>+EVALUACION!B34</f>
        <v>EJECUCIÓN</v>
      </c>
      <c r="C33" s="266" t="str">
        <f>+EVALUACION!C34</f>
        <v>Defecto en la instalación de repuestos</v>
      </c>
      <c r="D33" s="266"/>
      <c r="E33" s="266"/>
      <c r="F33" s="266"/>
      <c r="G33" s="219" t="s">
        <v>245</v>
      </c>
      <c r="H33" s="219"/>
      <c r="I33" s="91">
        <f>+EVALUACION!I34</f>
        <v>2</v>
      </c>
      <c r="J33" s="91">
        <f>+EVALUACION!J34</f>
        <v>4</v>
      </c>
      <c r="K33" s="91">
        <f t="shared" si="2"/>
        <v>6</v>
      </c>
      <c r="L33" s="91" t="str">
        <f t="shared" si="1"/>
        <v>ALTO</v>
      </c>
      <c r="M33" s="91" t="s">
        <v>173</v>
      </c>
      <c r="N33" s="126" t="s">
        <v>189</v>
      </c>
      <c r="O33" s="126" t="s">
        <v>246</v>
      </c>
      <c r="P33" s="126" t="s">
        <v>239</v>
      </c>
      <c r="Q33" s="126" t="s">
        <v>247</v>
      </c>
      <c r="R33" s="42" t="s">
        <v>248</v>
      </c>
    </row>
    <row r="34" spans="2:23" s="27" customFormat="1" ht="72" customHeight="1" x14ac:dyDescent="0.25">
      <c r="B34" s="125" t="str">
        <f>+EVALUACION!B35</f>
        <v>EJECUCIÓN</v>
      </c>
      <c r="C34" s="266" t="str">
        <f>+EVALUACION!C35</f>
        <v>Abandono de la ejecuion de obras</v>
      </c>
      <c r="D34" s="266"/>
      <c r="E34" s="266"/>
      <c r="F34" s="266"/>
      <c r="G34" s="219" t="s">
        <v>249</v>
      </c>
      <c r="H34" s="219"/>
      <c r="I34" s="91">
        <f>+EVALUACION!I35</f>
        <v>2</v>
      </c>
      <c r="J34" s="91">
        <f>+EVALUACION!J35</f>
        <v>3</v>
      </c>
      <c r="K34" s="91">
        <f t="shared" si="2"/>
        <v>5</v>
      </c>
      <c r="L34" s="91" t="str">
        <f t="shared" si="1"/>
        <v>MEDIO</v>
      </c>
      <c r="M34" s="91" t="s">
        <v>196</v>
      </c>
      <c r="N34" s="126" t="s">
        <v>189</v>
      </c>
      <c r="O34" s="126" t="s">
        <v>250</v>
      </c>
      <c r="P34" s="126" t="s">
        <v>251</v>
      </c>
      <c r="Q34" s="126" t="s">
        <v>252</v>
      </c>
      <c r="R34" s="42" t="s">
        <v>253</v>
      </c>
    </row>
    <row r="35" spans="2:23" s="27" customFormat="1" ht="102" customHeight="1" thickBot="1" x14ac:dyDescent="0.3">
      <c r="B35" s="127" t="str">
        <f>+EVALUACION!B36</f>
        <v>EJECUCIÓN</v>
      </c>
      <c r="C35" s="267" t="str">
        <f>+EVALUACION!C36</f>
        <v>Variación de los precios del mercado</v>
      </c>
      <c r="D35" s="267"/>
      <c r="E35" s="267"/>
      <c r="F35" s="267"/>
      <c r="G35" s="276" t="s">
        <v>254</v>
      </c>
      <c r="H35" s="276"/>
      <c r="I35" s="99">
        <f>+EVALUACION!I36</f>
        <v>3</v>
      </c>
      <c r="J35" s="99">
        <f>+EVALUACION!J36</f>
        <v>3</v>
      </c>
      <c r="K35" s="99">
        <f t="shared" si="2"/>
        <v>6</v>
      </c>
      <c r="L35" s="99" t="str">
        <f t="shared" si="1"/>
        <v>ALTO</v>
      </c>
      <c r="M35" s="99" t="s">
        <v>173</v>
      </c>
      <c r="N35" s="128" t="s">
        <v>189</v>
      </c>
      <c r="O35" s="128" t="s">
        <v>255</v>
      </c>
      <c r="P35" s="128" t="s">
        <v>256</v>
      </c>
      <c r="Q35" s="128" t="s">
        <v>257</v>
      </c>
      <c r="R35" s="43" t="s">
        <v>258</v>
      </c>
    </row>
    <row r="36" spans="2:23" ht="12.75" customHeight="1" x14ac:dyDescent="0.3">
      <c r="B36" s="82"/>
      <c r="C36" s="83"/>
      <c r="D36" s="83"/>
      <c r="E36" s="83"/>
      <c r="F36" s="83"/>
      <c r="G36" s="83"/>
      <c r="H36" s="83"/>
      <c r="I36" s="83"/>
      <c r="J36" s="83"/>
      <c r="K36" s="83"/>
      <c r="L36" s="83"/>
      <c r="M36" s="83"/>
      <c r="N36" s="83"/>
      <c r="O36" s="83"/>
      <c r="P36" s="83"/>
      <c r="Q36" s="83"/>
      <c r="R36" s="3"/>
    </row>
    <row r="37" spans="2:23" ht="13" x14ac:dyDescent="0.3">
      <c r="B37" s="82"/>
      <c r="C37" s="301" t="s">
        <v>153</v>
      </c>
      <c r="D37" s="301"/>
      <c r="E37" s="301"/>
      <c r="F37" s="301"/>
      <c r="G37" s="83"/>
      <c r="H37" s="222" t="s">
        <v>259</v>
      </c>
      <c r="I37" s="222"/>
      <c r="J37" s="222"/>
      <c r="K37" s="222"/>
      <c r="L37" s="129"/>
      <c r="M37" s="129"/>
      <c r="N37" s="129"/>
      <c r="O37" s="129"/>
      <c r="P37" s="129"/>
      <c r="Q37" s="129"/>
      <c r="R37" s="3"/>
    </row>
    <row r="38" spans="2:23" ht="19.5" customHeight="1" x14ac:dyDescent="0.3">
      <c r="B38" s="236" t="s">
        <v>125</v>
      </c>
      <c r="C38" s="278" t="s">
        <v>126</v>
      </c>
      <c r="D38" s="286"/>
      <c r="E38" s="279"/>
      <c r="F38" s="105" t="s">
        <v>127</v>
      </c>
      <c r="G38" s="83"/>
      <c r="H38" s="278" t="s">
        <v>128</v>
      </c>
      <c r="I38" s="279"/>
      <c r="J38" s="278" t="s">
        <v>127</v>
      </c>
      <c r="K38" s="279"/>
      <c r="L38" s="110"/>
      <c r="M38" s="110"/>
      <c r="N38" s="222" t="s">
        <v>153</v>
      </c>
      <c r="O38" s="222"/>
      <c r="P38" s="222"/>
      <c r="Q38" s="110"/>
      <c r="R38" s="3"/>
    </row>
    <row r="39" spans="2:23" ht="21" customHeight="1" x14ac:dyDescent="0.3">
      <c r="B39" s="236"/>
      <c r="C39" s="287" t="s">
        <v>129</v>
      </c>
      <c r="D39" s="288"/>
      <c r="E39" s="289"/>
      <c r="F39" s="107">
        <v>1</v>
      </c>
      <c r="G39" s="83"/>
      <c r="H39" s="287" t="s">
        <v>130</v>
      </c>
      <c r="I39" s="289"/>
      <c r="J39" s="287">
        <v>1</v>
      </c>
      <c r="K39" s="289"/>
      <c r="L39" s="110"/>
      <c r="M39" s="110"/>
      <c r="N39" s="270" t="s">
        <v>139</v>
      </c>
      <c r="O39" s="271"/>
      <c r="P39" s="119" t="s">
        <v>152</v>
      </c>
      <c r="Q39" s="110"/>
      <c r="R39" s="3"/>
    </row>
    <row r="40" spans="2:23" ht="15.75" customHeight="1" x14ac:dyDescent="0.3">
      <c r="B40" s="236"/>
      <c r="C40" s="287" t="s">
        <v>131</v>
      </c>
      <c r="D40" s="288"/>
      <c r="E40" s="289"/>
      <c r="F40" s="107">
        <v>2</v>
      </c>
      <c r="G40" s="83"/>
      <c r="H40" s="287" t="s">
        <v>132</v>
      </c>
      <c r="I40" s="289"/>
      <c r="J40" s="287">
        <v>2</v>
      </c>
      <c r="K40" s="289"/>
      <c r="L40" s="110"/>
      <c r="M40" s="110"/>
      <c r="N40" s="280" t="s">
        <v>154</v>
      </c>
      <c r="O40" s="281"/>
      <c r="P40" s="120" t="s">
        <v>155</v>
      </c>
      <c r="Q40" s="110"/>
      <c r="R40" s="3"/>
      <c r="T40" s="5"/>
      <c r="U40" s="5"/>
      <c r="V40" s="5"/>
      <c r="W40" s="5"/>
    </row>
    <row r="41" spans="2:23" ht="24.75" customHeight="1" x14ac:dyDescent="0.3">
      <c r="B41" s="236"/>
      <c r="C41" s="287" t="s">
        <v>133</v>
      </c>
      <c r="D41" s="288"/>
      <c r="E41" s="289"/>
      <c r="F41" s="107">
        <v>3</v>
      </c>
      <c r="G41" s="83"/>
      <c r="H41" s="287" t="s">
        <v>134</v>
      </c>
      <c r="I41" s="289"/>
      <c r="J41" s="287">
        <v>3</v>
      </c>
      <c r="K41" s="289"/>
      <c r="L41" s="110"/>
      <c r="M41" s="110"/>
      <c r="N41" s="233" t="s">
        <v>156</v>
      </c>
      <c r="O41" s="269"/>
      <c r="P41" s="120" t="s">
        <v>157</v>
      </c>
      <c r="Q41" s="110"/>
      <c r="R41" s="3"/>
    </row>
    <row r="42" spans="2:23" ht="18" customHeight="1" x14ac:dyDescent="0.3">
      <c r="B42" s="236"/>
      <c r="C42" s="287" t="s">
        <v>135</v>
      </c>
      <c r="D42" s="288"/>
      <c r="E42" s="289"/>
      <c r="F42" s="107">
        <v>4</v>
      </c>
      <c r="G42" s="83"/>
      <c r="H42" s="287" t="s">
        <v>136</v>
      </c>
      <c r="I42" s="289"/>
      <c r="J42" s="287">
        <v>4</v>
      </c>
      <c r="K42" s="289"/>
      <c r="L42" s="110"/>
      <c r="M42" s="110"/>
      <c r="N42" s="283">
        <v>5</v>
      </c>
      <c r="O42" s="284"/>
      <c r="P42" s="120" t="s">
        <v>158</v>
      </c>
      <c r="Q42" s="110"/>
      <c r="R42" s="3"/>
    </row>
    <row r="43" spans="2:23" ht="21" customHeight="1" thickBot="1" x14ac:dyDescent="0.35">
      <c r="B43" s="236"/>
      <c r="C43" s="287" t="s">
        <v>137</v>
      </c>
      <c r="D43" s="288"/>
      <c r="E43" s="289"/>
      <c r="F43" s="107">
        <v>5</v>
      </c>
      <c r="G43" s="83"/>
      <c r="H43" s="287" t="s">
        <v>138</v>
      </c>
      <c r="I43" s="289"/>
      <c r="J43" s="287">
        <v>5</v>
      </c>
      <c r="K43" s="289"/>
      <c r="L43" s="110"/>
      <c r="M43" s="110"/>
      <c r="N43" s="299" t="s">
        <v>159</v>
      </c>
      <c r="O43" s="300"/>
      <c r="P43" s="130" t="s">
        <v>160</v>
      </c>
      <c r="Q43" s="110"/>
      <c r="R43" s="3"/>
    </row>
    <row r="44" spans="2:23" ht="13" x14ac:dyDescent="0.3">
      <c r="B44" s="82"/>
      <c r="C44" s="83"/>
      <c r="D44" s="83"/>
      <c r="E44" s="83"/>
      <c r="F44" s="83"/>
      <c r="G44" s="83"/>
      <c r="H44" s="83"/>
      <c r="I44" s="83"/>
      <c r="J44" s="83"/>
      <c r="K44" s="83"/>
      <c r="L44" s="83"/>
      <c r="M44" s="83"/>
      <c r="N44" s="83"/>
      <c r="O44" s="83"/>
      <c r="P44" s="83"/>
      <c r="Q44" s="83"/>
      <c r="R44" s="3"/>
    </row>
    <row r="45" spans="2:23" ht="18" customHeight="1" x14ac:dyDescent="0.3">
      <c r="B45" s="82"/>
      <c r="C45" s="222" t="s">
        <v>139</v>
      </c>
      <c r="D45" s="222"/>
      <c r="E45" s="222"/>
      <c r="F45" s="222"/>
      <c r="G45" s="222"/>
      <c r="H45" s="222"/>
      <c r="I45" s="222"/>
      <c r="J45" s="222"/>
      <c r="K45" s="222"/>
      <c r="L45" s="222"/>
      <c r="M45" s="222"/>
      <c r="N45" s="222"/>
      <c r="O45" s="222"/>
      <c r="P45" s="222"/>
      <c r="Q45" s="222"/>
      <c r="R45" s="3"/>
    </row>
    <row r="46" spans="2:23" ht="68.25" customHeight="1" x14ac:dyDescent="0.3">
      <c r="B46" s="82"/>
      <c r="C46" s="287" t="s">
        <v>140</v>
      </c>
      <c r="D46" s="288"/>
      <c r="E46" s="288"/>
      <c r="F46" s="289"/>
      <c r="G46" s="287" t="s">
        <v>141</v>
      </c>
      <c r="H46" s="289"/>
      <c r="I46" s="287" t="s">
        <v>142</v>
      </c>
      <c r="J46" s="288"/>
      <c r="K46" s="289"/>
      <c r="L46" s="287" t="s">
        <v>143</v>
      </c>
      <c r="M46" s="289"/>
      <c r="N46" s="287" t="s">
        <v>144</v>
      </c>
      <c r="O46" s="289"/>
      <c r="P46" s="287" t="s">
        <v>145</v>
      </c>
      <c r="Q46" s="289"/>
      <c r="R46" s="3"/>
    </row>
    <row r="47" spans="2:23" ht="60" customHeight="1" x14ac:dyDescent="0.3">
      <c r="B47" s="82"/>
      <c r="C47" s="287" t="s">
        <v>146</v>
      </c>
      <c r="D47" s="288"/>
      <c r="E47" s="288"/>
      <c r="F47" s="289"/>
      <c r="G47" s="287" t="s">
        <v>147</v>
      </c>
      <c r="H47" s="289"/>
      <c r="I47" s="287" t="s">
        <v>148</v>
      </c>
      <c r="J47" s="288"/>
      <c r="K47" s="289"/>
      <c r="L47" s="287" t="s">
        <v>149</v>
      </c>
      <c r="M47" s="289"/>
      <c r="N47" s="287" t="s">
        <v>150</v>
      </c>
      <c r="O47" s="289"/>
      <c r="P47" s="287" t="s">
        <v>151</v>
      </c>
      <c r="Q47" s="289"/>
      <c r="R47" s="3"/>
    </row>
    <row r="48" spans="2:23" ht="13" x14ac:dyDescent="0.3">
      <c r="B48" s="82"/>
      <c r="C48" s="291" t="s">
        <v>126</v>
      </c>
      <c r="D48" s="292"/>
      <c r="E48" s="293"/>
      <c r="F48" s="297" t="s">
        <v>127</v>
      </c>
      <c r="G48" s="270" t="s">
        <v>130</v>
      </c>
      <c r="H48" s="271"/>
      <c r="I48" s="270" t="s">
        <v>132</v>
      </c>
      <c r="J48" s="277"/>
      <c r="K48" s="271"/>
      <c r="L48" s="270" t="s">
        <v>134</v>
      </c>
      <c r="M48" s="271"/>
      <c r="N48" s="270" t="s">
        <v>136</v>
      </c>
      <c r="O48" s="271"/>
      <c r="P48" s="278" t="s">
        <v>138</v>
      </c>
      <c r="Q48" s="279"/>
      <c r="R48" s="3"/>
    </row>
    <row r="49" spans="2:18" ht="13" x14ac:dyDescent="0.3">
      <c r="B49" s="82"/>
      <c r="C49" s="294"/>
      <c r="D49" s="295"/>
      <c r="E49" s="296"/>
      <c r="F49" s="298"/>
      <c r="G49" s="272">
        <v>1</v>
      </c>
      <c r="H49" s="273"/>
      <c r="I49" s="272">
        <v>2</v>
      </c>
      <c r="J49" s="285"/>
      <c r="K49" s="273"/>
      <c r="L49" s="272">
        <v>3</v>
      </c>
      <c r="M49" s="273"/>
      <c r="N49" s="272">
        <v>4</v>
      </c>
      <c r="O49" s="273"/>
      <c r="P49" s="272">
        <v>5</v>
      </c>
      <c r="Q49" s="273"/>
      <c r="R49" s="3"/>
    </row>
    <row r="50" spans="2:18" ht="19.5" customHeight="1" x14ac:dyDescent="0.3">
      <c r="B50" s="82"/>
      <c r="C50" s="287" t="s">
        <v>129</v>
      </c>
      <c r="D50" s="288"/>
      <c r="E50" s="289"/>
      <c r="F50" s="114">
        <v>1</v>
      </c>
      <c r="G50" s="274">
        <v>2</v>
      </c>
      <c r="H50" s="275"/>
      <c r="I50" s="274">
        <v>3</v>
      </c>
      <c r="J50" s="282"/>
      <c r="K50" s="275"/>
      <c r="L50" s="274">
        <v>4</v>
      </c>
      <c r="M50" s="275"/>
      <c r="N50" s="283">
        <v>5</v>
      </c>
      <c r="O50" s="284"/>
      <c r="P50" s="233">
        <v>6</v>
      </c>
      <c r="Q50" s="269"/>
      <c r="R50" s="3"/>
    </row>
    <row r="51" spans="2:18" ht="21.75" customHeight="1" x14ac:dyDescent="0.3">
      <c r="B51" s="82"/>
      <c r="C51" s="287" t="s">
        <v>131</v>
      </c>
      <c r="D51" s="288"/>
      <c r="E51" s="289"/>
      <c r="F51" s="114">
        <v>2</v>
      </c>
      <c r="G51" s="274">
        <v>3</v>
      </c>
      <c r="H51" s="275"/>
      <c r="I51" s="274">
        <v>4</v>
      </c>
      <c r="J51" s="282"/>
      <c r="K51" s="275"/>
      <c r="L51" s="283">
        <v>5</v>
      </c>
      <c r="M51" s="284"/>
      <c r="N51" s="233">
        <v>6</v>
      </c>
      <c r="O51" s="269"/>
      <c r="P51" s="233">
        <v>7</v>
      </c>
      <c r="Q51" s="269"/>
      <c r="R51" s="3"/>
    </row>
    <row r="52" spans="2:18" ht="21" customHeight="1" x14ac:dyDescent="0.3">
      <c r="B52" s="82"/>
      <c r="C52" s="287" t="s">
        <v>133</v>
      </c>
      <c r="D52" s="288"/>
      <c r="E52" s="289"/>
      <c r="F52" s="114">
        <v>3</v>
      </c>
      <c r="G52" s="274">
        <v>4</v>
      </c>
      <c r="H52" s="275"/>
      <c r="I52" s="283">
        <v>5</v>
      </c>
      <c r="J52" s="290"/>
      <c r="K52" s="284"/>
      <c r="L52" s="233">
        <v>6</v>
      </c>
      <c r="M52" s="269"/>
      <c r="N52" s="233">
        <v>7</v>
      </c>
      <c r="O52" s="269"/>
      <c r="P52" s="280">
        <v>8</v>
      </c>
      <c r="Q52" s="281"/>
      <c r="R52" s="3"/>
    </row>
    <row r="53" spans="2:18" ht="21" customHeight="1" x14ac:dyDescent="0.3">
      <c r="B53" s="82"/>
      <c r="C53" s="287" t="s">
        <v>135</v>
      </c>
      <c r="D53" s="288"/>
      <c r="E53" s="289"/>
      <c r="F53" s="114">
        <v>4</v>
      </c>
      <c r="G53" s="283">
        <v>5</v>
      </c>
      <c r="H53" s="284"/>
      <c r="I53" s="233">
        <v>6</v>
      </c>
      <c r="J53" s="268"/>
      <c r="K53" s="269"/>
      <c r="L53" s="233">
        <v>7</v>
      </c>
      <c r="M53" s="269"/>
      <c r="N53" s="280">
        <v>8</v>
      </c>
      <c r="O53" s="281"/>
      <c r="P53" s="280">
        <v>9</v>
      </c>
      <c r="Q53" s="281"/>
      <c r="R53" s="3"/>
    </row>
    <row r="54" spans="2:18" ht="21" customHeight="1" x14ac:dyDescent="0.3">
      <c r="B54" s="82"/>
      <c r="C54" s="287" t="s">
        <v>137</v>
      </c>
      <c r="D54" s="288"/>
      <c r="E54" s="289"/>
      <c r="F54" s="114">
        <v>5</v>
      </c>
      <c r="G54" s="233">
        <v>6</v>
      </c>
      <c r="H54" s="269"/>
      <c r="I54" s="233">
        <v>7</v>
      </c>
      <c r="J54" s="268"/>
      <c r="K54" s="269"/>
      <c r="L54" s="280">
        <v>8</v>
      </c>
      <c r="M54" s="281"/>
      <c r="N54" s="280">
        <v>9</v>
      </c>
      <c r="O54" s="281"/>
      <c r="P54" s="280">
        <v>10</v>
      </c>
      <c r="Q54" s="281"/>
      <c r="R54" s="3"/>
    </row>
    <row r="55" spans="2:18" ht="13.5" thickBot="1" x14ac:dyDescent="0.35">
      <c r="B55" s="85"/>
      <c r="C55" s="86"/>
      <c r="D55" s="86"/>
      <c r="E55" s="86"/>
      <c r="F55" s="86"/>
      <c r="G55" s="86"/>
      <c r="H55" s="86"/>
      <c r="I55" s="86"/>
      <c r="J55" s="86"/>
      <c r="K55" s="86"/>
      <c r="L55" s="86"/>
      <c r="M55" s="86"/>
      <c r="N55" s="86"/>
      <c r="O55" s="86"/>
      <c r="P55" s="86"/>
      <c r="Q55" s="86"/>
      <c r="R55" s="9"/>
    </row>
  </sheetData>
  <mergeCells count="132">
    <mergeCell ref="C22:F22"/>
    <mergeCell ref="G22:H22"/>
    <mergeCell ref="C18:F18"/>
    <mergeCell ref="G18:H18"/>
    <mergeCell ref="C19:F19"/>
    <mergeCell ref="G19:H19"/>
    <mergeCell ref="C23:F23"/>
    <mergeCell ref="G23:H23"/>
    <mergeCell ref="C24:F24"/>
    <mergeCell ref="G24:H24"/>
    <mergeCell ref="B6:R6"/>
    <mergeCell ref="B7:R7"/>
    <mergeCell ref="G16:H16"/>
    <mergeCell ref="G15:H15"/>
    <mergeCell ref="C21:F21"/>
    <mergeCell ref="G21:H21"/>
    <mergeCell ref="B2:B4"/>
    <mergeCell ref="C16:F16"/>
    <mergeCell ref="C20:F20"/>
    <mergeCell ref="G20:H20"/>
    <mergeCell ref="C17:F17"/>
    <mergeCell ref="G17:H17"/>
    <mergeCell ref="C15:F15"/>
    <mergeCell ref="C2:P4"/>
    <mergeCell ref="Q2:R4"/>
    <mergeCell ref="B9:R9"/>
    <mergeCell ref="B8:R8"/>
    <mergeCell ref="B10:R10"/>
    <mergeCell ref="C25:F25"/>
    <mergeCell ref="G25:H25"/>
    <mergeCell ref="G31:H31"/>
    <mergeCell ref="C32:F32"/>
    <mergeCell ref="G32:H32"/>
    <mergeCell ref="C33:F33"/>
    <mergeCell ref="G33:H33"/>
    <mergeCell ref="C53:E53"/>
    <mergeCell ref="G52:H52"/>
    <mergeCell ref="G53:H53"/>
    <mergeCell ref="G30:H30"/>
    <mergeCell ref="C31:F31"/>
    <mergeCell ref="H39:I39"/>
    <mergeCell ref="C37:F37"/>
    <mergeCell ref="H37:K37"/>
    <mergeCell ref="C30:F30"/>
    <mergeCell ref="C27:F27"/>
    <mergeCell ref="G27:H27"/>
    <mergeCell ref="C28:F28"/>
    <mergeCell ref="G28:H28"/>
    <mergeCell ref="C29:F29"/>
    <mergeCell ref="G29:H29"/>
    <mergeCell ref="C26:F26"/>
    <mergeCell ref="G26:H26"/>
    <mergeCell ref="C54:E54"/>
    <mergeCell ref="N38:P38"/>
    <mergeCell ref="N39:O39"/>
    <mergeCell ref="N40:O40"/>
    <mergeCell ref="C41:E41"/>
    <mergeCell ref="H41:I41"/>
    <mergeCell ref="J41:K41"/>
    <mergeCell ref="J38:K38"/>
    <mergeCell ref="C39:E39"/>
    <mergeCell ref="J40:K40"/>
    <mergeCell ref="N41:O41"/>
    <mergeCell ref="N46:O46"/>
    <mergeCell ref="N47:O47"/>
    <mergeCell ref="L46:M46"/>
    <mergeCell ref="L47:M47"/>
    <mergeCell ref="N42:O42"/>
    <mergeCell ref="N43:O43"/>
    <mergeCell ref="P46:Q46"/>
    <mergeCell ref="P47:Q47"/>
    <mergeCell ref="L48:M48"/>
    <mergeCell ref="I54:K54"/>
    <mergeCell ref="P54:Q54"/>
    <mergeCell ref="N54:O54"/>
    <mergeCell ref="G51:H51"/>
    <mergeCell ref="B38:B43"/>
    <mergeCell ref="C38:E38"/>
    <mergeCell ref="H38:I38"/>
    <mergeCell ref="C50:E50"/>
    <mergeCell ref="C51:E51"/>
    <mergeCell ref="C52:E52"/>
    <mergeCell ref="C46:F46"/>
    <mergeCell ref="C47:F47"/>
    <mergeCell ref="I52:K52"/>
    <mergeCell ref="C42:E42"/>
    <mergeCell ref="C43:E43"/>
    <mergeCell ref="H43:I43"/>
    <mergeCell ref="J43:K43"/>
    <mergeCell ref="C48:E49"/>
    <mergeCell ref="J42:K42"/>
    <mergeCell ref="F48:F49"/>
    <mergeCell ref="H42:I42"/>
    <mergeCell ref="G46:H46"/>
    <mergeCell ref="G47:H47"/>
    <mergeCell ref="I46:K46"/>
    <mergeCell ref="I47:K47"/>
    <mergeCell ref="J39:K39"/>
    <mergeCell ref="C40:E40"/>
    <mergeCell ref="H40:I40"/>
    <mergeCell ref="L54:M54"/>
    <mergeCell ref="L52:M52"/>
    <mergeCell ref="L49:M49"/>
    <mergeCell ref="G54:H54"/>
    <mergeCell ref="I51:K51"/>
    <mergeCell ref="N49:O49"/>
    <mergeCell ref="N50:O50"/>
    <mergeCell ref="N51:O51"/>
    <mergeCell ref="N52:O52"/>
    <mergeCell ref="N53:O53"/>
    <mergeCell ref="L53:M53"/>
    <mergeCell ref="L50:M50"/>
    <mergeCell ref="L51:M51"/>
    <mergeCell ref="I49:K49"/>
    <mergeCell ref="I50:K50"/>
    <mergeCell ref="C34:F34"/>
    <mergeCell ref="G34:H34"/>
    <mergeCell ref="C35:F35"/>
    <mergeCell ref="I53:K53"/>
    <mergeCell ref="C45:Q45"/>
    <mergeCell ref="G48:H48"/>
    <mergeCell ref="G49:H49"/>
    <mergeCell ref="G50:H50"/>
    <mergeCell ref="G35:H35"/>
    <mergeCell ref="P50:Q50"/>
    <mergeCell ref="P51:Q51"/>
    <mergeCell ref="I48:K48"/>
    <mergeCell ref="P49:Q49"/>
    <mergeCell ref="N48:O48"/>
    <mergeCell ref="P48:Q48"/>
    <mergeCell ref="P52:Q52"/>
    <mergeCell ref="P53:Q53"/>
  </mergeCells>
  <conditionalFormatting sqref="J16:K35 M16:Q35">
    <cfRule type="expression" dxfId="13" priority="30" stopIfTrue="1">
      <formula>"""bajo"""</formula>
    </cfRule>
  </conditionalFormatting>
  <conditionalFormatting sqref="L16:L35">
    <cfRule type="cellIs" dxfId="12" priority="25" stopIfTrue="1" operator="equal">
      <formula>"EXTREMO"</formula>
    </cfRule>
    <cfRule type="cellIs" dxfId="11" priority="26" stopIfTrue="1" operator="equal">
      <formula>"ALTO"</formula>
    </cfRule>
    <cfRule type="cellIs" dxfId="10" priority="27" stopIfTrue="1" operator="equal">
      <formula>"MEDIO"</formula>
    </cfRule>
    <cfRule type="cellIs" dxfId="9" priority="28" stopIfTrue="1" operator="equal">
      <formula>"BAJO"</formula>
    </cfRule>
  </conditionalFormatting>
  <conditionalFormatting sqref="R26">
    <cfRule type="expression" dxfId="8" priority="1" stopIfTrue="1">
      <formula>"""bajo"""</formula>
    </cfRule>
  </conditionalFormatting>
  <printOptions horizontalCentered="1"/>
  <pageMargins left="0.7" right="0.7" top="0.75" bottom="0.75" header="0.3" footer="0.3"/>
  <pageSetup scale="32" orientation="portrait"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X62"/>
  <sheetViews>
    <sheetView showGridLines="0" tabSelected="1" view="pageBreakPreview" topLeftCell="A34" zoomScale="50" zoomScaleNormal="50" zoomScaleSheetLayoutView="50" zoomScalePageLayoutView="70" workbookViewId="0">
      <selection activeCell="M51" sqref="M51"/>
    </sheetView>
  </sheetViews>
  <sheetFormatPr baseColWidth="10" defaultColWidth="11.453125" defaultRowHeight="14" x14ac:dyDescent="0.25"/>
  <cols>
    <col min="1" max="1" width="4.26953125" style="16" customWidth="1"/>
    <col min="2" max="2" width="48.7265625" style="16" customWidth="1"/>
    <col min="3" max="3" width="42" style="16" customWidth="1"/>
    <col min="4" max="4" width="17.7265625" style="16" customWidth="1"/>
    <col min="5" max="5" width="22.54296875" style="16" customWidth="1"/>
    <col min="6" max="6" width="15.26953125" style="16" customWidth="1"/>
    <col min="7" max="7" width="17.453125" style="16" customWidth="1"/>
    <col min="8" max="8" width="5.26953125" style="16" customWidth="1"/>
    <col min="9" max="9" width="4.26953125" style="16" customWidth="1"/>
    <col min="10" max="10" width="5.7265625" style="16" customWidth="1"/>
    <col min="11" max="11" width="5.26953125" style="16" customWidth="1"/>
    <col min="12" max="12" width="16.54296875" style="16" customWidth="1"/>
    <col min="13" max="13" width="5.26953125" style="16" customWidth="1"/>
    <col min="14" max="14" width="18" style="16" customWidth="1"/>
    <col min="15" max="15" width="5.7265625" style="16" customWidth="1"/>
    <col min="16" max="16" width="6.453125" style="16" customWidth="1"/>
    <col min="17" max="17" width="8.453125" style="16" customWidth="1"/>
    <col min="18" max="18" width="6" style="16" customWidth="1"/>
    <col min="19" max="19" width="9.7265625" style="16" customWidth="1"/>
    <col min="20" max="20" width="12.7265625" style="16" customWidth="1"/>
    <col min="21" max="21" width="11.453125" style="16"/>
    <col min="22" max="22" width="10.7265625" style="16" customWidth="1"/>
    <col min="23" max="23" width="15.7265625" style="16" customWidth="1"/>
    <col min="24" max="24" width="13.7265625" style="16" customWidth="1"/>
    <col min="25" max="16384" width="11.453125" style="16"/>
  </cols>
  <sheetData>
    <row r="1" spans="2:24" s="14" customFormat="1" x14ac:dyDescent="0.3">
      <c r="S1" s="15"/>
    </row>
    <row r="2" spans="2:24" s="14" customFormat="1" ht="54" customHeight="1" x14ac:dyDescent="0.3">
      <c r="B2" s="335"/>
      <c r="C2" s="336" t="s">
        <v>15</v>
      </c>
      <c r="D2" s="336"/>
      <c r="E2" s="336"/>
      <c r="F2" s="336"/>
      <c r="G2" s="336"/>
      <c r="H2" s="336"/>
      <c r="I2" s="336"/>
      <c r="J2" s="336"/>
      <c r="K2" s="336"/>
      <c r="L2" s="336"/>
      <c r="M2" s="336"/>
      <c r="N2" s="336"/>
      <c r="O2" s="336"/>
      <c r="P2" s="336"/>
      <c r="Q2" s="336"/>
      <c r="R2" s="336"/>
      <c r="S2" s="336"/>
      <c r="T2" s="336"/>
      <c r="U2" s="336"/>
      <c r="V2" s="336"/>
      <c r="W2" s="258" t="s">
        <v>1</v>
      </c>
      <c r="X2" s="315"/>
    </row>
    <row r="3" spans="2:24" s="14" customFormat="1" ht="31.5" customHeight="1" x14ac:dyDescent="0.3">
      <c r="B3" s="335"/>
      <c r="C3" s="336"/>
      <c r="D3" s="336"/>
      <c r="E3" s="336"/>
      <c r="F3" s="336"/>
      <c r="G3" s="336"/>
      <c r="H3" s="336"/>
      <c r="I3" s="336"/>
      <c r="J3" s="336"/>
      <c r="K3" s="336"/>
      <c r="L3" s="336"/>
      <c r="M3" s="336"/>
      <c r="N3" s="336"/>
      <c r="O3" s="336"/>
      <c r="P3" s="336"/>
      <c r="Q3" s="336"/>
      <c r="R3" s="336"/>
      <c r="S3" s="336"/>
      <c r="T3" s="336"/>
      <c r="U3" s="336"/>
      <c r="V3" s="336"/>
      <c r="W3" s="316"/>
      <c r="X3" s="317"/>
    </row>
    <row r="4" spans="2:24" s="14" customFormat="1" ht="47.25" customHeight="1" x14ac:dyDescent="0.3">
      <c r="B4" s="335"/>
      <c r="C4" s="336"/>
      <c r="D4" s="336"/>
      <c r="E4" s="336"/>
      <c r="F4" s="336"/>
      <c r="G4" s="336"/>
      <c r="H4" s="336"/>
      <c r="I4" s="336"/>
      <c r="J4" s="336"/>
      <c r="K4" s="336"/>
      <c r="L4" s="336"/>
      <c r="M4" s="336"/>
      <c r="N4" s="336"/>
      <c r="O4" s="336"/>
      <c r="P4" s="336"/>
      <c r="Q4" s="336"/>
      <c r="R4" s="336"/>
      <c r="S4" s="336"/>
      <c r="T4" s="336"/>
      <c r="U4" s="336"/>
      <c r="V4" s="336"/>
      <c r="W4" s="318"/>
      <c r="X4" s="319"/>
    </row>
    <row r="5" spans="2:24" s="14" customFormat="1" ht="32.25" customHeight="1" thickBot="1" x14ac:dyDescent="0.35">
      <c r="B5" s="44"/>
      <c r="C5" s="44"/>
      <c r="D5" s="44"/>
      <c r="E5" s="44"/>
      <c r="F5" s="44"/>
      <c r="G5" s="44"/>
      <c r="H5" s="44"/>
      <c r="I5" s="44"/>
      <c r="J5" s="44"/>
      <c r="K5" s="44"/>
      <c r="L5" s="44"/>
      <c r="M5" s="44"/>
      <c r="N5" s="44"/>
      <c r="O5" s="44"/>
      <c r="P5" s="44"/>
      <c r="Q5" s="44"/>
      <c r="R5" s="44"/>
      <c r="S5" s="45"/>
      <c r="T5" s="44"/>
      <c r="U5" s="44"/>
      <c r="V5" s="44"/>
      <c r="W5" s="44"/>
      <c r="X5" s="44"/>
    </row>
    <row r="6" spans="2:24" ht="113.5" customHeight="1" x14ac:dyDescent="0.25">
      <c r="B6" s="342" t="str">
        <f>+EVALUACION!B6</f>
        <v>Objeto Contractual: 
OBJETO: PRESTAR EL SERVICIO INTEGRAL DE TRANSPORTE ESPECIAL DE PASAJEROSDE CONFORMIDAD CON LAS NECESIDADES DEL FONDO DE DESARROLLO LOCAL DE FONTIBÓN,  A TRAVÉS DEL AMP-CCE-144-2023,  EN EL MARCO DE LA MISIONALIDAD INSTITUCIONAL Y EL CUMPLIMIENTO DEL PLAN DE DESARROLLO LOCAL”</v>
      </c>
      <c r="C6" s="343"/>
      <c r="D6" s="343"/>
      <c r="E6" s="343"/>
      <c r="F6" s="343"/>
      <c r="G6" s="343"/>
      <c r="H6" s="343"/>
      <c r="I6" s="343"/>
      <c r="J6" s="343"/>
      <c r="K6" s="343"/>
      <c r="L6" s="343"/>
      <c r="M6" s="343"/>
      <c r="N6" s="343"/>
      <c r="O6" s="343"/>
      <c r="P6" s="343"/>
      <c r="Q6" s="343"/>
      <c r="R6" s="343"/>
      <c r="S6" s="343"/>
      <c r="T6" s="343"/>
      <c r="U6" s="343"/>
      <c r="V6" s="343"/>
      <c r="W6" s="343"/>
      <c r="X6" s="344"/>
    </row>
    <row r="7" spans="2:24" ht="26.25" customHeight="1" x14ac:dyDescent="0.25">
      <c r="B7" s="320" t="s">
        <v>260</v>
      </c>
      <c r="C7" s="321"/>
      <c r="D7" s="321"/>
      <c r="E7" s="321"/>
      <c r="F7" s="321"/>
      <c r="G7" s="321"/>
      <c r="H7" s="321"/>
      <c r="I7" s="321"/>
      <c r="J7" s="321"/>
      <c r="K7" s="321"/>
      <c r="L7" s="321"/>
      <c r="M7" s="321"/>
      <c r="N7" s="321"/>
      <c r="O7" s="321"/>
      <c r="P7" s="321"/>
      <c r="Q7" s="321"/>
      <c r="R7" s="321"/>
      <c r="S7" s="321"/>
      <c r="T7" s="321"/>
      <c r="U7" s="321"/>
      <c r="V7" s="321"/>
      <c r="W7" s="321"/>
      <c r="X7" s="322"/>
    </row>
    <row r="8" spans="2:24" ht="20.25" customHeight="1" x14ac:dyDescent="0.25">
      <c r="B8" s="320"/>
      <c r="C8" s="321"/>
      <c r="D8" s="321"/>
      <c r="E8" s="321"/>
      <c r="F8" s="321"/>
      <c r="G8" s="321"/>
      <c r="H8" s="321"/>
      <c r="I8" s="321"/>
      <c r="J8" s="321"/>
      <c r="K8" s="321"/>
      <c r="L8" s="321"/>
      <c r="M8" s="321"/>
      <c r="N8" s="321"/>
      <c r="O8" s="321"/>
      <c r="P8" s="321"/>
      <c r="Q8" s="321"/>
      <c r="R8" s="321"/>
      <c r="S8" s="321"/>
      <c r="T8" s="321"/>
      <c r="U8" s="321"/>
      <c r="V8" s="321"/>
      <c r="W8" s="321"/>
      <c r="X8" s="322"/>
    </row>
    <row r="9" spans="2:24" ht="24.75" customHeight="1" thickBot="1" x14ac:dyDescent="0.3">
      <c r="B9" s="353"/>
      <c r="C9" s="354"/>
      <c r="D9" s="354"/>
      <c r="E9" s="354"/>
      <c r="F9" s="354"/>
      <c r="G9" s="354"/>
      <c r="H9" s="354"/>
      <c r="I9" s="354"/>
      <c r="J9" s="354"/>
      <c r="K9" s="354"/>
      <c r="L9" s="354"/>
      <c r="M9" s="354"/>
      <c r="N9" s="354"/>
      <c r="O9" s="354"/>
      <c r="P9" s="354"/>
      <c r="Q9" s="354"/>
      <c r="R9" s="354"/>
      <c r="X9" s="54"/>
    </row>
    <row r="10" spans="2:24" ht="106.5" customHeight="1" thickBot="1" x14ac:dyDescent="0.3">
      <c r="B10" s="29" t="s">
        <v>196</v>
      </c>
      <c r="C10" s="30" t="s">
        <v>97</v>
      </c>
      <c r="D10" s="31" t="s">
        <v>261</v>
      </c>
      <c r="E10" s="31" t="s">
        <v>262</v>
      </c>
      <c r="F10" s="31" t="s">
        <v>263</v>
      </c>
      <c r="G10" s="30" t="s">
        <v>98</v>
      </c>
      <c r="H10" s="31" t="s">
        <v>125</v>
      </c>
      <c r="I10" s="31" t="s">
        <v>100</v>
      </c>
      <c r="J10" s="31" t="s">
        <v>264</v>
      </c>
      <c r="K10" s="31" t="s">
        <v>102</v>
      </c>
      <c r="L10" s="31" t="s">
        <v>265</v>
      </c>
      <c r="M10" s="30" t="s">
        <v>266</v>
      </c>
      <c r="N10" s="30" t="s">
        <v>165</v>
      </c>
      <c r="O10" s="31" t="s">
        <v>125</v>
      </c>
      <c r="P10" s="31" t="s">
        <v>100</v>
      </c>
      <c r="Q10" s="31" t="s">
        <v>264</v>
      </c>
      <c r="R10" s="31" t="s">
        <v>102</v>
      </c>
      <c r="S10" s="30" t="s">
        <v>166</v>
      </c>
      <c r="T10" s="30" t="s">
        <v>167</v>
      </c>
      <c r="U10" s="30" t="s">
        <v>168</v>
      </c>
      <c r="V10" s="30" t="s">
        <v>169</v>
      </c>
      <c r="W10" s="30" t="s">
        <v>267</v>
      </c>
      <c r="X10" s="32" t="s">
        <v>171</v>
      </c>
    </row>
    <row r="11" spans="2:24" ht="106.5" customHeight="1" x14ac:dyDescent="0.25">
      <c r="B11" s="33">
        <v>1</v>
      </c>
      <c r="C11" s="34" t="str">
        <f>+'EVALUACION CON CONTROLES'!C16:F16</f>
        <v>El objeto del contrato no abarque la totalidad de la necesidad que se pretende satisfacer con el desarrollo del proyectos.</v>
      </c>
      <c r="D11" s="35" t="str">
        <f>+'EVALUACION CON CONTROLES'!B16</f>
        <v>PLANEACIÓN</v>
      </c>
      <c r="E11" s="35" t="s">
        <v>35</v>
      </c>
      <c r="F11" s="35" t="s">
        <v>27</v>
      </c>
      <c r="G11" s="34" t="str">
        <f>+EVALUACION!H17</f>
        <v>Que se realice una seleccione inapropieda de un contratista que no esté en capacidad de cumplir
tecnicamente con el objeto del contrato.</v>
      </c>
      <c r="H11" s="34">
        <f>+EVALUACION!I17</f>
        <v>2</v>
      </c>
      <c r="I11" s="34">
        <f>+EVALUACION!J17</f>
        <v>4</v>
      </c>
      <c r="J11" s="34">
        <f>+EVALUACION!K17</f>
        <v>6</v>
      </c>
      <c r="K11" s="35" t="str">
        <f>+EVALUACION!L17</f>
        <v>ALTO</v>
      </c>
      <c r="L11" s="34" t="s">
        <v>268</v>
      </c>
      <c r="M11" s="158">
        <v>1</v>
      </c>
      <c r="N11" s="34" t="str">
        <f>+'EVALUACION CON CONTROLES'!G16</f>
        <v>EVITAR</v>
      </c>
      <c r="O11" s="34">
        <f>+'EVALUACION CON CONTROLES'!I16</f>
        <v>2</v>
      </c>
      <c r="P11" s="34">
        <v>3</v>
      </c>
      <c r="Q11" s="34">
        <v>5</v>
      </c>
      <c r="R11" s="35" t="s">
        <v>269</v>
      </c>
      <c r="S11" s="34" t="str">
        <f>+'EVALUACION CON CONTROLES'!M16</f>
        <v>Si</v>
      </c>
      <c r="T11" s="34" t="str">
        <f>+'EVALUACION CON CONTROLES'!N16</f>
        <v>Fondo Desarrollo Local</v>
      </c>
      <c r="U11" s="34" t="str">
        <f>+'EVALUACION CON CONTROLES'!O16</f>
        <v>en los primeros dias de interpuesta la condicion.</v>
      </c>
      <c r="V11" s="34" t="str">
        <f>+'EVALUACION CON CONTROLES'!P16</f>
        <v>1-2 dias de interpuesta</v>
      </c>
      <c r="W11" s="34" t="str">
        <f>+'EVALUACION CON CONTROLES'!Q16</f>
        <v>En el proceso de selección o alguna irregularidad con presupuesto.</v>
      </c>
      <c r="X11" s="36" t="str">
        <f>+'EVALUACION CON CONTROLES'!R16</f>
        <v>Una vez</v>
      </c>
    </row>
    <row r="12" spans="2:24" ht="106.5" customHeight="1" x14ac:dyDescent="0.25">
      <c r="B12" s="17">
        <v>2</v>
      </c>
      <c r="C12" s="19" t="str">
        <f>+'EVALUACION CON CONTROLES'!C17:F17</f>
        <v>Realizar una propuesta económica por parte del proponente con precios inferiores al mercado, que con lleven a pérdidas o baja utilidad en la ejecución del contrato</v>
      </c>
      <c r="D12" s="18" t="str">
        <f>+'EVALUACION CON CONTROLES'!B17</f>
        <v>SELECCIÓN</v>
      </c>
      <c r="E12" s="18" t="s">
        <v>35</v>
      </c>
      <c r="F12" s="18" t="s">
        <v>27</v>
      </c>
      <c r="G12" s="19" t="str">
        <f>+EVALUACION!H18</f>
        <v>Pérdidas económicas para el contratista.</v>
      </c>
      <c r="H12" s="19">
        <f>+EVALUACION!I18</f>
        <v>2</v>
      </c>
      <c r="I12" s="19">
        <f>+EVALUACION!J18</f>
        <v>4</v>
      </c>
      <c r="J12" s="19">
        <f>+EVALUACION!K18</f>
        <v>6</v>
      </c>
      <c r="K12" s="18" t="str">
        <f>+EVALUACION!L18</f>
        <v>ALTO</v>
      </c>
      <c r="L12" s="19" t="s">
        <v>268</v>
      </c>
      <c r="M12" s="159">
        <v>1</v>
      </c>
      <c r="N12" s="19" t="str">
        <f>+'EVALUACION CON CONTROLES'!G17</f>
        <v>REVISAR MINUCIOSAMENTE LOS DOCUMENTOS SUMINISTRADOS POR EL FORMULADOR</v>
      </c>
      <c r="O12" s="19">
        <v>1</v>
      </c>
      <c r="P12" s="19">
        <v>3</v>
      </c>
      <c r="Q12" s="19">
        <v>4</v>
      </c>
      <c r="R12" s="18" t="s">
        <v>270</v>
      </c>
      <c r="S12" s="19" t="str">
        <f>+'EVALUACION CON CONTROLES'!M17</f>
        <v>Si</v>
      </c>
      <c r="T12" s="19" t="str">
        <f>+'EVALUACION CON CONTROLES'!N17</f>
        <v>Formulador del proceso</v>
      </c>
      <c r="U12" s="19" t="str">
        <f>+'EVALUACION CON CONTROLES'!O17</f>
        <v>Sujeto a la supervision</v>
      </c>
      <c r="V12" s="19" t="str">
        <f>+'EVALUACION CON CONTROLES'!P17</f>
        <v>primera semana despues de la identificacion.</v>
      </c>
      <c r="W12" s="19" t="str">
        <f>+'EVALUACION CON CONTROLES'!Q17</f>
        <v>En el momento que el contratista proporciona su oferta economica</v>
      </c>
      <c r="X12" s="20" t="str">
        <f>+'EVALUACION CON CONTROLES'!R17</f>
        <v>Una vez</v>
      </c>
    </row>
    <row r="13" spans="2:24" ht="106.5" customHeight="1" x14ac:dyDescent="0.25">
      <c r="B13" s="17">
        <v>3</v>
      </c>
      <c r="C13" s="19" t="str">
        <f>+'EVALUACION CON CONTROLES'!C18:F18</f>
        <v>Adjudicar una propuesta que presente los precios unitarios demasiado bajos con respecto al mercado (artificialmente baja )</v>
      </c>
      <c r="D13" s="18" t="str">
        <f>+'EVALUACION CON CONTROLES'!B18</f>
        <v>SELECCIÓN</v>
      </c>
      <c r="E13" s="18" t="s">
        <v>35</v>
      </c>
      <c r="F13" s="18" t="s">
        <v>31</v>
      </c>
      <c r="G13" s="19" t="str">
        <f>+EVALUACION!H19</f>
        <v>Reclamaciones del contratista por desequilibrio económico, con el propósito de evitar pérdidas en
el desarrollo del contrato.</v>
      </c>
      <c r="H13" s="19">
        <f>+EVALUACION!I19</f>
        <v>2</v>
      </c>
      <c r="I13" s="19">
        <f>+EVALUACION!J19</f>
        <v>4</v>
      </c>
      <c r="J13" s="19">
        <f>+EVALUACION!K19</f>
        <v>6</v>
      </c>
      <c r="K13" s="18" t="str">
        <f>+EVALUACION!L19</f>
        <v>ALTO</v>
      </c>
      <c r="L13" s="19" t="s">
        <v>271</v>
      </c>
      <c r="M13" s="159">
        <v>1</v>
      </c>
      <c r="N13" s="19" t="str">
        <f>+'EVALUACION CON CONTROLES'!G18</f>
        <v>REVISAR MINUCIOSAMENTE LOS DOCUMENTOS SUMINISTRADOS POR EL FORMULADOR</v>
      </c>
      <c r="O13" s="19">
        <v>1</v>
      </c>
      <c r="P13" s="19">
        <f>+'EVALUACION CON CONTROLES'!J18</f>
        <v>4</v>
      </c>
      <c r="Q13" s="19">
        <v>5</v>
      </c>
      <c r="R13" s="18" t="s">
        <v>269</v>
      </c>
      <c r="S13" s="19" t="str">
        <f>+'EVALUACION CON CONTROLES'!M18</f>
        <v>Si</v>
      </c>
      <c r="T13" s="19" t="str">
        <f>+'EVALUACION CON CONTROLES'!N18</f>
        <v>Formulador del proceso</v>
      </c>
      <c r="U13" s="19" t="str">
        <f>+'EVALUACION CON CONTROLES'!O18</f>
        <v>inmediatamente se identifica</v>
      </c>
      <c r="V13" s="19" t="str">
        <f>+'EVALUACION CON CONTROLES'!P18</f>
        <v xml:space="preserve">Inmediatamente se identifica </v>
      </c>
      <c r="W13" s="19" t="str">
        <f>+'EVALUACION CON CONTROLES'!Q18</f>
        <v>En el proceso de revision del proceso</v>
      </c>
      <c r="X13" s="20" t="str">
        <f>+'EVALUACION CON CONTROLES'!R18</f>
        <v>una vez</v>
      </c>
    </row>
    <row r="14" spans="2:24" ht="106.5" customHeight="1" x14ac:dyDescent="0.25">
      <c r="B14" s="17">
        <v>4</v>
      </c>
      <c r="C14" s="19" t="str">
        <f>+'EVALUACION CON CONTROLES'!C19:F19</f>
        <v>Responsabilidad por daños y/o perjuicios derivados de errores técnicos cometidos durante el desarrollo y ejecución del contrato.</v>
      </c>
      <c r="D14" s="18" t="str">
        <f>+'EVALUACION CON CONTROLES'!B19</f>
        <v>EJECUCIÓN</v>
      </c>
      <c r="E14" s="18" t="s">
        <v>26</v>
      </c>
      <c r="F14" s="18" t="s">
        <v>31</v>
      </c>
      <c r="G14" s="19" t="str">
        <f>+EVALUACION!H20</f>
        <v>Multas, sanciones, indemizaciones, daños y afectaciones de personasl y/o lugares.</v>
      </c>
      <c r="H14" s="19">
        <f>+EVALUACION!I20</f>
        <v>2</v>
      </c>
      <c r="I14" s="19">
        <f>+EVALUACION!J20</f>
        <v>4</v>
      </c>
      <c r="J14" s="19">
        <f>+EVALUACION!K20</f>
        <v>6</v>
      </c>
      <c r="K14" s="18" t="str">
        <f>+EVALUACION!L20</f>
        <v>ALTO</v>
      </c>
      <c r="L14" s="19" t="s">
        <v>271</v>
      </c>
      <c r="M14" s="159">
        <v>1</v>
      </c>
      <c r="N14" s="19" t="str">
        <f>+'EVALUACION CON CONTROLES'!G19</f>
        <v>EVITAR/TRAMITES LEGALES</v>
      </c>
      <c r="O14" s="19">
        <f>+'EVALUACION CON CONTROLES'!I19</f>
        <v>2</v>
      </c>
      <c r="P14" s="19">
        <v>3</v>
      </c>
      <c r="Q14" s="19">
        <v>5</v>
      </c>
      <c r="R14" s="18" t="s">
        <v>269</v>
      </c>
      <c r="S14" s="19" t="str">
        <f>+'EVALUACION CON CONTROLES'!M19</f>
        <v>Si</v>
      </c>
      <c r="T14" s="19" t="str">
        <f>+'EVALUACION CON CONTROLES'!N19</f>
        <v>Contratista</v>
      </c>
      <c r="U14" s="19" t="str">
        <f>+'EVALUACION CON CONTROLES'!O19</f>
        <v>inmediatamente se identifica</v>
      </c>
      <c r="V14" s="19" t="str">
        <f>+'EVALUACION CON CONTROLES'!P19</f>
        <v>Según indique los procesos legales</v>
      </c>
      <c r="W14" s="19" t="str">
        <f>+'EVALUACION CON CONTROLES'!Q19</f>
        <v>Por medio de un supervisor que revise periodicamente.</v>
      </c>
      <c r="X14" s="20" t="str">
        <f>+'EVALUACION CON CONTROLES'!R19</f>
        <v>Periodicamente, durante el contrato</v>
      </c>
    </row>
    <row r="15" spans="2:24" ht="106.5" customHeight="1" x14ac:dyDescent="0.25">
      <c r="B15" s="17">
        <v>5</v>
      </c>
      <c r="C15" s="19" t="str">
        <f>+'EVALUACION CON CONTROLES'!C20:F20</f>
        <v>Cambios o modificaciones del contrato que afecten al contratista.</v>
      </c>
      <c r="D15" s="18" t="str">
        <f>+'EVALUACION CON CONTROLES'!B20</f>
        <v>EJECUCIÓN</v>
      </c>
      <c r="E15" s="18" t="s">
        <v>35</v>
      </c>
      <c r="F15" s="18" t="s">
        <v>31</v>
      </c>
      <c r="G15" s="19" t="str">
        <f>+EVALUACION!H21</f>
        <v>Retraso en la ejecución del contrato principal  objeto de
interventoría..</v>
      </c>
      <c r="H15" s="19">
        <f>+EVALUACION!I21</f>
        <v>3</v>
      </c>
      <c r="I15" s="19">
        <f>+EVALUACION!J21</f>
        <v>3</v>
      </c>
      <c r="J15" s="19">
        <f>+EVALUACION!K21</f>
        <v>6</v>
      </c>
      <c r="K15" s="18" t="str">
        <f>+EVALUACION!L21</f>
        <v>ALTO</v>
      </c>
      <c r="L15" s="19" t="s">
        <v>271</v>
      </c>
      <c r="M15" s="159">
        <v>1</v>
      </c>
      <c r="N15" s="19" t="str">
        <f>+'EVALUACION CON CONTROLES'!G20</f>
        <v>EVITAR</v>
      </c>
      <c r="O15" s="19">
        <v>2</v>
      </c>
      <c r="P15" s="19">
        <f>+'EVALUACION CON CONTROLES'!J20</f>
        <v>3</v>
      </c>
      <c r="Q15" s="19">
        <v>5</v>
      </c>
      <c r="R15" s="18" t="s">
        <v>269</v>
      </c>
      <c r="S15" s="19" t="str">
        <f>+'EVALUACION CON CONTROLES'!M20</f>
        <v>Si</v>
      </c>
      <c r="T15" s="19" t="str">
        <f>+'EVALUACION CON CONTROLES'!N20</f>
        <v>Supervisor del contrato/Apoyo a la supervision</v>
      </c>
      <c r="U15" s="19" t="str">
        <f>+'EVALUACION CON CONTROLES'!O20</f>
        <v>inmediatamente se identifica</v>
      </c>
      <c r="V15" s="19" t="str">
        <f>+'EVALUACION CON CONTROLES'!P20</f>
        <v>inmediatamente se identifica se da plazo de una semana</v>
      </c>
      <c r="W15" s="19" t="str">
        <f>+'EVALUACION CON CONTROLES'!Q20</f>
        <v>Por medio de un supervisor que revise periodicamente.</v>
      </c>
      <c r="X15" s="20" t="str">
        <f>+'EVALUACION CON CONTROLES'!R20</f>
        <v>una semana despues de identifica</v>
      </c>
    </row>
    <row r="16" spans="2:24" ht="106.5" customHeight="1" x14ac:dyDescent="0.25">
      <c r="B16" s="17">
        <v>6</v>
      </c>
      <c r="C16" s="19" t="str">
        <f>+'EVALUACION CON CONTROLES'!C21:F21</f>
        <v>Incumplimiento de compromisos adquiridos por el contratista seleccionado con sus subcontratistas, suministradores de bienes y servicios.</v>
      </c>
      <c r="D16" s="18" t="str">
        <f>+'EVALUACION CON CONTROLES'!B21</f>
        <v>EJECUCIÓN</v>
      </c>
      <c r="E16" s="18" t="s">
        <v>35</v>
      </c>
      <c r="F16" s="18" t="s">
        <v>31</v>
      </c>
      <c r="G16" s="19" t="str">
        <f>+EVALUACION!H22</f>
        <v>Investigaciones disciplinarias, fiscales y penales.</v>
      </c>
      <c r="H16" s="19">
        <f>+EVALUACION!I22</f>
        <v>2</v>
      </c>
      <c r="I16" s="19">
        <f>+EVALUACION!J22</f>
        <v>4</v>
      </c>
      <c r="J16" s="19">
        <f>+EVALUACION!K22</f>
        <v>6</v>
      </c>
      <c r="K16" s="18" t="str">
        <f>+EVALUACION!L22</f>
        <v>ALTO</v>
      </c>
      <c r="L16" s="19" t="s">
        <v>271</v>
      </c>
      <c r="M16" s="159">
        <v>1</v>
      </c>
      <c r="N16" s="19" t="str">
        <f>+'EVALUACION CON CONTROLES'!G21</f>
        <v>EVITAR</v>
      </c>
      <c r="O16" s="19">
        <v>1</v>
      </c>
      <c r="P16" s="19">
        <f>+'EVALUACION CON CONTROLES'!J21</f>
        <v>4</v>
      </c>
      <c r="Q16" s="19">
        <v>5</v>
      </c>
      <c r="R16" s="18" t="s">
        <v>269</v>
      </c>
      <c r="S16" s="19" t="str">
        <f>+'EVALUACION CON CONTROLES'!M21</f>
        <v>No</v>
      </c>
      <c r="T16" s="19" t="str">
        <f>+'EVALUACION CON CONTROLES'!N21</f>
        <v>Contratista</v>
      </c>
      <c r="U16" s="19" t="str">
        <f>+'EVALUACION CON CONTROLES'!O21</f>
        <v>inmediatamente se identifica</v>
      </c>
      <c r="V16" s="19" t="str">
        <f>+'EVALUACION CON CONTROLES'!P21</f>
        <v>una se mana de plazo para que subsanen los incumplimientos por trerceros</v>
      </c>
      <c r="W16" s="19" t="str">
        <f>+'EVALUACION CON CONTROLES'!Q21</f>
        <v>por medio de el apoyo a la supervision del contratista</v>
      </c>
      <c r="X16" s="20" t="str">
        <f>+'EVALUACION CON CONTROLES'!R21</f>
        <v>Periodicamente Con la revision del apoyo del FDL</v>
      </c>
    </row>
    <row r="17" spans="2:24" ht="106.5" customHeight="1" x14ac:dyDescent="0.25">
      <c r="B17" s="17">
        <v>7</v>
      </c>
      <c r="C17" s="19" t="str">
        <f>+'EVALUACION CON CONTROLES'!C22:F22</f>
        <v>Demora los procesos de imposición de multas, sanciones o incumplimientos de manera oportuna para evitar vencimientos del contrato.</v>
      </c>
      <c r="D17" s="18" t="str">
        <f>+'EVALUACION CON CONTROLES'!B22</f>
        <v>EJECUCIÓN</v>
      </c>
      <c r="E17" s="18" t="s">
        <v>35</v>
      </c>
      <c r="F17" s="18" t="s">
        <v>31</v>
      </c>
      <c r="G17" s="19" t="str">
        <f>+EVALUACION!H23</f>
        <v>Retraso en la ejecución de las obras y afectacion a la comunidad.</v>
      </c>
      <c r="H17" s="19">
        <f>+EVALUACION!I23</f>
        <v>2</v>
      </c>
      <c r="I17" s="19">
        <f>+EVALUACION!J23</f>
        <v>4</v>
      </c>
      <c r="J17" s="19">
        <f>+EVALUACION!K23</f>
        <v>6</v>
      </c>
      <c r="K17" s="18" t="str">
        <f>+EVALUACION!L23</f>
        <v>ALTO</v>
      </c>
      <c r="L17" s="19" t="s">
        <v>272</v>
      </c>
      <c r="M17" s="159" t="s">
        <v>273</v>
      </c>
      <c r="N17" s="19" t="str">
        <f>+'EVALUACION CON CONTROLES'!G22</f>
        <v>ACOGERSE A LAS OBLIGACIONES ESPECIFICAS DEL CONTRATO</v>
      </c>
      <c r="O17" s="19">
        <v>1</v>
      </c>
      <c r="P17" s="19">
        <f>+'EVALUACION CON CONTROLES'!J22</f>
        <v>4</v>
      </c>
      <c r="Q17" s="19">
        <v>5</v>
      </c>
      <c r="R17" s="18" t="s">
        <v>269</v>
      </c>
      <c r="S17" s="19" t="str">
        <f>+'EVALUACION CON CONTROLES'!M22</f>
        <v>Si</v>
      </c>
      <c r="T17" s="19" t="str">
        <f>+'EVALUACION CON CONTROLES'!N22</f>
        <v>Fondo Desarrollo Local</v>
      </c>
      <c r="U17" s="19" t="str">
        <f>+'EVALUACION CON CONTROLES'!O22</f>
        <v>inmediatamente se se interpongan dichas condiciones</v>
      </c>
      <c r="V17" s="19" t="str">
        <f>+'EVALUACION CON CONTROLES'!P22</f>
        <v>una semana de haber interpuesto dichas sanciones</v>
      </c>
      <c r="W17" s="19" t="str">
        <f>+'EVALUACION CON CONTROLES'!Q22</f>
        <v>por medio del apoyo a la supervision</v>
      </c>
      <c r="X17" s="20" t="str">
        <f>+'EVALUACION CON CONTROLES'!R22</f>
        <v>periodicamente mientras este el contrato en ejecucion</v>
      </c>
    </row>
    <row r="18" spans="2:24" ht="106.5" customHeight="1" x14ac:dyDescent="0.25">
      <c r="B18" s="17">
        <v>8</v>
      </c>
      <c r="C18" s="19" t="str">
        <f>+'EVALUACION CON CONTROLES'!C23:F23</f>
        <v>Declaratoria Desierta para el Proceso de Contratación, debido a la NO Publicación de la totalidad de documentos y reporte de información en el SECOP II.</v>
      </c>
      <c r="D18" s="18" t="str">
        <f>+'EVALUACION CON CONTROLES'!B23</f>
        <v>PLANEACIÓN</v>
      </c>
      <c r="E18" s="18" t="s">
        <v>35</v>
      </c>
      <c r="F18" s="18" t="s">
        <v>31</v>
      </c>
      <c r="G18" s="19" t="str">
        <f>+EVALUACION!H24</f>
        <v>Necesidad de iniciar un nuevo proceso contractual</v>
      </c>
      <c r="H18" s="19">
        <f>+EVALUACION!I24</f>
        <v>1</v>
      </c>
      <c r="I18" s="19">
        <f>+EVALUACION!J24</f>
        <v>5</v>
      </c>
      <c r="J18" s="19">
        <f>+EVALUACION!K24</f>
        <v>6</v>
      </c>
      <c r="K18" s="18" t="str">
        <f>+EVALUACION!L24</f>
        <v>ALTO</v>
      </c>
      <c r="L18" s="19" t="s">
        <v>268</v>
      </c>
      <c r="M18" s="159">
        <v>1</v>
      </c>
      <c r="N18" s="19" t="str">
        <f>+'EVALUACION CON CONTROLES'!G23</f>
        <v>EVITAR QUE INCURRAN/SUSPENSIÓN O TAL VEZ DESIERTO DEL CONTRATO</v>
      </c>
      <c r="O18" s="19">
        <f>+'EVALUACION CON CONTROLES'!I23</f>
        <v>1</v>
      </c>
      <c r="P18" s="19">
        <v>3</v>
      </c>
      <c r="Q18" s="19">
        <v>4</v>
      </c>
      <c r="R18" s="18" t="s">
        <v>270</v>
      </c>
      <c r="S18" s="19" t="str">
        <f>+'EVALUACION CON CONTROLES'!M23</f>
        <v>No</v>
      </c>
      <c r="T18" s="19" t="str">
        <f>+'EVALUACION CON CONTROLES'!N23</f>
        <v>Oficina de Contratacion</v>
      </c>
      <c r="U18" s="19" t="str">
        <f>+'EVALUACION CON CONTROLES'!O23</f>
        <v>inmediatamente se identifica</v>
      </c>
      <c r="V18" s="19" t="str">
        <f>+'EVALUACION CON CONTROLES'!P23</f>
        <v>inmediatamente</v>
      </c>
      <c r="W18" s="19" t="str">
        <f>+'EVALUACION CON CONTROLES'!Q23</f>
        <v>Rigurosos estudios del proceso por parte de contratacion</v>
      </c>
      <c r="X18" s="20" t="str">
        <f>+'EVALUACION CON CONTROLES'!R23</f>
        <v>Una vez, durante el proceso de selección</v>
      </c>
    </row>
    <row r="19" spans="2:24" ht="106.5" customHeight="1" x14ac:dyDescent="0.25">
      <c r="B19" s="17">
        <v>9</v>
      </c>
      <c r="C19" s="19" t="str">
        <f>+'EVALUACION CON CONTROLES'!C24:F24</f>
        <v>Afectación en el equilibrio económico del contrato durante la ejecución por error en la fase de planeación del proceso.</v>
      </c>
      <c r="D19" s="18" t="str">
        <f>+'EVALUACION CON CONTROLES'!B24</f>
        <v>EJECUCIÓN</v>
      </c>
      <c r="E19" s="18" t="str">
        <f>VLOOKUP(C19,'IDENTIFICACION Y ANALISIS'!$B$19:$F$68,3,FALSE)</f>
        <v>General</v>
      </c>
      <c r="F19" s="18" t="str">
        <f>VLOOKUP(C19,'IDENTIFICACION Y ANALISIS'!$B$19:$F$68,4,FALSE)</f>
        <v>Externo</v>
      </c>
      <c r="G19" s="19" t="str">
        <f>+EVALUACION!H25</f>
        <v>Mala ejecución del   objeto contratado</v>
      </c>
      <c r="H19" s="19">
        <f>+EVALUACION!I25</f>
        <v>2</v>
      </c>
      <c r="I19" s="19">
        <f>+EVALUACION!J25</f>
        <v>5</v>
      </c>
      <c r="J19" s="19">
        <f>+EVALUACION!K25</f>
        <v>7</v>
      </c>
      <c r="K19" s="18" t="str">
        <f>+EVALUACION!L25</f>
        <v>ALTO</v>
      </c>
      <c r="L19" s="19" t="s">
        <v>268</v>
      </c>
      <c r="M19" s="159">
        <v>1</v>
      </c>
      <c r="N19" s="19" t="str">
        <f>+'EVALUACION CON CONTROLES'!G24</f>
        <v>EL CONTRATISTA DEBE ACOGERSE A LA OFERTA ECONOMICA ESTABLECIDA EN EL CONTRATO.</v>
      </c>
      <c r="O19" s="19">
        <v>1</v>
      </c>
      <c r="P19" s="19">
        <v>4</v>
      </c>
      <c r="Q19" s="19">
        <v>5</v>
      </c>
      <c r="R19" s="18" t="s">
        <v>269</v>
      </c>
      <c r="S19" s="19" t="str">
        <f>+'EVALUACION CON CONTROLES'!M24</f>
        <v>No</v>
      </c>
      <c r="T19" s="19" t="str">
        <f>+'EVALUACION CON CONTROLES'!N24</f>
        <v>Oficina de Contratacion</v>
      </c>
      <c r="U19" s="19" t="str">
        <f>+'EVALUACION CON CONTROLES'!O24</f>
        <v>inmediatamente se identifica</v>
      </c>
      <c r="V19" s="19" t="str">
        <f>+'EVALUACION CON CONTROLES'!P24</f>
        <v xml:space="preserve">en el momento que las oficinas de contratacion cumplan con su funcion </v>
      </c>
      <c r="W19" s="19" t="str">
        <f>+'EVALUACION CON CONTROLES'!Q24</f>
        <v>Algun control que identifique el error.</v>
      </c>
      <c r="X19" s="20" t="str">
        <f>+'EVALUACION CON CONTROLES'!R24</f>
        <v>Una vez, cuando se haga control al contrato.</v>
      </c>
    </row>
    <row r="20" spans="2:24" ht="106.5" customHeight="1" x14ac:dyDescent="0.25">
      <c r="B20" s="17">
        <v>10</v>
      </c>
      <c r="C20" s="19" t="str">
        <f>+'EVALUACION CON CONTROLES'!C25:F25</f>
        <v>Retraso en los tiempos de entrega y/o en la calidad de los Bienes y/o Servicios contratados.</v>
      </c>
      <c r="D20" s="18" t="str">
        <f>+'EVALUACION CON CONTROLES'!B25</f>
        <v>EJECUCIÓN</v>
      </c>
      <c r="E20" s="18" t="str">
        <f>VLOOKUP(C20,'IDENTIFICACION Y ANALISIS'!$B$19:$F$68,3,FALSE)</f>
        <v>General</v>
      </c>
      <c r="F20" s="18" t="str">
        <f>VLOOKUP(C20,'IDENTIFICACION Y ANALISIS'!$B$19:$F$68,4,FALSE)</f>
        <v>Externo</v>
      </c>
      <c r="G20" s="19" t="str">
        <f>+EVALUACION!H26</f>
        <v>No se puede satisfacer   la necesidad de la Entidad</v>
      </c>
      <c r="H20" s="19">
        <f>+EVALUACION!I26</f>
        <v>3</v>
      </c>
      <c r="I20" s="19">
        <f>+EVALUACION!J26</f>
        <v>5</v>
      </c>
      <c r="J20" s="19">
        <f>+EVALUACION!K26</f>
        <v>8</v>
      </c>
      <c r="K20" s="18" t="str">
        <f>+EVALUACION!L26</f>
        <v>EXTREMO</v>
      </c>
      <c r="L20" s="19" t="s">
        <v>272</v>
      </c>
      <c r="M20" s="159" t="s">
        <v>273</v>
      </c>
      <c r="N20" s="19" t="str">
        <f>+'EVALUACION CON CONTROLES'!G25</f>
        <v>EVITAR/ RECORDAR LO INDISPENSABLE QUE SON LOS VEHICULOS.</v>
      </c>
      <c r="O20" s="19">
        <v>2</v>
      </c>
      <c r="P20" s="19">
        <f>+'EVALUACION CON CONTROLES'!J25</f>
        <v>5</v>
      </c>
      <c r="Q20" s="19">
        <v>7</v>
      </c>
      <c r="R20" s="18" t="s">
        <v>274</v>
      </c>
      <c r="S20" s="19" t="str">
        <f>+'EVALUACION CON CONTROLES'!M25</f>
        <v>No</v>
      </c>
      <c r="T20" s="19" t="str">
        <f>+'EVALUACION CON CONTROLES'!N25</f>
        <v>Contratista</v>
      </c>
      <c r="U20" s="19" t="str">
        <f>+'EVALUACION CON CONTROLES'!O25</f>
        <v>inmediatamente se identifica</v>
      </c>
      <c r="V20" s="19" t="str">
        <f>+'EVALUACION CON CONTROLES'!P25</f>
        <v>tan pronto se haga efectivo el riesgo</v>
      </c>
      <c r="W20" s="19" t="str">
        <f>+'EVALUACION CON CONTROLES'!Q25</f>
        <v>Cada vez que se le hace una prueba por parte del conductor</v>
      </c>
      <c r="X20" s="20" t="str">
        <f>+'EVALUACION CON CONTROLES'!R25</f>
        <v>Una vez que el conductor haga la prueba rigurosa e identifique alguna falla</v>
      </c>
    </row>
    <row r="21" spans="2:24" ht="106.5" customHeight="1" x14ac:dyDescent="0.25">
      <c r="B21" s="17">
        <v>11</v>
      </c>
      <c r="C21" s="19" t="str">
        <f>+'EVALUACION CON CONTROLES'!C26:F26</f>
        <v>Cambio en los precios de los insumos y combustibles, desabastecimento de materia prima y especulación de precios.</v>
      </c>
      <c r="D21" s="18" t="str">
        <f>+'EVALUACION CON CONTROLES'!B26</f>
        <v>EJECUCIÓN</v>
      </c>
      <c r="E21" s="18" t="str">
        <f>VLOOKUP(C21,'IDENTIFICACION Y ANALISIS'!$B$19:$F$68,3,FALSE)</f>
        <v>Especifico</v>
      </c>
      <c r="F21" s="18" t="str">
        <f>VLOOKUP(C21,'IDENTIFICACION Y ANALISIS'!$B$19:$F$68,4,FALSE)</f>
        <v>Externo</v>
      </c>
      <c r="G21" s="19" t="str">
        <f>+EVALUACION!H27</f>
        <v>Retrasos en la ejecución del contrato, posible variación del  valor del  mism o, im posibilidad del contratista  para continuar  con la ejecución del contrato</v>
      </c>
      <c r="H21" s="19">
        <f>+EVALUACION!I27</f>
        <v>3</v>
      </c>
      <c r="I21" s="19">
        <f>+EVALUACION!J27</f>
        <v>3</v>
      </c>
      <c r="J21" s="19">
        <f>+EVALUACION!K27</f>
        <v>6</v>
      </c>
      <c r="K21" s="18" t="str">
        <f>+EVALUACION!L27</f>
        <v>ALTO</v>
      </c>
      <c r="L21" s="19" t="s">
        <v>268</v>
      </c>
      <c r="M21" s="159">
        <v>1</v>
      </c>
      <c r="N21" s="19" t="str">
        <f>+'EVALUACION CON CONTROLES'!G26</f>
        <v>EL CONTRATISTA DEBE ACOGERSE A LA OFERTA ECONOMICA ESTABLECIDA EN EL CONTRATO.</v>
      </c>
      <c r="O21" s="19">
        <v>2</v>
      </c>
      <c r="P21" s="19">
        <f>+'EVALUACION CON CONTROLES'!J26</f>
        <v>3</v>
      </c>
      <c r="Q21" s="19">
        <v>5</v>
      </c>
      <c r="R21" s="18" t="s">
        <v>269</v>
      </c>
      <c r="S21" s="19" t="str">
        <f>+'EVALUACION CON CONTROLES'!M26</f>
        <v>Si</v>
      </c>
      <c r="T21" s="19" t="str">
        <f>+'EVALUACION CON CONTROLES'!N26</f>
        <v>Contratista</v>
      </c>
      <c r="U21" s="19" t="str">
        <f>+'EVALUACION CON CONTROLES'!O26</f>
        <v>inmediantamente se identifica</v>
      </c>
      <c r="V21" s="19" t="str">
        <f>+'EVALUACION CON CONTROLES'!P26</f>
        <v>una vez la oficina de pagos identifique la variacion con respecto a la Oferta Economica.</v>
      </c>
      <c r="W21" s="19" t="str">
        <f>+'EVALUACION CON CONTROLES'!Q26</f>
        <v>en el momento de revisar su factura y documentos de cobro.</v>
      </c>
      <c r="X21" s="20" t="str">
        <f>+'EVALUACION CON CONTROLES'!R26</f>
        <v>maximo un mes para el ajuste de su factura, con el fin de evitar acumulacion de pagos.</v>
      </c>
    </row>
    <row r="22" spans="2:24" ht="106.5" customHeight="1" x14ac:dyDescent="0.25">
      <c r="B22" s="17">
        <v>12</v>
      </c>
      <c r="C22" s="19" t="str">
        <f>+'EVALUACION CON CONTROLES'!C27:F27</f>
        <v>Alteración del orden público por parte de los grupos al margen de la Ley.</v>
      </c>
      <c r="D22" s="18" t="str">
        <f>+'EVALUACION CON CONTROLES'!B27</f>
        <v>EJECUCIÓN</v>
      </c>
      <c r="E22" s="18" t="str">
        <f>VLOOKUP(C22,'IDENTIFICACION Y ANALISIS'!$B$19:$F$68,3,FALSE)</f>
        <v>Especifico</v>
      </c>
      <c r="F22" s="18" t="str">
        <f>VLOOKUP(C22,'IDENTIFICACION Y ANALISIS'!$B$19:$F$68,4,FALSE)</f>
        <v>Externo</v>
      </c>
      <c r="G22" s="19" t="str">
        <f>+EVALUACION!H28</f>
        <v>Demoras en la ejecución del contrato e incumplimiento del cronograma de obra</v>
      </c>
      <c r="H22" s="19">
        <f>+EVALUACION!I28</f>
        <v>3</v>
      </c>
      <c r="I22" s="19">
        <f>+EVALUACION!J28</f>
        <v>2</v>
      </c>
      <c r="J22" s="19">
        <f>+EVALUACION!K28</f>
        <v>5</v>
      </c>
      <c r="K22" s="18" t="str">
        <f>+EVALUACION!L28</f>
        <v>MEDIO</v>
      </c>
      <c r="L22" s="19" t="s">
        <v>271</v>
      </c>
      <c r="M22" s="159">
        <v>1</v>
      </c>
      <c r="N22" s="19" t="str">
        <f>+'EVALUACION CON CONTROLES'!G27</f>
        <v>ACUDIR A ORGANISMOS DE CONTROL CIUDADANO.</v>
      </c>
      <c r="O22" s="19">
        <f>+'EVALUACION CON CONTROLES'!I27</f>
        <v>3</v>
      </c>
      <c r="P22" s="19">
        <v>1</v>
      </c>
      <c r="Q22" s="19">
        <v>4</v>
      </c>
      <c r="R22" s="18" t="s">
        <v>270</v>
      </c>
      <c r="S22" s="19" t="str">
        <f>+'EVALUACION CON CONTROLES'!M27</f>
        <v>No</v>
      </c>
      <c r="T22" s="19" t="str">
        <f>+'EVALUACION CON CONTROLES'!N27</f>
        <v>Contratista/Fondo de desarrollo local</v>
      </c>
      <c r="U22" s="19" t="str">
        <f>+'EVALUACION CON CONTROLES'!O27</f>
        <v>inmediatamente se identifica</v>
      </c>
      <c r="V22" s="19" t="str">
        <f>+'EVALUACION CON CONTROLES'!P27</f>
        <v>según la logistica de los organismos pertinentes.</v>
      </c>
      <c r="W22" s="19" t="str">
        <f>+'EVALUACION CON CONTROLES'!Q27</f>
        <v xml:space="preserve">Por medios informativos </v>
      </c>
      <c r="X22" s="20" t="str">
        <f>+'EVALUACION CON CONTROLES'!R27</f>
        <v>ocacionalmente surjan</v>
      </c>
    </row>
    <row r="23" spans="2:24" ht="106.5" customHeight="1" x14ac:dyDescent="0.25">
      <c r="B23" s="17">
        <v>13</v>
      </c>
      <c r="C23" s="19" t="str">
        <f>+'EVALUACION CON CONTROLES'!C28:F28</f>
        <v>Oposición o condicionamiento de la comunidad a la ejecución del contrato.</v>
      </c>
      <c r="D23" s="18" t="str">
        <f>+'EVALUACION CON CONTROLES'!B28</f>
        <v>EJECUCIÓN</v>
      </c>
      <c r="E23" s="18" t="str">
        <f>VLOOKUP(C23,'IDENTIFICACION Y ANALISIS'!$B$19:$F$68,3,FALSE)</f>
        <v>Especifico</v>
      </c>
      <c r="F23" s="18" t="str">
        <f>VLOOKUP(C23,'IDENTIFICACION Y ANALISIS'!$B$19:$F$68,4,FALSE)</f>
        <v>Externo</v>
      </c>
      <c r="G23" s="19" t="str">
        <f>+EVALUACION!H29</f>
        <v>Suspensión  del contrato y retraso en el cumplimiento del
mismo.</v>
      </c>
      <c r="H23" s="19">
        <f>+EVALUACION!I29</f>
        <v>3</v>
      </c>
      <c r="I23" s="19">
        <f>+EVALUACION!J29</f>
        <v>2</v>
      </c>
      <c r="J23" s="19">
        <f>+EVALUACION!K29</f>
        <v>5</v>
      </c>
      <c r="K23" s="18" t="str">
        <f>+EVALUACION!L29</f>
        <v>MEDIO</v>
      </c>
      <c r="L23" s="19" t="s">
        <v>271</v>
      </c>
      <c r="M23" s="159">
        <v>1</v>
      </c>
      <c r="N23" s="19" t="str">
        <f>+'EVALUACION CON CONTROLES'!G28</f>
        <v>CONCILIACION Y REUNIONES PARA MITIGAR Y AMORTIZAR SUS INCONFORMIDADES.</v>
      </c>
      <c r="O23" s="19">
        <f>+'EVALUACION CON CONTROLES'!I28</f>
        <v>3</v>
      </c>
      <c r="P23" s="19">
        <v>1</v>
      </c>
      <c r="Q23" s="19">
        <v>4</v>
      </c>
      <c r="R23" s="18" t="s">
        <v>270</v>
      </c>
      <c r="S23" s="19" t="str">
        <f>+'EVALUACION CON CONTROLES'!M28</f>
        <v>No</v>
      </c>
      <c r="T23" s="19" t="str">
        <f>+'EVALUACION CON CONTROLES'!N28</f>
        <v>Contratista/Fondo de desarrollo local</v>
      </c>
      <c r="U23" s="19" t="str">
        <f>+'EVALUACION CON CONTROLES'!O28</f>
        <v>inmediatamente se identifica</v>
      </c>
      <c r="V23" s="19" t="str">
        <f>+'EVALUACION CON CONTROLES'!P28</f>
        <v>En el momento que se pueda agendar una cita para conciliar</v>
      </c>
      <c r="W23" s="19" t="str">
        <f>+'EVALUACION CON CONTROLES'!Q28</f>
        <v>En el momento que se evidencien los funcionarios capacitados puedan mitigar el problema.</v>
      </c>
      <c r="X23" s="20" t="str">
        <f>+'EVALUACION CON CONTROLES'!R28</f>
        <v>En el momento justo.</v>
      </c>
    </row>
    <row r="24" spans="2:24" ht="106.5" customHeight="1" x14ac:dyDescent="0.25">
      <c r="B24" s="17">
        <v>14</v>
      </c>
      <c r="C24" s="19" t="str">
        <f>+'EVALUACION CON CONTROLES'!C29:F29</f>
        <v>Demoras en la entrega de información por parte de un tercero o actos administrativos de entidades públicas en la autorizacion para el desarrollo del poryecto que generan retrasos en el cumplimiento del contrato.</v>
      </c>
      <c r="D24" s="18" t="str">
        <f>+'EVALUACION CON CONTROLES'!B29</f>
        <v>EJECUCIÓN</v>
      </c>
      <c r="E24" s="18" t="str">
        <f>VLOOKUP(C24,'IDENTIFICACION Y ANALISIS'!$B$19:$F$68,3,FALSE)</f>
        <v>Especifico</v>
      </c>
      <c r="F24" s="18" t="str">
        <f>VLOOKUP(C24,'IDENTIFICACION Y ANALISIS'!$B$19:$F$68,4,FALSE)</f>
        <v>Externo</v>
      </c>
      <c r="G24" s="19" t="str">
        <f>+EVALUACION!H30</f>
        <v>Retrasos en la ejecución del contrato y posible variación del valor del m ismo.</v>
      </c>
      <c r="H24" s="19">
        <f>+EVALUACION!I30</f>
        <v>3</v>
      </c>
      <c r="I24" s="19">
        <f>+EVALUACION!J30</f>
        <v>2</v>
      </c>
      <c r="J24" s="19">
        <f>+EVALUACION!K30</f>
        <v>5</v>
      </c>
      <c r="K24" s="18" t="str">
        <f>+EVALUACION!L30</f>
        <v>MEDIO</v>
      </c>
      <c r="L24" s="19" t="s">
        <v>271</v>
      </c>
      <c r="M24" s="159">
        <v>1</v>
      </c>
      <c r="N24" s="19" t="str">
        <f>+'EVALUACION CON CONTROLES'!G29</f>
        <v>EVITAR, LOCALIZAR LA FALLA.</v>
      </c>
      <c r="O24" s="19">
        <f>+'EVALUACION CON CONTROLES'!I29</f>
        <v>3</v>
      </c>
      <c r="P24" s="19">
        <v>1</v>
      </c>
      <c r="Q24" s="19">
        <v>4</v>
      </c>
      <c r="R24" s="18" t="s">
        <v>270</v>
      </c>
      <c r="S24" s="19" t="str">
        <f>+'EVALUACION CON CONTROLES'!M29</f>
        <v>No</v>
      </c>
      <c r="T24" s="19" t="str">
        <f>+'EVALUACION CON CONTROLES'!N29</f>
        <v>Supervisor del contrato/Apoyo a la supervision</v>
      </c>
      <c r="U24" s="19" t="str">
        <f>+'EVALUACION CON CONTROLES'!O29</f>
        <v>inmediatamente se identifica</v>
      </c>
      <c r="V24" s="19" t="str">
        <f>+'EVALUACION CON CONTROLES'!P29</f>
        <v>Una vez se notifique alguna queja</v>
      </c>
      <c r="W24" s="19" t="str">
        <f>+'EVALUACION CON CONTROLES'!Q29</f>
        <v>por medio de manifestacion de la inconformidad.</v>
      </c>
      <c r="X24" s="20" t="str">
        <f>+'EVALUACION CON CONTROLES'!R29</f>
        <v>ocacionalmente surjan</v>
      </c>
    </row>
    <row r="25" spans="2:24" ht="106.5" customHeight="1" x14ac:dyDescent="0.25">
      <c r="B25" s="17">
        <v>15</v>
      </c>
      <c r="C25" s="19" t="str">
        <f>+'EVALUACION CON CONTROLES'!C30:F30</f>
        <v>Demora en la radicación oportuna por parte del CONTRATISTA de las facturas (correctamente diligenciadas y firmadas) y/o cuentas  de  los gastos reembolsables.</v>
      </c>
      <c r="D25" s="18" t="str">
        <f>+'EVALUACION CON CONTROLES'!B30</f>
        <v>EJECUCIÓN</v>
      </c>
      <c r="E25" s="18" t="str">
        <f>VLOOKUP(C25,'IDENTIFICACION Y ANALISIS'!$B$19:$F$68,3,FALSE)</f>
        <v>Especifico</v>
      </c>
      <c r="F25" s="18" t="str">
        <f>VLOOKUP(C25,'IDENTIFICACION Y ANALISIS'!$B$19:$F$68,4,FALSE)</f>
        <v>Externo</v>
      </c>
      <c r="G25" s="19" t="str">
        <f>+EVALUACION!H31</f>
        <v xml:space="preserve"> Incumplimiento de las obligaciones contractuales  por
parte del contratista.</v>
      </c>
      <c r="H25" s="19">
        <f>+EVALUACION!I31</f>
        <v>3</v>
      </c>
      <c r="I25" s="19">
        <f>+EVALUACION!J31</f>
        <v>2</v>
      </c>
      <c r="J25" s="19">
        <f>+EVALUACION!K31</f>
        <v>5</v>
      </c>
      <c r="K25" s="18" t="str">
        <f>+EVALUACION!L31</f>
        <v>MEDIO</v>
      </c>
      <c r="L25" s="19" t="s">
        <v>271</v>
      </c>
      <c r="M25" s="159">
        <v>1</v>
      </c>
      <c r="N25" s="19" t="str">
        <f>+'EVALUACION CON CONTROLES'!G30</f>
        <v>RECORDAR INTENSIVAMENTE AL REPRESENTANTE LEGAL.</v>
      </c>
      <c r="O25" s="19">
        <v>1</v>
      </c>
      <c r="P25" s="19">
        <f>+'EVALUACION CON CONTROLES'!J30</f>
        <v>2</v>
      </c>
      <c r="Q25" s="19">
        <v>3</v>
      </c>
      <c r="R25" s="18" t="s">
        <v>270</v>
      </c>
      <c r="S25" s="19" t="str">
        <f>+'EVALUACION CON CONTROLES'!M30</f>
        <v>No</v>
      </c>
      <c r="T25" s="19" t="str">
        <f>+'EVALUACION CON CONTROLES'!N30</f>
        <v>Contratista</v>
      </c>
      <c r="U25" s="19" t="str">
        <f>+'EVALUACION CON CONTROLES'!O30</f>
        <v>según las fechas estipuladas por el area de pagos.</v>
      </c>
      <c r="V25" s="19" t="str">
        <f>+'EVALUACION CON CONTROLES'!P30</f>
        <v>entre las fechas de recepcion de cuentas.</v>
      </c>
      <c r="W25" s="19" t="str">
        <f>+'EVALUACION CON CONTROLES'!Q30</f>
        <v>El apoyo a la supervision.</v>
      </c>
      <c r="X25" s="20" t="str">
        <f>+'EVALUACION CON CONTROLES'!R30</f>
        <v>periodicamente según las fechas de recepciones de cuentas.</v>
      </c>
    </row>
    <row r="26" spans="2:24" ht="106.5" customHeight="1" x14ac:dyDescent="0.25">
      <c r="B26" s="17">
        <v>16</v>
      </c>
      <c r="C26" s="19" t="str">
        <f>+'EVALUACION CON CONTROLES'!C31:F31</f>
        <v>Daños ocasionados por delincuencia común (Hurtos a los equipos y
maquinaria  de obra)</v>
      </c>
      <c r="D26" s="18" t="str">
        <f>+'EVALUACION CON CONTROLES'!B31</f>
        <v>EJECUCIÓN</v>
      </c>
      <c r="E26" s="18" t="str">
        <f>VLOOKUP(C26,'IDENTIFICACION Y ANALISIS'!$B$19:$F$68,3,FALSE)</f>
        <v>Especifico</v>
      </c>
      <c r="F26" s="18" t="str">
        <f>VLOOKUP(C26,'IDENTIFICACION Y ANALISIS'!$B$19:$F$68,4,FALSE)</f>
        <v>Externo</v>
      </c>
      <c r="G26" s="19" t="str">
        <f>+EVALUACION!H32</f>
        <v>Retrasos en la obra y/o posible
incumplimiento del contrato.</v>
      </c>
      <c r="H26" s="19">
        <f>+EVALUACION!I32</f>
        <v>3</v>
      </c>
      <c r="I26" s="19">
        <f>+EVALUACION!J32</f>
        <v>2</v>
      </c>
      <c r="J26" s="19">
        <f>+EVALUACION!K32</f>
        <v>5</v>
      </c>
      <c r="K26" s="18" t="str">
        <f>+EVALUACION!L32</f>
        <v>MEDIO</v>
      </c>
      <c r="L26" s="19" t="s">
        <v>268</v>
      </c>
      <c r="M26" s="159">
        <v>1</v>
      </c>
      <c r="N26" s="19" t="str">
        <f>+'EVALUACION CON CONTROLES'!G31</f>
        <v>ACUDIR A ORGANISMOS DE CONTROL CIUDADANO.</v>
      </c>
      <c r="O26" s="19">
        <f>+'EVALUACION CON CONTROLES'!I31</f>
        <v>3</v>
      </c>
      <c r="P26" s="19">
        <v>1</v>
      </c>
      <c r="Q26" s="19">
        <v>4</v>
      </c>
      <c r="R26" s="18" t="s">
        <v>270</v>
      </c>
      <c r="S26" s="19" t="str">
        <f>+'EVALUACION CON CONTROLES'!M31</f>
        <v>Si</v>
      </c>
      <c r="T26" s="19" t="str">
        <f>+'EVALUACION CON CONTROLES'!N31</f>
        <v>Contratista</v>
      </c>
      <c r="U26" s="19" t="str">
        <f>+'EVALUACION CON CONTROLES'!O31</f>
        <v>inmediatamente se identifica</v>
      </c>
      <c r="V26" s="19" t="str">
        <f>+'EVALUACION CON CONTROLES'!P31</f>
        <v>A disposicion de la valoracion de los daños</v>
      </c>
      <c r="W26" s="19" t="str">
        <f>+'EVALUACION CON CONTROLES'!Q31</f>
        <v xml:space="preserve">Por medio del conductor designado por el apoyo a la supervision. </v>
      </c>
      <c r="X26" s="20" t="str">
        <f>+'EVALUACION CON CONTROLES'!R31</f>
        <v>cada vez que es designado un vehiculo requiere supervision del conductor.</v>
      </c>
    </row>
    <row r="27" spans="2:24" ht="106.5" customHeight="1" x14ac:dyDescent="0.25">
      <c r="B27" s="17">
        <v>17</v>
      </c>
      <c r="C27" s="19" t="str">
        <f>+'EVALUACION CON CONTROLES'!C32:F32</f>
        <v>Aparicion de pandemias durante la ejecucion del proyecto</v>
      </c>
      <c r="D27" s="18" t="str">
        <f>+'EVALUACION CON CONTROLES'!B32</f>
        <v>EJECUCIÓN</v>
      </c>
      <c r="E27" s="18" t="str">
        <f>VLOOKUP(C27,'IDENTIFICACION Y ANALISIS'!$B$19:$F$68,3,FALSE)</f>
        <v>Especifico</v>
      </c>
      <c r="F27" s="18" t="str">
        <f>VLOOKUP(C27,'IDENTIFICACION Y ANALISIS'!$B$19:$F$68,4,FALSE)</f>
        <v>Externo</v>
      </c>
      <c r="G27" s="19" t="str">
        <f>+EVALUACION!H33</f>
        <v xml:space="preserve">  Incumplimiento de las obligaciones contractuales  por
parte del contratista.</v>
      </c>
      <c r="H27" s="19">
        <f>+EVALUACION!I33</f>
        <v>2</v>
      </c>
      <c r="I27" s="19">
        <f>+EVALUACION!J33</f>
        <v>3</v>
      </c>
      <c r="J27" s="19">
        <f>+EVALUACION!K33</f>
        <v>5</v>
      </c>
      <c r="K27" s="18" t="str">
        <f>+EVALUACION!L33</f>
        <v>MEDIO</v>
      </c>
      <c r="L27" s="19" t="s">
        <v>271</v>
      </c>
      <c r="M27" s="18" t="s">
        <v>275</v>
      </c>
      <c r="N27" s="19" t="str">
        <f>+'EVALUACION CON CONTROLES'!G32</f>
        <v>ACOGERSE A LAS REGLAS ESTIPULADAS POR EL MINISTERIO DE SALUD.</v>
      </c>
      <c r="O27" s="19">
        <f>+'EVALUACION CON CONTROLES'!I32</f>
        <v>2</v>
      </c>
      <c r="P27" s="19">
        <v>3</v>
      </c>
      <c r="Q27" s="19">
        <f>+'EVALUACION CON CONTROLES'!K32</f>
        <v>5</v>
      </c>
      <c r="R27" s="18" t="str">
        <f>+'EVALUACION CON CONTROLES'!L32</f>
        <v>MEDIO</v>
      </c>
      <c r="S27" s="19" t="str">
        <f>+'EVALUACION CON CONTROLES'!M32</f>
        <v>Si</v>
      </c>
      <c r="T27" s="19" t="str">
        <f>+'EVALUACION CON CONTROLES'!N32</f>
        <v>Contratista/Fondo de desarrollo local</v>
      </c>
      <c r="U27" s="19" t="str">
        <f>+'EVALUACION CON CONTROLES'!O32</f>
        <v>inmediatamente se identifica</v>
      </c>
      <c r="V27" s="19" t="str">
        <f>+'EVALUACION CON CONTROLES'!P32</f>
        <v>Según el tratamiento del organismo competente.</v>
      </c>
      <c r="W27" s="19" t="str">
        <f>+'EVALUACION CON CONTROLES'!Q32</f>
        <v xml:space="preserve">Por medios informativos </v>
      </c>
      <c r="X27" s="20" t="str">
        <f>+'EVALUACION CON CONTROLES'!R32</f>
        <v>permanentemente, en la ejecucion del contrato</v>
      </c>
    </row>
    <row r="28" spans="2:24" ht="106.5" customHeight="1" x14ac:dyDescent="0.25">
      <c r="B28" s="17">
        <v>18</v>
      </c>
      <c r="C28" s="19" t="str">
        <f>+'EVALUACION CON CONTROLES'!C33:F33</f>
        <v>Defecto en la instalación de repuestos</v>
      </c>
      <c r="D28" s="18" t="str">
        <f>+'EVALUACION CON CONTROLES'!B33</f>
        <v>EJECUCIÓN</v>
      </c>
      <c r="E28" s="18" t="str">
        <f>VLOOKUP(C28,'IDENTIFICACION Y ANALISIS'!$B$19:$F$68,3,FALSE)</f>
        <v>Especifico</v>
      </c>
      <c r="F28" s="18" t="str">
        <f>VLOOKUP(C28,'IDENTIFICACION Y ANALISIS'!$B$19:$F$68,4,FALSE)</f>
        <v>Interno</v>
      </c>
      <c r="G28" s="19" t="str">
        <f>+EVALUACION!H34</f>
        <v>Retraso en la ejecucion del contrato.</v>
      </c>
      <c r="H28" s="19">
        <f>+EVALUACION!I34</f>
        <v>2</v>
      </c>
      <c r="I28" s="19">
        <f>+EVALUACION!J34</f>
        <v>4</v>
      </c>
      <c r="J28" s="19">
        <f>+EVALUACION!K34</f>
        <v>6</v>
      </c>
      <c r="K28" s="18" t="str">
        <f>+EVALUACION!L34</f>
        <v>ALTO</v>
      </c>
      <c r="L28" s="19" t="s">
        <v>268</v>
      </c>
      <c r="M28" s="159">
        <v>1</v>
      </c>
      <c r="N28" s="19" t="str">
        <f>+'EVALUACION CON CONTROLES'!G33</f>
        <v>REVISION Y PRUEBAS DE LOS VEHICULOS POR LOS CONDUCTORES DEL FDL</v>
      </c>
      <c r="O28" s="19">
        <v>1</v>
      </c>
      <c r="P28" s="19">
        <v>4</v>
      </c>
      <c r="Q28" s="19">
        <v>5</v>
      </c>
      <c r="R28" s="18" t="s">
        <v>269</v>
      </c>
      <c r="S28" s="19" t="str">
        <f>+'EVALUACION CON CONTROLES'!M33</f>
        <v>Si</v>
      </c>
      <c r="T28" s="19" t="str">
        <f>+'EVALUACION CON CONTROLES'!N33</f>
        <v>Contratista</v>
      </c>
      <c r="U28" s="19" t="str">
        <f>+'EVALUACION CON CONTROLES'!O33</f>
        <v>inmediato</v>
      </c>
      <c r="V28" s="19" t="str">
        <f>+'EVALUACION CON CONTROLES'!P33</f>
        <v>A disposicion de la valoracion de los daños</v>
      </c>
      <c r="W28" s="19" t="str">
        <f>+'EVALUACION CON CONTROLES'!Q33</f>
        <v>Por medio de los conductores del FLD designados.</v>
      </c>
      <c r="X28" s="20" t="str">
        <f>+'EVALUACION CON CONTROLES'!R33</f>
        <v>Cada vez que se realicen las entregas de las unidades.</v>
      </c>
    </row>
    <row r="29" spans="2:24" ht="106.5" customHeight="1" thickBot="1" x14ac:dyDescent="0.3">
      <c r="B29" s="17">
        <v>19</v>
      </c>
      <c r="C29" s="19" t="str">
        <f>+'EVALUACION CON CONTROLES'!C34:F34</f>
        <v>Abandono de la ejecuion de obras</v>
      </c>
      <c r="D29" s="18" t="str">
        <f>+'EVALUACION CON CONTROLES'!B34</f>
        <v>EJECUCIÓN</v>
      </c>
      <c r="E29" s="18" t="e">
        <f>VLOOKUP(C29,'IDENTIFICACION Y ANALISIS'!$B$19:$F$68,3,FALSE)</f>
        <v>#N/A</v>
      </c>
      <c r="F29" s="18" t="e">
        <f>VLOOKUP(C29,'IDENTIFICACION Y ANALISIS'!$B$19:$F$68,4,FALSE)</f>
        <v>#N/A</v>
      </c>
      <c r="G29" s="19" t="str">
        <f>+EVALUACION!H35</f>
        <v>No terminar las obras dentro del cronograma establecido poara
estas</v>
      </c>
      <c r="H29" s="19">
        <f>+EVALUACION!I35</f>
        <v>2</v>
      </c>
      <c r="I29" s="19">
        <f>+EVALUACION!J35</f>
        <v>3</v>
      </c>
      <c r="J29" s="19">
        <f>+EVALUACION!K35</f>
        <v>5</v>
      </c>
      <c r="K29" s="18" t="str">
        <f>+EVALUACION!L35</f>
        <v>MEDIO</v>
      </c>
      <c r="L29" s="19" t="s">
        <v>271</v>
      </c>
      <c r="M29" s="159">
        <v>1</v>
      </c>
      <c r="N29" s="19" t="str">
        <f>+'EVALUACION CON CONTROLES'!G34</f>
        <v>EVITAR/ SANCIONES LEGALES</v>
      </c>
      <c r="O29" s="19">
        <v>1</v>
      </c>
      <c r="P29" s="19">
        <v>2</v>
      </c>
      <c r="Q29" s="19">
        <v>3</v>
      </c>
      <c r="R29" s="18" t="s">
        <v>270</v>
      </c>
      <c r="S29" s="19" t="str">
        <f>+'EVALUACION CON CONTROLES'!M34</f>
        <v>No</v>
      </c>
      <c r="T29" s="19" t="str">
        <f>+'EVALUACION CON CONTROLES'!N34</f>
        <v>Contratista</v>
      </c>
      <c r="U29" s="19" t="str">
        <f>+'EVALUACION CON CONTROLES'!O34</f>
        <v>en el momento que el contratista los manifiesta</v>
      </c>
      <c r="V29" s="19" t="str">
        <f>+'EVALUACION CON CONTROLES'!P34</f>
        <v>En el momento que se llegue a un acuerdo acogiendose a los plazos del contrato</v>
      </c>
      <c r="W29" s="19" t="str">
        <f>+'EVALUACION CON CONTROLES'!Q34</f>
        <v>Seguimiento permanente a la ejecucion del contrato por el apoyo a la supervision</v>
      </c>
      <c r="X29" s="28" t="str">
        <f>+'EVALUACION CON CONTROLES'!R34</f>
        <v>eventualmente.en el momento que el contratista lo manifieste.</v>
      </c>
    </row>
    <row r="30" spans="2:24" ht="106.5" customHeight="1" thickBot="1" x14ac:dyDescent="0.3">
      <c r="B30" s="37">
        <v>20</v>
      </c>
      <c r="C30" s="38" t="str">
        <f>+'EVALUACION CON CONTROLES'!C35:F35</f>
        <v>Variación de los precios del mercado</v>
      </c>
      <c r="D30" s="39" t="str">
        <f>+'EVALUACION CON CONTROLES'!B35</f>
        <v>EJECUCIÓN</v>
      </c>
      <c r="E30" s="39" t="str">
        <f>VLOOKUP(C30,'IDENTIFICACION Y ANALISIS'!$B$19:$F$68,3,FALSE)</f>
        <v>General</v>
      </c>
      <c r="F30" s="39" t="str">
        <f>VLOOKUP(C30,'IDENTIFICACION Y ANALISIS'!$B$19:$F$68,4,FALSE)</f>
        <v>Externo</v>
      </c>
      <c r="G30" s="38" t="str">
        <f>+EVALUACION!H36</f>
        <v>Afectacion en los valores del presupuesto.</v>
      </c>
      <c r="H30" s="38">
        <f>+EVALUACION!I36</f>
        <v>3</v>
      </c>
      <c r="I30" s="38">
        <f>+EVALUACION!J36</f>
        <v>3</v>
      </c>
      <c r="J30" s="38">
        <f>+EVALUACION!K36</f>
        <v>6</v>
      </c>
      <c r="K30" s="39" t="str">
        <f>+EVALUACION!L36</f>
        <v>ALTO</v>
      </c>
      <c r="L30" s="38" t="s">
        <v>271</v>
      </c>
      <c r="M30" s="160">
        <v>1</v>
      </c>
      <c r="N30" s="38" t="str">
        <f>+'EVALUACION CON CONTROLES'!G35</f>
        <v>EL CONTRATISTA DEBE ACOGERSE A LOS PLAZOS ESTABLECIDOS EN EL CONTRATO.</v>
      </c>
      <c r="O30" s="38">
        <f>+'EVALUACION CON CONTROLES'!I35</f>
        <v>3</v>
      </c>
      <c r="P30" s="38">
        <v>2</v>
      </c>
      <c r="Q30" s="38">
        <v>5</v>
      </c>
      <c r="R30" s="39" t="s">
        <v>269</v>
      </c>
      <c r="S30" s="38" t="str">
        <f>+'EVALUACION CON CONTROLES'!M35</f>
        <v>Si</v>
      </c>
      <c r="T30" s="38" t="str">
        <f>+'EVALUACION CON CONTROLES'!N35</f>
        <v>Contratista</v>
      </c>
      <c r="U30" s="38" t="str">
        <f>+'EVALUACION CON CONTROLES'!O35</f>
        <v xml:space="preserve">Inmediatamente </v>
      </c>
      <c r="V30" s="38" t="str">
        <f>+'EVALUACION CON CONTROLES'!P35</f>
        <v>En el momento que el contratista le de solucion, acogiendose a los plazos establecidos en el contrato</v>
      </c>
      <c r="W30" s="38" t="str">
        <f>+'EVALUACION CON CONTROLES'!Q35</f>
        <v>Por medio de la revision de sus documentos de cobro</v>
      </c>
      <c r="X30" s="40" t="str">
        <f>+'EVALUACION CON CONTROLES'!R35</f>
        <v>periodicamente con sus cuentas mensuales.</v>
      </c>
    </row>
    <row r="31" spans="2:24" ht="13.5" customHeight="1" x14ac:dyDescent="0.25">
      <c r="B31" s="53"/>
      <c r="X31" s="54"/>
    </row>
    <row r="32" spans="2:24" ht="13.5" customHeight="1" x14ac:dyDescent="0.3">
      <c r="B32" s="53"/>
      <c r="E32" s="14"/>
      <c r="F32" s="345" t="s">
        <v>276</v>
      </c>
      <c r="G32" s="345"/>
      <c r="H32" s="14"/>
      <c r="I32" s="14"/>
      <c r="J32" s="346" t="s">
        <v>259</v>
      </c>
      <c r="K32" s="346"/>
      <c r="L32" s="346"/>
      <c r="M32" s="346"/>
      <c r="X32" s="54"/>
    </row>
    <row r="33" spans="2:24" ht="13.5" customHeight="1" x14ac:dyDescent="0.3">
      <c r="B33" s="53"/>
      <c r="E33" s="341" t="s">
        <v>125</v>
      </c>
      <c r="F33" s="49" t="s">
        <v>126</v>
      </c>
      <c r="G33" s="49" t="s">
        <v>127</v>
      </c>
      <c r="H33" s="14"/>
      <c r="I33" s="14"/>
      <c r="J33" s="331" t="s">
        <v>128</v>
      </c>
      <c r="K33" s="332"/>
      <c r="L33" s="331" t="s">
        <v>127</v>
      </c>
      <c r="M33" s="332"/>
      <c r="X33" s="54"/>
    </row>
    <row r="34" spans="2:24" ht="13.5" customHeight="1" x14ac:dyDescent="0.3">
      <c r="B34" s="53"/>
      <c r="E34" s="341"/>
      <c r="F34" s="19" t="s">
        <v>129</v>
      </c>
      <c r="G34" s="19">
        <v>1</v>
      </c>
      <c r="H34" s="14"/>
      <c r="I34" s="14"/>
      <c r="J34" s="333" t="s">
        <v>130</v>
      </c>
      <c r="K34" s="334"/>
      <c r="L34" s="321">
        <v>1</v>
      </c>
      <c r="M34" s="321"/>
      <c r="X34" s="54"/>
    </row>
    <row r="35" spans="2:24" ht="13.5" customHeight="1" x14ac:dyDescent="0.3">
      <c r="B35" s="53"/>
      <c r="E35" s="341"/>
      <c r="F35" s="19" t="s">
        <v>131</v>
      </c>
      <c r="G35" s="19">
        <v>2</v>
      </c>
      <c r="H35" s="14"/>
      <c r="I35" s="14"/>
      <c r="J35" s="333" t="s">
        <v>132</v>
      </c>
      <c r="K35" s="334"/>
      <c r="L35" s="321">
        <v>2</v>
      </c>
      <c r="M35" s="321"/>
      <c r="X35" s="54"/>
    </row>
    <row r="36" spans="2:24" ht="13.5" customHeight="1" x14ac:dyDescent="0.3">
      <c r="B36" s="53"/>
      <c r="E36" s="341"/>
      <c r="F36" s="19" t="s">
        <v>133</v>
      </c>
      <c r="G36" s="19">
        <v>3</v>
      </c>
      <c r="H36" s="14"/>
      <c r="I36" s="14"/>
      <c r="J36" s="333" t="s">
        <v>134</v>
      </c>
      <c r="K36" s="334"/>
      <c r="L36" s="321">
        <v>3</v>
      </c>
      <c r="M36" s="321"/>
      <c r="X36" s="54"/>
    </row>
    <row r="37" spans="2:24" ht="13.5" customHeight="1" x14ac:dyDescent="0.3">
      <c r="B37" s="53"/>
      <c r="E37" s="341"/>
      <c r="F37" s="19" t="s">
        <v>135</v>
      </c>
      <c r="G37" s="19">
        <v>4</v>
      </c>
      <c r="H37" s="14"/>
      <c r="I37" s="14"/>
      <c r="J37" s="333" t="s">
        <v>136</v>
      </c>
      <c r="K37" s="334"/>
      <c r="L37" s="321">
        <v>4</v>
      </c>
      <c r="M37" s="321"/>
      <c r="X37" s="54"/>
    </row>
    <row r="38" spans="2:24" ht="13.5" customHeight="1" x14ac:dyDescent="0.3">
      <c r="B38" s="53"/>
      <c r="E38" s="341"/>
      <c r="F38" s="19" t="s">
        <v>137</v>
      </c>
      <c r="G38" s="19">
        <v>5</v>
      </c>
      <c r="H38" s="14"/>
      <c r="I38" s="14"/>
      <c r="J38" s="333" t="s">
        <v>138</v>
      </c>
      <c r="K38" s="334"/>
      <c r="L38" s="321">
        <v>5</v>
      </c>
      <c r="M38" s="321"/>
      <c r="X38" s="54"/>
    </row>
    <row r="39" spans="2:24" ht="13.5" customHeight="1" x14ac:dyDescent="0.3">
      <c r="B39" s="53"/>
      <c r="D39" s="14"/>
      <c r="E39" s="14"/>
      <c r="F39" s="14"/>
      <c r="G39" s="14"/>
      <c r="H39" s="14"/>
      <c r="I39" s="14"/>
      <c r="J39" s="14"/>
      <c r="K39" s="14"/>
      <c r="L39" s="14"/>
      <c r="M39" s="14"/>
      <c r="X39" s="54"/>
    </row>
    <row r="40" spans="2:24" ht="13.5" customHeight="1" x14ac:dyDescent="0.3">
      <c r="B40" s="53"/>
      <c r="D40" s="346" t="s">
        <v>139</v>
      </c>
      <c r="E40" s="346"/>
      <c r="F40" s="346"/>
      <c r="G40" s="346"/>
      <c r="H40" s="346"/>
      <c r="I40" s="346"/>
      <c r="J40" s="346"/>
      <c r="K40" s="346"/>
      <c r="X40" s="54"/>
    </row>
    <row r="41" spans="2:24" ht="13.5" customHeight="1" x14ac:dyDescent="0.3">
      <c r="B41" s="53"/>
      <c r="D41" s="337" t="s">
        <v>126</v>
      </c>
      <c r="E41" s="337" t="s">
        <v>127</v>
      </c>
      <c r="F41" s="326" t="s">
        <v>130</v>
      </c>
      <c r="G41" s="326"/>
      <c r="H41" s="347" t="s">
        <v>132</v>
      </c>
      <c r="I41" s="348"/>
      <c r="J41" s="50" t="s">
        <v>134</v>
      </c>
      <c r="K41" s="50" t="s">
        <v>136</v>
      </c>
      <c r="L41" s="49" t="s">
        <v>138</v>
      </c>
      <c r="P41" s="346" t="s">
        <v>153</v>
      </c>
      <c r="Q41" s="346"/>
      <c r="R41" s="346"/>
      <c r="S41" s="346"/>
      <c r="T41" s="346"/>
      <c r="X41" s="54"/>
    </row>
    <row r="42" spans="2:24" ht="13.5" customHeight="1" x14ac:dyDescent="0.3">
      <c r="B42" s="53"/>
      <c r="D42" s="337"/>
      <c r="E42" s="337"/>
      <c r="F42" s="340">
        <v>1</v>
      </c>
      <c r="G42" s="340"/>
      <c r="H42" s="338">
        <v>2</v>
      </c>
      <c r="I42" s="339"/>
      <c r="J42" s="51">
        <v>3</v>
      </c>
      <c r="K42" s="51">
        <v>4</v>
      </c>
      <c r="L42" s="51">
        <v>5</v>
      </c>
      <c r="P42" s="326" t="s">
        <v>139</v>
      </c>
      <c r="Q42" s="326"/>
      <c r="R42" s="326"/>
      <c r="S42" s="326" t="s">
        <v>152</v>
      </c>
      <c r="T42" s="326"/>
      <c r="X42" s="54"/>
    </row>
    <row r="43" spans="2:24" ht="13.5" customHeight="1" x14ac:dyDescent="0.25">
      <c r="B43" s="53"/>
      <c r="D43" s="19" t="s">
        <v>129</v>
      </c>
      <c r="E43" s="21">
        <v>1</v>
      </c>
      <c r="F43" s="329">
        <v>2</v>
      </c>
      <c r="G43" s="329"/>
      <c r="H43" s="327">
        <v>3</v>
      </c>
      <c r="I43" s="328"/>
      <c r="J43" s="47">
        <v>4</v>
      </c>
      <c r="K43" s="52">
        <v>5</v>
      </c>
      <c r="L43" s="46">
        <v>6</v>
      </c>
      <c r="P43" s="352" t="s">
        <v>154</v>
      </c>
      <c r="Q43" s="352"/>
      <c r="R43" s="352"/>
      <c r="S43" s="351" t="s">
        <v>155</v>
      </c>
      <c r="T43" s="351"/>
      <c r="X43" s="54"/>
    </row>
    <row r="44" spans="2:24" ht="13.5" customHeight="1" x14ac:dyDescent="0.25">
      <c r="B44" s="53"/>
      <c r="D44" s="19" t="s">
        <v>131</v>
      </c>
      <c r="E44" s="21">
        <v>2</v>
      </c>
      <c r="F44" s="329">
        <v>3</v>
      </c>
      <c r="G44" s="329"/>
      <c r="H44" s="327">
        <v>4</v>
      </c>
      <c r="I44" s="328"/>
      <c r="J44" s="52">
        <v>5</v>
      </c>
      <c r="K44" s="46">
        <v>6</v>
      </c>
      <c r="L44" s="46">
        <v>7</v>
      </c>
      <c r="P44" s="323" t="s">
        <v>156</v>
      </c>
      <c r="Q44" s="323"/>
      <c r="R44" s="323"/>
      <c r="S44" s="351" t="s">
        <v>157</v>
      </c>
      <c r="T44" s="351"/>
      <c r="X44" s="54"/>
    </row>
    <row r="45" spans="2:24" ht="13.5" customHeight="1" x14ac:dyDescent="0.25">
      <c r="B45" s="53"/>
      <c r="D45" s="19" t="s">
        <v>133</v>
      </c>
      <c r="E45" s="21">
        <v>3</v>
      </c>
      <c r="F45" s="329">
        <v>4</v>
      </c>
      <c r="G45" s="329"/>
      <c r="H45" s="355">
        <v>5</v>
      </c>
      <c r="I45" s="356"/>
      <c r="J45" s="46">
        <v>6</v>
      </c>
      <c r="K45" s="46">
        <v>7</v>
      </c>
      <c r="L45" s="48">
        <v>8</v>
      </c>
      <c r="P45" s="330">
        <v>5</v>
      </c>
      <c r="Q45" s="330"/>
      <c r="R45" s="330"/>
      <c r="S45" s="351" t="s">
        <v>158</v>
      </c>
      <c r="T45" s="351"/>
      <c r="X45" s="54"/>
    </row>
    <row r="46" spans="2:24" ht="13.5" customHeight="1" x14ac:dyDescent="0.25">
      <c r="B46" s="53"/>
      <c r="D46" s="19" t="s">
        <v>135</v>
      </c>
      <c r="E46" s="21">
        <v>4</v>
      </c>
      <c r="F46" s="330">
        <v>5</v>
      </c>
      <c r="G46" s="330"/>
      <c r="H46" s="324">
        <v>6</v>
      </c>
      <c r="I46" s="325"/>
      <c r="J46" s="46">
        <v>7</v>
      </c>
      <c r="K46" s="48">
        <v>8</v>
      </c>
      <c r="L46" s="48">
        <v>9</v>
      </c>
      <c r="P46" s="329" t="s">
        <v>159</v>
      </c>
      <c r="Q46" s="329"/>
      <c r="R46" s="329"/>
      <c r="S46" s="351" t="s">
        <v>160</v>
      </c>
      <c r="T46" s="351"/>
      <c r="X46" s="54"/>
    </row>
    <row r="47" spans="2:24" ht="13.5" customHeight="1" x14ac:dyDescent="0.25">
      <c r="B47" s="53"/>
      <c r="D47" s="19" t="s">
        <v>137</v>
      </c>
      <c r="E47" s="21">
        <v>5</v>
      </c>
      <c r="F47" s="323">
        <v>6</v>
      </c>
      <c r="G47" s="323"/>
      <c r="H47" s="324">
        <v>7</v>
      </c>
      <c r="I47" s="325"/>
      <c r="J47" s="48">
        <v>8</v>
      </c>
      <c r="K47" s="48">
        <v>9</v>
      </c>
      <c r="L47" s="48">
        <v>10</v>
      </c>
      <c r="X47" s="54"/>
    </row>
    <row r="48" spans="2:24" ht="13.5" customHeight="1" x14ac:dyDescent="0.25">
      <c r="B48" s="53"/>
      <c r="F48" s="161"/>
      <c r="G48" s="161"/>
      <c r="H48" s="161"/>
      <c r="I48" s="161"/>
      <c r="J48" s="162"/>
      <c r="K48" s="162"/>
      <c r="L48" s="162"/>
      <c r="X48" s="54"/>
    </row>
    <row r="49" spans="2:24" ht="13.5" customHeight="1" thickBot="1" x14ac:dyDescent="0.35">
      <c r="B49" s="22"/>
      <c r="C49" s="23"/>
      <c r="D49" s="24"/>
      <c r="E49" s="24"/>
      <c r="F49" s="24"/>
      <c r="G49" s="24"/>
      <c r="H49" s="24"/>
      <c r="I49" s="24"/>
      <c r="J49" s="24"/>
      <c r="K49" s="24"/>
      <c r="L49" s="24"/>
      <c r="M49" s="24"/>
      <c r="N49" s="23"/>
      <c r="O49" s="23"/>
      <c r="P49" s="23"/>
      <c r="Q49" s="23"/>
      <c r="R49" s="23"/>
      <c r="S49" s="23"/>
      <c r="T49" s="23"/>
      <c r="U49" s="23"/>
      <c r="V49" s="23"/>
      <c r="W49" s="23"/>
      <c r="X49" s="25"/>
    </row>
    <row r="50" spans="2:24" ht="118.5" customHeight="1" x14ac:dyDescent="0.3">
      <c r="B50" s="349" t="s">
        <v>277</v>
      </c>
      <c r="C50" s="350"/>
      <c r="D50" s="350"/>
      <c r="E50" s="350"/>
      <c r="F50" s="350"/>
      <c r="G50" s="350"/>
      <c r="H50" s="350"/>
      <c r="I50" s="350"/>
      <c r="J50" s="350"/>
      <c r="K50" s="164"/>
      <c r="L50" s="163"/>
      <c r="M50" s="14"/>
    </row>
    <row r="51" spans="2:24" ht="13.5" customHeight="1" x14ac:dyDescent="0.3">
      <c r="D51" s="14"/>
      <c r="E51" s="14"/>
      <c r="F51" s="14"/>
      <c r="G51" s="14"/>
      <c r="H51" s="14"/>
      <c r="I51" s="14"/>
      <c r="J51" s="14"/>
      <c r="K51" s="14"/>
      <c r="L51" s="14"/>
      <c r="M51" s="14"/>
    </row>
    <row r="52" spans="2:24" ht="16.5" customHeight="1" x14ac:dyDescent="0.3">
      <c r="D52" s="14"/>
      <c r="F52" s="14"/>
      <c r="G52" s="14"/>
      <c r="H52" s="14"/>
      <c r="I52" s="14"/>
      <c r="J52" s="14"/>
      <c r="K52" s="14"/>
      <c r="L52" s="14"/>
      <c r="M52" s="14"/>
      <c r="N52" s="14"/>
      <c r="O52" s="14"/>
      <c r="P52" s="14"/>
      <c r="Q52" s="14"/>
      <c r="R52" s="14"/>
    </row>
    <row r="53" spans="2:24" ht="16.5" customHeight="1" x14ac:dyDescent="0.3">
      <c r="D53" s="14"/>
      <c r="F53" s="14"/>
      <c r="G53" s="14"/>
      <c r="H53" s="14"/>
      <c r="I53" s="14"/>
      <c r="J53" s="14"/>
      <c r="K53" s="14"/>
      <c r="L53" s="14"/>
      <c r="M53" s="14"/>
      <c r="N53" s="14"/>
      <c r="O53" s="14"/>
      <c r="P53" s="14"/>
      <c r="Q53" s="14"/>
      <c r="R53" s="14"/>
    </row>
    <row r="54" spans="2:24" ht="12.75" hidden="1" customHeight="1" x14ac:dyDescent="0.3">
      <c r="D54" s="14"/>
      <c r="F54" s="14"/>
      <c r="G54" s="14"/>
      <c r="H54" s="14"/>
      <c r="I54" s="14"/>
      <c r="J54" s="14"/>
      <c r="K54" s="14"/>
      <c r="L54" s="14"/>
      <c r="M54" s="14"/>
      <c r="N54" s="14"/>
      <c r="O54" s="14"/>
      <c r="P54" s="14"/>
      <c r="Q54" s="14"/>
      <c r="R54" s="14"/>
    </row>
    <row r="55" spans="2:24" hidden="1" x14ac:dyDescent="0.3">
      <c r="B55" s="16" t="s">
        <v>271</v>
      </c>
      <c r="D55" s="14"/>
      <c r="F55" s="14"/>
      <c r="G55" s="14"/>
      <c r="H55" s="14"/>
      <c r="I55" s="14"/>
      <c r="J55" s="14"/>
      <c r="K55" s="14"/>
      <c r="L55" s="14"/>
      <c r="M55" s="14"/>
      <c r="N55" s="14"/>
      <c r="O55" s="14"/>
      <c r="P55" s="14"/>
      <c r="Q55" s="14"/>
      <c r="R55" s="14"/>
    </row>
    <row r="56" spans="2:24" hidden="1" x14ac:dyDescent="0.3">
      <c r="B56" s="16" t="s">
        <v>268</v>
      </c>
      <c r="D56" s="26"/>
      <c r="F56" s="14"/>
      <c r="G56" s="26"/>
      <c r="H56" s="26"/>
      <c r="I56" s="26"/>
      <c r="J56" s="26"/>
      <c r="K56" s="26"/>
      <c r="L56" s="26"/>
      <c r="M56" s="26"/>
      <c r="N56" s="26"/>
      <c r="O56" s="26"/>
      <c r="P56" s="26"/>
      <c r="Q56" s="26"/>
      <c r="R56" s="26"/>
    </row>
    <row r="57" spans="2:24" hidden="1" x14ac:dyDescent="0.3">
      <c r="B57" s="16" t="s">
        <v>272</v>
      </c>
      <c r="D57" s="14"/>
      <c r="F57" s="14"/>
      <c r="G57" s="14"/>
      <c r="H57" s="14"/>
      <c r="I57" s="14"/>
      <c r="J57" s="14"/>
      <c r="K57" s="14"/>
      <c r="L57" s="14"/>
      <c r="M57" s="14"/>
      <c r="N57" s="14"/>
      <c r="O57" s="14"/>
      <c r="P57" s="14"/>
      <c r="Q57" s="14"/>
      <c r="R57" s="14"/>
    </row>
    <row r="58" spans="2:24" x14ac:dyDescent="0.3">
      <c r="D58" s="14"/>
      <c r="F58" s="14"/>
      <c r="G58" s="14"/>
      <c r="H58" s="14"/>
      <c r="I58" s="14"/>
      <c r="J58" s="14"/>
      <c r="K58" s="14"/>
      <c r="L58" s="14"/>
      <c r="M58" s="14"/>
      <c r="N58" s="14"/>
      <c r="O58" s="14"/>
      <c r="P58" s="14"/>
      <c r="Q58" s="14"/>
      <c r="R58" s="14"/>
    </row>
    <row r="59" spans="2:24" x14ac:dyDescent="0.3">
      <c r="D59" s="14"/>
      <c r="F59" s="14"/>
      <c r="G59" s="14"/>
      <c r="H59" s="14"/>
      <c r="I59" s="14"/>
      <c r="J59" s="14"/>
      <c r="K59" s="14"/>
      <c r="L59" s="14"/>
      <c r="M59" s="14"/>
      <c r="N59" s="14"/>
      <c r="O59" s="14"/>
      <c r="P59" s="14"/>
      <c r="Q59" s="14"/>
      <c r="R59" s="14"/>
    </row>
    <row r="60" spans="2:24" x14ac:dyDescent="0.3">
      <c r="D60" s="14"/>
      <c r="F60" s="14"/>
      <c r="G60" s="14"/>
      <c r="H60" s="14"/>
      <c r="I60" s="14"/>
      <c r="J60" s="14"/>
      <c r="K60" s="14"/>
      <c r="L60" s="14"/>
      <c r="M60" s="14"/>
      <c r="N60" s="14"/>
      <c r="O60" s="14"/>
      <c r="P60" s="14"/>
      <c r="Q60" s="14"/>
      <c r="R60" s="14"/>
    </row>
    <row r="61" spans="2:24" ht="12.75" customHeight="1" x14ac:dyDescent="0.3">
      <c r="D61" s="14"/>
    </row>
    <row r="62" spans="2:24" x14ac:dyDescent="0.3">
      <c r="D62" s="14"/>
    </row>
  </sheetData>
  <mergeCells count="50">
    <mergeCell ref="B9:R9"/>
    <mergeCell ref="S43:T43"/>
    <mergeCell ref="F43:G43"/>
    <mergeCell ref="S44:T44"/>
    <mergeCell ref="S45:T45"/>
    <mergeCell ref="H45:I45"/>
    <mergeCell ref="F44:G44"/>
    <mergeCell ref="P41:T41"/>
    <mergeCell ref="L34:M34"/>
    <mergeCell ref="L35:M35"/>
    <mergeCell ref="B50:J50"/>
    <mergeCell ref="S46:T46"/>
    <mergeCell ref="P46:R46"/>
    <mergeCell ref="P43:R43"/>
    <mergeCell ref="L37:M37"/>
    <mergeCell ref="D40:K40"/>
    <mergeCell ref="F41:G41"/>
    <mergeCell ref="J37:K37"/>
    <mergeCell ref="B2:B4"/>
    <mergeCell ref="C2:V4"/>
    <mergeCell ref="E41:E42"/>
    <mergeCell ref="H42:I42"/>
    <mergeCell ref="J38:K38"/>
    <mergeCell ref="L38:M38"/>
    <mergeCell ref="D41:D42"/>
    <mergeCell ref="F42:G42"/>
    <mergeCell ref="E33:E38"/>
    <mergeCell ref="B6:X6"/>
    <mergeCell ref="F32:G32"/>
    <mergeCell ref="J32:M32"/>
    <mergeCell ref="H41:I41"/>
    <mergeCell ref="J34:K34"/>
    <mergeCell ref="J35:K35"/>
    <mergeCell ref="L36:M36"/>
    <mergeCell ref="W2:X4"/>
    <mergeCell ref="B7:X8"/>
    <mergeCell ref="F47:G47"/>
    <mergeCell ref="H47:I47"/>
    <mergeCell ref="P42:R42"/>
    <mergeCell ref="H44:I44"/>
    <mergeCell ref="H43:I43"/>
    <mergeCell ref="F45:G45"/>
    <mergeCell ref="F46:G46"/>
    <mergeCell ref="P45:R45"/>
    <mergeCell ref="H46:I46"/>
    <mergeCell ref="P44:R44"/>
    <mergeCell ref="L33:M33"/>
    <mergeCell ref="J33:K33"/>
    <mergeCell ref="J36:K36"/>
    <mergeCell ref="S42:T42"/>
  </mergeCells>
  <phoneticPr fontId="1" type="noConversion"/>
  <conditionalFormatting sqref="K11:K30">
    <cfRule type="cellIs" dxfId="7" priority="41" stopIfTrue="1" operator="equal">
      <formula>"EXTREMO"</formula>
    </cfRule>
    <cfRule type="cellIs" dxfId="6" priority="42" stopIfTrue="1" operator="equal">
      <formula>"ALTO"</formula>
    </cfRule>
    <cfRule type="cellIs" dxfId="5" priority="43" stopIfTrue="1" operator="equal">
      <formula>"MEDIO"</formula>
    </cfRule>
    <cfRule type="cellIs" dxfId="4" priority="44" stopIfTrue="1" operator="equal">
      <formula>"BAJO"</formula>
    </cfRule>
  </conditionalFormatting>
  <conditionalFormatting sqref="R11:R30">
    <cfRule type="cellIs" dxfId="3" priority="81" stopIfTrue="1" operator="equal">
      <formula>"EXTREMO"</formula>
    </cfRule>
    <cfRule type="cellIs" dxfId="2" priority="82" stopIfTrue="1" operator="equal">
      <formula>"ALTO"</formula>
    </cfRule>
    <cfRule type="cellIs" dxfId="1" priority="83" stopIfTrue="1" operator="equal">
      <formula>"MEDIO"</formula>
    </cfRule>
    <cfRule type="cellIs" dxfId="0" priority="84" stopIfTrue="1" operator="equal">
      <formula>"BAJO"</formula>
    </cfRule>
  </conditionalFormatting>
  <dataValidations disablePrompts="1" count="1">
    <dataValidation type="list" allowBlank="1" showInputMessage="1" showErrorMessage="1" sqref="L11:L30" xr:uid="{00000000-0002-0000-0400-000000000000}">
      <formula1>OPCIONES</formula1>
    </dataValidation>
  </dataValidations>
  <printOptions horizontalCentered="1" verticalCentered="1"/>
  <pageMargins left="0" right="0" top="0" bottom="0" header="0" footer="0"/>
  <pageSetup scale="25" orientation="portrait" r:id="rId1"/>
  <headerFooter alignWithMargins="0"/>
  <rowBreaks count="2" manualBreakCount="2">
    <brk id="17" min="1" max="23" man="1"/>
    <brk id="26"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CONTEXTO</vt:lpstr>
      <vt:lpstr>IDENTIFICACION Y ANALISIS</vt:lpstr>
      <vt:lpstr>EVALUACION</vt:lpstr>
      <vt:lpstr>EVALUACION CON CONTROLES</vt:lpstr>
      <vt:lpstr>ASIGNACION Y TRATAMIENTO</vt:lpstr>
      <vt:lpstr>'ASIGNACION Y TRATAMIENTO'!Área_de_impresión</vt:lpstr>
      <vt:lpstr>CONTEXTO!Área_de_impresión</vt:lpstr>
      <vt:lpstr>EVALUACION!Área_de_impresión</vt:lpstr>
      <vt:lpstr>'EVALUACION CON CONTROLES'!Área_de_impresión</vt:lpstr>
      <vt:lpstr>'IDENTIFICACION Y ANALISIS'!Área_de_impresión</vt:lpstr>
      <vt:lpstr>contratación</vt:lpstr>
      <vt:lpstr>ejecución</vt:lpstr>
      <vt:lpstr>OPCIONES</vt:lpstr>
      <vt:lpstr>planeación</vt:lpstr>
      <vt:lpstr>selección</vt:lpstr>
      <vt:lpstr>'ASIGNACION Y TRATAMIENTO'!Títulos_a_imprimir</vt:lpstr>
    </vt:vector>
  </TitlesOfParts>
  <Manager/>
  <Company>Workgroup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JULIETH GARCIA</dc:creator>
  <cp:keywords/>
  <dc:description/>
  <cp:lastModifiedBy>Yicel Moreno Heredia</cp:lastModifiedBy>
  <cp:revision/>
  <dcterms:created xsi:type="dcterms:W3CDTF">2007-06-14T01:55:06Z</dcterms:created>
  <dcterms:modified xsi:type="dcterms:W3CDTF">2025-10-10T16:13:20Z</dcterms:modified>
  <cp:category/>
  <cp:contentStatus/>
</cp:coreProperties>
</file>