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cuments\1. Salud y Seguridad en el Trabajo\2024\5. Contratos 2024\20. Elementos de Emergencias\Compra\Panamericana\Orden de Compra No. 139437\"/>
    </mc:Choice>
  </mc:AlternateContent>
  <xr:revisionPtr revIDLastSave="0" documentId="13_ncr:1_{C3683445-A0AC-4C18-9B00-07476569D087}" xr6:coauthVersionLast="47" xr6:coauthVersionMax="47" xr10:uidLastSave="{00000000-0000-0000-0000-000000000000}"/>
  <bookViews>
    <workbookView xWindow="8625" yWindow="1260" windowWidth="18495" windowHeight="14025" xr2:uid="{00000000-000D-0000-FFFF-FFFF00000000}"/>
  </bookViews>
  <sheets>
    <sheet name="Inf Sup 12-02-2025" sheetId="1" r:id="rId1"/>
  </sheets>
  <definedNames>
    <definedName name="_xlnm.Print_Area" localSheetId="0">'Inf Sup 12-02-2025'!$A$1:$K$88</definedName>
    <definedName name="_xlnm.Print_Titles" localSheetId="0">'Inf Sup 12-02-2025'!$1:$2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F42" i="1"/>
  <c r="E43" i="1" s="1"/>
  <c r="G42" i="1"/>
  <c r="H42" i="1"/>
  <c r="I42" i="1"/>
  <c r="J42" i="1"/>
  <c r="K65" i="1"/>
  <c r="B80" i="1"/>
  <c r="B83" i="1"/>
</calcChain>
</file>

<file path=xl/sharedStrings.xml><?xml version="1.0" encoding="utf-8"?>
<sst xmlns="http://schemas.openxmlformats.org/spreadsheetml/2006/main" count="97" uniqueCount="90">
  <si>
    <t xml:space="preserve">Copias: Unidad </t>
  </si>
  <si>
    <t>Original: Exp</t>
  </si>
  <si>
    <t>Elaboró: D</t>
  </si>
  <si>
    <t>Firma.:</t>
  </si>
  <si>
    <t>Profesional Universitario Grado 11</t>
  </si>
  <si>
    <t>Cargo.:</t>
  </si>
  <si>
    <t>Nombre.:</t>
  </si>
  <si>
    <t>Supervisor</t>
  </si>
  <si>
    <t>Contratista</t>
  </si>
  <si>
    <t>SUSCRIPCIÓN DEL INFORME</t>
  </si>
  <si>
    <t>OBSERVACIONES Y RECOMENDACIONES</t>
  </si>
  <si>
    <t>Resultados</t>
  </si>
  <si>
    <t>Gestión</t>
  </si>
  <si>
    <t>Fecha solución</t>
  </si>
  <si>
    <t>alternativa solución</t>
  </si>
  <si>
    <t>causas</t>
  </si>
  <si>
    <t>Dificultades Técnicas, administrativas y financieras para la ejecución del objeto contractual</t>
  </si>
  <si>
    <t>Gestión de avance (diligenciar en el caso de que el informe no esté asociado a un entregable durante el periodo reportado)</t>
  </si>
  <si>
    <t>% de Ejecución</t>
  </si>
  <si>
    <t>Fecha de factura</t>
  </si>
  <si>
    <t>Productos entregados</t>
  </si>
  <si>
    <t>Productos a entregar</t>
  </si>
  <si>
    <t>Soportes</t>
  </si>
  <si>
    <t>Actividades Realizadas</t>
  </si>
  <si>
    <t>Obligaciones Contractuales</t>
  </si>
  <si>
    <t>EJECUCIÓN DE ACTIVIDADES FRENTE A LAS OBLIGACIONES DURANTE EL PERIODO REPORTADO</t>
  </si>
  <si>
    <t>Para el caso de convenios interadministrativos y otros, se deberán anexar todos los soportes adicionales solicitados por el supervisor y/o interventor (facturas, comprobantes de pago de rendimientos de acuerdo con el formato del Grupo de Contabilidad)</t>
  </si>
  <si>
    <t xml:space="preserve">SALDO DEL CONTRATO </t>
  </si>
  <si>
    <t>Soporte</t>
  </si>
  <si>
    <t>Valor Neto</t>
  </si>
  <si>
    <t>Valor</t>
  </si>
  <si>
    <t>%</t>
  </si>
  <si>
    <t>% Pagado</t>
  </si>
  <si>
    <t>Forma de Pago</t>
  </si>
  <si>
    <t>Fecha</t>
  </si>
  <si>
    <t>Amortización</t>
  </si>
  <si>
    <t>Pagos</t>
  </si>
  <si>
    <t>% Anticipo:</t>
  </si>
  <si>
    <t>Valor Total de Contrato y/o Convenio</t>
  </si>
  <si>
    <t>Información Financiera</t>
  </si>
  <si>
    <t>Tema de aclaración o de alcance</t>
  </si>
  <si>
    <t>Hasta</t>
  </si>
  <si>
    <t>Tiempo desde</t>
  </si>
  <si>
    <t>Fecha de modificacion</t>
  </si>
  <si>
    <t>Numero</t>
  </si>
  <si>
    <t>Modificación</t>
  </si>
  <si>
    <t>Modificaciones al Contrato</t>
  </si>
  <si>
    <t>Fecha Suscripción</t>
  </si>
  <si>
    <t>Fecha Registro Presupuestal</t>
  </si>
  <si>
    <t>N° de Registro Presupuestal</t>
  </si>
  <si>
    <t>Fecha de póliza (Aprobación)</t>
  </si>
  <si>
    <t>Póliza No.:</t>
  </si>
  <si>
    <t>Requisitos para el perfeccionamiento</t>
  </si>
  <si>
    <t>Fecha de Terminación</t>
  </si>
  <si>
    <t>Fecha de Iniciación</t>
  </si>
  <si>
    <t>Plazo</t>
  </si>
  <si>
    <t>Fecha de suscripción</t>
  </si>
  <si>
    <t>Valor total</t>
  </si>
  <si>
    <t>Valor Contrato Inicial</t>
  </si>
  <si>
    <t>Fecha de CDP</t>
  </si>
  <si>
    <t>CDP N°</t>
  </si>
  <si>
    <t>Vigencia</t>
  </si>
  <si>
    <t>Rubro o Posición Catalogo de Gasto</t>
  </si>
  <si>
    <t>Tipo.:</t>
  </si>
  <si>
    <t xml:space="preserve">Convenio No.: </t>
  </si>
  <si>
    <t>Tipo:</t>
  </si>
  <si>
    <t>Contrato No.:</t>
  </si>
  <si>
    <t>DATOS DEL CONTRATO Y/O CONVENIO</t>
  </si>
  <si>
    <t>YINETH KATHERINE VALERA QUINTERO</t>
  </si>
  <si>
    <t xml:space="preserve">Nombre del Supervisor </t>
  </si>
  <si>
    <t xml:space="preserve">Nombre del Contratista </t>
  </si>
  <si>
    <t>Período del Informe</t>
  </si>
  <si>
    <t>Fecha de Presentación</t>
  </si>
  <si>
    <t>DATOS DEL INFORME</t>
  </si>
  <si>
    <t>DIRECCION SECCIONAL DE ADMINISTRACION JUDICIAL
INFORME SUPERVISION Y/O INTERVENTORA</t>
  </si>
  <si>
    <t>Compras</t>
  </si>
  <si>
    <t>“Contratar en nombre de la Nación– Consejo Superior de la Judicatura – Dirección Seccional de Administración Judicial de Riohacha, la adquisición de elementos para atención de emergencias, protección y primeros auxilios para las sedes de la Rama Judicial en el departamento de La Guajira.”</t>
  </si>
  <si>
    <t>10 días</t>
  </si>
  <si>
    <t>37124 - 37224 - 37924</t>
  </si>
  <si>
    <t>Adquisición de elementos para atención de emergencias, protección y primeros auxilios para las sedes de la Rama Judicial en el departamento de La Guajira</t>
  </si>
  <si>
    <t>El suministro se recibió a satisfacción</t>
  </si>
  <si>
    <t>PANAMERICANA LIBRERÍA Y PAPELERÍA S.A.</t>
  </si>
  <si>
    <t>Orden de Compra No.139437  2024</t>
  </si>
  <si>
    <t xml:space="preserve"> A-02-02-01-002-008 (Dotación (Prendas de Vestir y Calzado)) 
</t>
  </si>
  <si>
    <t xml:space="preserve">2024
</t>
  </si>
  <si>
    <t xml:space="preserve">4624
</t>
  </si>
  <si>
    <t xml:space="preserve">22/07/2024
</t>
  </si>
  <si>
    <t>Se reciben a satisfacción21 Chalecos de Brigadistas,  los elementos pactados mediante Orden de Compra No. 139837 para protección y primero auxilios de los servidores judicialed del distrito y los Brigadistas</t>
  </si>
  <si>
    <t>21  GSF01-CHALECO BRIGADISTA EN DRIL CON REFLECTIVO</t>
  </si>
  <si>
    <t>12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</si>
</sst>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.0%"/>
    <numFmt numFmtId="165" formatCode="[$-240A]d&quot; de &quot;mmmm&quot; de &quot;yyyy;@"/>
    <numFmt numFmtId="166" formatCode="_-&quot;$&quot;* #,##0_-;\-&quot;$&quot;* #,##0_-;_-&quot;$&quot;* &quot;-&quot;??_-;_-@_-"/>
    <numFmt numFmtId="167" formatCode="&quot;$&quot;\ #,##0.00"/>
  </numFmts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16"/>
      <name val="Calibri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66">
    <xf numFmtId="0" fontId="0" fillId="0" borderId="0" xfId="0" applyAlignment="1"/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9" xfId="0" applyNumberFormat="1" applyFont="1" applyFill="1" applyBorder="1" applyAlignment="1" applyProtection="1">
      <alignment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14" fontId="6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10" fontId="6" fillId="0" borderId="8" xfId="2" applyNumberFormat="1" applyFont="1" applyFill="1" applyBorder="1" applyAlignment="1" applyProtection="1">
      <alignment horizontal="right" vertical="center" wrapText="1"/>
    </xf>
    <xf numFmtId="9" fontId="6" fillId="0" borderId="5" xfId="2" applyFont="1" applyFill="1" applyBorder="1" applyAlignment="1" applyProtection="1">
      <alignment horizontal="center" vertical="center" wrapText="1"/>
    </xf>
    <xf numFmtId="164" fontId="6" fillId="0" borderId="5" xfId="2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3" borderId="9" xfId="0" applyNumberFormat="1" applyFont="1" applyFill="1" applyBorder="1" applyAlignment="1" applyProtection="1">
      <alignment vertical="center" wrapText="1"/>
    </xf>
    <xf numFmtId="44" fontId="6" fillId="0" borderId="22" xfId="1" applyFont="1" applyFill="1" applyBorder="1" applyAlignment="1" applyProtection="1">
      <alignment vertical="center" wrapText="1"/>
    </xf>
    <xf numFmtId="44" fontId="6" fillId="0" borderId="22" xfId="1" applyFont="1" applyFill="1" applyBorder="1" applyAlignment="1" applyProtection="1">
      <alignment horizontal="left" vertical="center" wrapText="1"/>
    </xf>
    <xf numFmtId="9" fontId="6" fillId="0" borderId="22" xfId="2" applyFont="1" applyFill="1" applyBorder="1" applyAlignment="1" applyProtection="1">
      <alignment vertical="center" wrapText="1"/>
    </xf>
    <xf numFmtId="166" fontId="6" fillId="0" borderId="22" xfId="1" applyNumberFormat="1" applyFont="1" applyFill="1" applyBorder="1" applyAlignment="1" applyProtection="1">
      <alignment vertical="center" wrapText="1"/>
    </xf>
    <xf numFmtId="10" fontId="6" fillId="0" borderId="22" xfId="2" applyNumberFormat="1" applyFont="1" applyFill="1" applyBorder="1" applyAlignment="1" applyProtection="1">
      <alignment vertical="center" wrapText="1"/>
    </xf>
    <xf numFmtId="0" fontId="6" fillId="3" borderId="0" xfId="0" applyNumberFormat="1" applyFont="1" applyFill="1" applyBorder="1" applyAlignment="1" applyProtection="1">
      <alignment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1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13" xfId="4" applyFont="1" applyBorder="1" applyAlignment="1">
      <alignment horizontal="left" vertical="top"/>
    </xf>
    <xf numFmtId="0" fontId="6" fillId="0" borderId="14" xfId="4" applyFont="1" applyBorder="1" applyAlignment="1">
      <alignment horizontal="left" vertical="top"/>
    </xf>
    <xf numFmtId="167" fontId="10" fillId="0" borderId="6" xfId="3" quotePrefix="1" applyNumberFormat="1" applyFont="1" applyBorder="1" applyAlignment="1">
      <alignment horizontal="right" vertical="top"/>
    </xf>
    <xf numFmtId="164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67" fontId="6" fillId="0" borderId="19" xfId="0" applyNumberFormat="1" applyFont="1" applyFill="1" applyBorder="1" applyAlignment="1" applyProtection="1">
      <alignment vertical="center" wrapText="1"/>
    </xf>
    <xf numFmtId="167" fontId="6" fillId="0" borderId="24" xfId="0" applyNumberFormat="1" applyFont="1" applyFill="1" applyBorder="1" applyAlignment="1" applyProtection="1">
      <alignment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/>
    <xf numFmtId="9" fontId="6" fillId="0" borderId="6" xfId="2" applyFont="1" applyFill="1" applyBorder="1" applyAlignment="1" applyProtection="1">
      <alignment horizontal="left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19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18" xfId="0" applyNumberFormat="1" applyFont="1" applyFill="1" applyBorder="1" applyAlignment="1" applyProtection="1">
      <alignment horizontal="center" vertical="center" wrapText="1"/>
    </xf>
    <xf numFmtId="0" fontId="7" fillId="0" borderId="30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vertical="top" wrapText="1"/>
    </xf>
    <xf numFmtId="0" fontId="7" fillId="0" borderId="11" xfId="0" applyNumberFormat="1" applyFont="1" applyFill="1" applyBorder="1" applyAlignment="1" applyProtection="1">
      <alignment vertical="top" wrapText="1"/>
    </xf>
    <xf numFmtId="0" fontId="7" fillId="0" borderId="10" xfId="0" applyNumberFormat="1" applyFont="1" applyFill="1" applyBorder="1" applyAlignment="1" applyProtection="1">
      <alignment vertical="top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wrapText="1"/>
    </xf>
    <xf numFmtId="0" fontId="5" fillId="0" borderId="6" xfId="0" applyNumberFormat="1" applyFont="1" applyFill="1" applyBorder="1" applyAlignment="1" applyProtection="1">
      <alignment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5" fillId="2" borderId="6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left" vertical="top" wrapText="1"/>
    </xf>
    <xf numFmtId="0" fontId="9" fillId="0" borderId="11" xfId="0" applyNumberFormat="1" applyFont="1" applyFill="1" applyBorder="1" applyAlignment="1" applyProtection="1">
      <alignment horizontal="left" vertical="top" wrapText="1"/>
    </xf>
    <xf numFmtId="0" fontId="9" fillId="0" borderId="13" xfId="0" applyNumberFormat="1" applyFont="1" applyFill="1" applyBorder="1" applyAlignment="1" applyProtection="1">
      <alignment horizontal="left" vertical="top" wrapText="1"/>
    </xf>
    <xf numFmtId="165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vertical="center" wrapText="1"/>
    </xf>
    <xf numFmtId="0" fontId="5" fillId="0" borderId="6" xfId="0" applyNumberFormat="1" applyFont="1" applyFill="1" applyBorder="1" applyAlignment="1" applyProtection="1">
      <alignment vertical="center" wrapText="1"/>
    </xf>
    <xf numFmtId="165" fontId="6" fillId="0" borderId="14" xfId="0" applyNumberFormat="1" applyFont="1" applyFill="1" applyBorder="1" applyAlignment="1" applyProtection="1">
      <alignment horizontal="center" vertical="center" wrapText="1"/>
    </xf>
    <xf numFmtId="165" fontId="6" fillId="0" borderId="13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14" fontId="6" fillId="0" borderId="12" xfId="0" applyNumberFormat="1" applyFont="1" applyFill="1" applyBorder="1" applyAlignment="1" applyProtection="1">
      <alignment horizontal="left" vertical="center" wrapText="1"/>
    </xf>
    <xf numFmtId="14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4" xfId="4" applyFont="1" applyBorder="1" applyAlignment="1">
      <alignment horizontal="left" vertical="top"/>
    </xf>
    <xf numFmtId="0" fontId="6" fillId="0" borderId="13" xfId="4" applyFont="1" applyBorder="1" applyAlignment="1">
      <alignment horizontal="left" vertical="top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 wrapText="1"/>
    </xf>
    <xf numFmtId="0" fontId="6" fillId="3" borderId="16" xfId="0" applyNumberFormat="1" applyFont="1" applyFill="1" applyBorder="1" applyAlignment="1" applyProtection="1">
      <alignment horizontal="right" vertical="center" wrapText="1"/>
    </xf>
    <xf numFmtId="44" fontId="1" fillId="0" borderId="11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4" fontId="6" fillId="0" borderId="12" xfId="4" applyNumberFormat="1" applyFont="1" applyBorder="1" applyAlignment="1">
      <alignment horizontal="left" vertical="top"/>
    </xf>
    <xf numFmtId="14" fontId="6" fillId="0" borderId="13" xfId="4" applyNumberFormat="1" applyFont="1" applyBorder="1" applyAlignment="1">
      <alignment horizontal="left" vertical="top"/>
    </xf>
    <xf numFmtId="14" fontId="6" fillId="0" borderId="12" xfId="4" applyNumberFormat="1" applyFont="1" applyBorder="1" applyAlignment="1">
      <alignment horizontal="center" vertical="center" wrapText="1"/>
    </xf>
    <xf numFmtId="14" fontId="6" fillId="0" borderId="13" xfId="4" applyNumberFormat="1" applyFont="1" applyBorder="1" applyAlignment="1">
      <alignment horizontal="center" vertical="center" wrapText="1"/>
    </xf>
    <xf numFmtId="14" fontId="11" fillId="0" borderId="12" xfId="4" applyNumberFormat="1" applyFont="1" applyBorder="1" applyAlignment="1">
      <alignment horizontal="left" vertical="top"/>
    </xf>
    <xf numFmtId="14" fontId="11" fillId="0" borderId="13" xfId="4" applyNumberFormat="1" applyFont="1" applyBorder="1" applyAlignment="1">
      <alignment horizontal="left" vertical="top"/>
    </xf>
    <xf numFmtId="166" fontId="6" fillId="0" borderId="12" xfId="1" applyNumberFormat="1" applyFont="1" applyFill="1" applyBorder="1" applyAlignment="1" applyProtection="1">
      <alignment horizontal="center" vertical="center" wrapText="1"/>
    </xf>
    <xf numFmtId="166" fontId="6" fillId="0" borderId="13" xfId="1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vertical="center" wrapText="1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165" fontId="6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5" xfId="0" applyNumberFormat="1" applyFont="1" applyFill="1" applyBorder="1" applyAlignment="1" applyProtection="1">
      <alignment horizontal="left" vertical="top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166" fontId="6" fillId="0" borderId="6" xfId="1" applyNumberFormat="1" applyFont="1" applyFill="1" applyBorder="1" applyAlignment="1" applyProtection="1">
      <alignment horizontal="center" vertical="center" wrapText="1"/>
    </xf>
    <xf numFmtId="166" fontId="6" fillId="0" borderId="5" xfId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2" borderId="29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 applyProtection="1">
      <alignment horizontal="center" vertical="center" wrapText="1"/>
    </xf>
    <xf numFmtId="0" fontId="5" fillId="2" borderId="27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166" fontId="6" fillId="0" borderId="14" xfId="1" applyNumberFormat="1" applyFont="1" applyFill="1" applyBorder="1" applyAlignment="1" applyProtection="1">
      <alignment horizontal="center" vertical="center" wrapText="1"/>
    </xf>
    <xf numFmtId="165" fontId="6" fillId="0" borderId="10" xfId="0" applyNumberFormat="1" applyFont="1" applyFill="1" applyBorder="1" applyAlignment="1" applyProtection="1">
      <alignment horizontal="center" vertical="center" wrapText="1"/>
    </xf>
    <xf numFmtId="165" fontId="6" fillId="0" borderId="7" xfId="0" applyNumberFormat="1" applyFont="1" applyFill="1" applyBorder="1" applyAlignment="1" applyProtection="1">
      <alignment horizontal="center" vertical="center" wrapText="1"/>
    </xf>
    <xf numFmtId="17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5" fillId="0" borderId="26" xfId="0" applyNumberFormat="1" applyFont="1" applyFill="1" applyBorder="1" applyAlignment="1" applyProtection="1">
      <alignment horizontal="left" vertical="center" wrapText="1"/>
    </xf>
    <xf numFmtId="0" fontId="5" fillId="0" borderId="25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center" vertical="top" wrapText="1"/>
    </xf>
    <xf numFmtId="0" fontId="6" fillId="0" borderId="20" xfId="0" applyNumberFormat="1" applyFont="1" applyFill="1" applyBorder="1" applyAlignment="1" applyProtection="1">
      <alignment horizontal="center" vertical="top" wrapText="1"/>
    </xf>
    <xf numFmtId="0" fontId="6" fillId="0" borderId="3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6" fillId="0" borderId="30" xfId="0" applyNumberFormat="1" applyFont="1" applyFill="1" applyBorder="1" applyAlignment="1" applyProtection="1">
      <alignment horizontal="center" vertical="top" wrapText="1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23" xfId="0" applyNumberFormat="1" applyFont="1" applyFill="1" applyBorder="1" applyAlignment="1" applyProtection="1">
      <alignment horizontal="center" vertical="top" wrapText="1"/>
    </xf>
    <xf numFmtId="164" fontId="6" fillId="0" borderId="6" xfId="2" applyNumberFormat="1" applyFont="1" applyFill="1" applyBorder="1" applyAlignment="1" applyProtection="1">
      <alignment vertical="center" wrapText="1"/>
    </xf>
  </cellXfs>
  <cellStyles count="5">
    <cellStyle name="Moneda" xfId="1" builtinId="4"/>
    <cellStyle name="Normal" xfId="0" builtinId="0"/>
    <cellStyle name="Normal 2" xfId="3" xr:uid="{00000000-0005-0000-0000-000002000000}"/>
    <cellStyle name="Normal_formato SIIF_CONTROL CONTRATO 111-2011 VELATOURS" xfId="4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83428" cy="1183821"/>
    <xdr:pic>
      <xdr:nvPicPr>
        <xdr:cNvPr id="2" name="Imagen 2" descr="Logo CSJ RGB_01">
          <a:extLst>
            <a:ext uri="{FF2B5EF4-FFF2-40B4-BE49-F238E27FC236}">
              <a16:creationId xmlns:a16="http://schemas.microsoft.com/office/drawing/2014/main" id="{F57389BC-BA86-40D3-9B30-01533922FF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83428" cy="11838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217714</xdr:colOff>
      <xdr:row>84</xdr:row>
      <xdr:rowOff>503465</xdr:rowOff>
    </xdr:from>
    <xdr:ext cx="2062480" cy="584835"/>
    <xdr:pic>
      <xdr:nvPicPr>
        <xdr:cNvPr id="3" name="Imagen 2">
          <a:extLst>
            <a:ext uri="{FF2B5EF4-FFF2-40B4-BE49-F238E27FC236}">
              <a16:creationId xmlns:a16="http://schemas.microsoft.com/office/drawing/2014/main" id="{A9ADF64E-78EC-41AE-A5E0-D7F1D7941E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5" t="28970" r="8847" b="28572"/>
        <a:stretch/>
      </xdr:blipFill>
      <xdr:spPr bwMode="auto">
        <a:xfrm>
          <a:off x="979714" y="13762265"/>
          <a:ext cx="2062480" cy="584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8</xdr:col>
      <xdr:colOff>81843</xdr:colOff>
      <xdr:row>47</xdr:row>
      <xdr:rowOff>95252</xdr:rowOff>
    </xdr:from>
    <xdr:to>
      <xdr:col>9</xdr:col>
      <xdr:colOff>499189</xdr:colOff>
      <xdr:row>52</xdr:row>
      <xdr:rowOff>244929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CCE256-872C-E1BD-168A-3A761AB78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2736" y="14137823"/>
          <a:ext cx="1478703" cy="1986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619171</xdr:colOff>
      <xdr:row>47</xdr:row>
      <xdr:rowOff>108858</xdr:rowOff>
    </xdr:from>
    <xdr:to>
      <xdr:col>10</xdr:col>
      <xdr:colOff>1006928</xdr:colOff>
      <xdr:row>52</xdr:row>
      <xdr:rowOff>291907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4B45B0-5BE4-38E7-6F82-DD122B28D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421" y="14151429"/>
          <a:ext cx="1503543" cy="2020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88416</xdr:colOff>
      <xdr:row>53</xdr:row>
      <xdr:rowOff>13607</xdr:rowOff>
    </xdr:from>
    <xdr:to>
      <xdr:col>9</xdr:col>
      <xdr:colOff>503464</xdr:colOff>
      <xdr:row>55</xdr:row>
      <xdr:rowOff>1370238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A6ACD5-06D0-C96A-6E83-B82931C1A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9309" y="16260536"/>
          <a:ext cx="1476405" cy="2091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585107</xdr:colOff>
      <xdr:row>53</xdr:row>
      <xdr:rowOff>40821</xdr:rowOff>
    </xdr:from>
    <xdr:to>
      <xdr:col>10</xdr:col>
      <xdr:colOff>1046387</xdr:colOff>
      <xdr:row>55</xdr:row>
      <xdr:rowOff>1370238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5B133CD-D65A-1FF3-D1BF-621A6B4B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7357" y="16287750"/>
          <a:ext cx="1577066" cy="2064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7"/>
  <sheetViews>
    <sheetView tabSelected="1" view="pageBreakPreview" zoomScale="70" zoomScaleNormal="70" zoomScaleSheetLayoutView="70" workbookViewId="0">
      <selection activeCell="B81" sqref="B81:K81"/>
    </sheetView>
  </sheetViews>
  <sheetFormatPr baseColWidth="10" defaultColWidth="11.42578125" defaultRowHeight="15" x14ac:dyDescent="0.2"/>
  <cols>
    <col min="1" max="1" width="16.7109375" style="1" customWidth="1"/>
    <col min="2" max="2" width="19.140625" style="1" customWidth="1"/>
    <col min="3" max="5" width="16.7109375" style="1" customWidth="1"/>
    <col min="6" max="6" width="19" style="1" customWidth="1"/>
    <col min="7" max="7" width="17.85546875" style="1" customWidth="1"/>
    <col min="8" max="8" width="16.7109375" style="1" customWidth="1"/>
    <col min="9" max="9" width="16" style="1" customWidth="1"/>
    <col min="10" max="11" width="16.7109375" style="1" customWidth="1"/>
    <col min="12" max="16384" width="11.42578125" style="1"/>
  </cols>
  <sheetData>
    <row r="1" spans="1:11" ht="20.100000000000001" customHeight="1" x14ac:dyDescent="0.2">
      <c r="A1" s="139"/>
      <c r="B1" s="139"/>
      <c r="C1" s="139" t="s">
        <v>74</v>
      </c>
      <c r="D1" s="139"/>
      <c r="E1" s="139"/>
      <c r="F1" s="139"/>
      <c r="G1" s="139"/>
      <c r="H1" s="139"/>
      <c r="I1" s="139"/>
      <c r="J1" s="139"/>
      <c r="K1" s="139"/>
    </row>
    <row r="2" spans="1:11" ht="62.25" customHeight="1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15.75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21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20.100000000000001" customHeight="1" x14ac:dyDescent="0.2">
      <c r="A5" s="140" t="s">
        <v>73</v>
      </c>
      <c r="B5" s="141"/>
      <c r="C5" s="141"/>
      <c r="D5" s="141"/>
      <c r="E5" s="141"/>
      <c r="F5" s="141"/>
      <c r="G5" s="141"/>
      <c r="H5" s="141"/>
      <c r="I5" s="141"/>
      <c r="J5" s="141"/>
      <c r="K5" s="142"/>
    </row>
    <row r="6" spans="1:11" ht="20.100000000000001" customHeight="1" x14ac:dyDescent="0.2">
      <c r="A6" s="76" t="s">
        <v>72</v>
      </c>
      <c r="B6" s="77"/>
      <c r="C6" s="77" t="s">
        <v>71</v>
      </c>
      <c r="D6" s="77"/>
      <c r="E6" s="77"/>
      <c r="F6" s="77" t="s">
        <v>70</v>
      </c>
      <c r="G6" s="77"/>
      <c r="H6" s="77"/>
      <c r="I6" s="143" t="s">
        <v>69</v>
      </c>
      <c r="J6" s="144"/>
      <c r="K6" s="145"/>
    </row>
    <row r="7" spans="1:11" ht="29.25" customHeight="1" x14ac:dyDescent="0.2">
      <c r="A7" s="148">
        <v>45700</v>
      </c>
      <c r="B7" s="87"/>
      <c r="C7" s="149">
        <v>45658</v>
      </c>
      <c r="D7" s="132"/>
      <c r="E7" s="132"/>
      <c r="F7" s="115" t="s">
        <v>81</v>
      </c>
      <c r="G7" s="128"/>
      <c r="H7" s="116"/>
      <c r="I7" s="115" t="s">
        <v>68</v>
      </c>
      <c r="J7" s="128"/>
      <c r="K7" s="150"/>
    </row>
    <row r="8" spans="1:11" ht="15.75" x14ac:dyDescent="0.2">
      <c r="A8" s="14"/>
      <c r="B8" s="13"/>
      <c r="C8" s="13"/>
      <c r="D8" s="13"/>
      <c r="E8" s="13"/>
      <c r="F8" s="13"/>
      <c r="G8" s="13"/>
      <c r="H8" s="13"/>
      <c r="I8" s="13"/>
      <c r="J8" s="13"/>
      <c r="K8" s="12"/>
    </row>
    <row r="9" spans="1:11" ht="20.100000000000001" customHeight="1" x14ac:dyDescent="0.2">
      <c r="A9" s="56" t="s">
        <v>67</v>
      </c>
      <c r="B9" s="57"/>
      <c r="C9" s="57"/>
      <c r="D9" s="57"/>
      <c r="E9" s="57"/>
      <c r="F9" s="57"/>
      <c r="G9" s="57"/>
      <c r="H9" s="57"/>
      <c r="I9" s="57"/>
      <c r="J9" s="57"/>
      <c r="K9" s="58"/>
    </row>
    <row r="10" spans="1:11" ht="39.75" customHeight="1" x14ac:dyDescent="0.2">
      <c r="A10" s="18" t="s">
        <v>66</v>
      </c>
      <c r="B10" s="43" t="s">
        <v>82</v>
      </c>
      <c r="C10" s="15" t="s">
        <v>65</v>
      </c>
      <c r="D10" s="65" t="s">
        <v>75</v>
      </c>
      <c r="E10" s="65"/>
      <c r="F10" s="65"/>
      <c r="G10" s="15" t="s">
        <v>64</v>
      </c>
      <c r="H10" s="15"/>
      <c r="I10" s="15" t="s">
        <v>63</v>
      </c>
      <c r="J10" s="77"/>
      <c r="K10" s="78"/>
    </row>
    <row r="11" spans="1:11" ht="85.5" customHeight="1" x14ac:dyDescent="0.2">
      <c r="A11" s="151" t="s">
        <v>76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3"/>
    </row>
    <row r="12" spans="1:11" ht="20.100000000000001" customHeight="1" x14ac:dyDescent="0.2">
      <c r="A12" s="154" t="s">
        <v>62</v>
      </c>
      <c r="B12" s="155"/>
      <c r="C12" s="155"/>
      <c r="D12" s="155"/>
      <c r="E12" s="155"/>
      <c r="F12" s="15" t="s">
        <v>61</v>
      </c>
      <c r="G12" s="15" t="s">
        <v>60</v>
      </c>
      <c r="H12" s="77" t="s">
        <v>59</v>
      </c>
      <c r="I12" s="77"/>
      <c r="J12" s="77" t="s">
        <v>30</v>
      </c>
      <c r="K12" s="78"/>
    </row>
    <row r="13" spans="1:11" ht="114.75" customHeight="1" x14ac:dyDescent="0.2">
      <c r="A13" s="135" t="s">
        <v>83</v>
      </c>
      <c r="B13" s="136"/>
      <c r="C13" s="136"/>
      <c r="D13" s="136"/>
      <c r="E13" s="114"/>
      <c r="F13" s="38" t="s">
        <v>84</v>
      </c>
      <c r="G13" s="41" t="s">
        <v>85</v>
      </c>
      <c r="H13" s="87" t="s">
        <v>86</v>
      </c>
      <c r="I13" s="87"/>
      <c r="J13" s="137">
        <v>10658141</v>
      </c>
      <c r="K13" s="138"/>
    </row>
    <row r="14" spans="1:11" ht="15.75" x14ac:dyDescent="0.2">
      <c r="A14" s="14"/>
      <c r="B14" s="13"/>
      <c r="C14" s="13"/>
      <c r="D14" s="13"/>
      <c r="E14" s="13"/>
      <c r="F14" s="13"/>
      <c r="G14" s="13"/>
      <c r="H14" s="13"/>
      <c r="I14" s="13"/>
      <c r="J14" s="13"/>
      <c r="K14" s="12"/>
    </row>
    <row r="15" spans="1:11" ht="20.100000000000001" customHeight="1" x14ac:dyDescent="0.2">
      <c r="A15" s="76" t="s">
        <v>58</v>
      </c>
      <c r="B15" s="77"/>
      <c r="C15" s="77" t="s">
        <v>57</v>
      </c>
      <c r="D15" s="77"/>
      <c r="E15" s="77" t="s">
        <v>56</v>
      </c>
      <c r="F15" s="77"/>
      <c r="G15" s="15" t="s">
        <v>55</v>
      </c>
      <c r="H15" s="77" t="s">
        <v>54</v>
      </c>
      <c r="I15" s="77"/>
      <c r="J15" s="77" t="s">
        <v>53</v>
      </c>
      <c r="K15" s="78"/>
    </row>
    <row r="16" spans="1:11" ht="30" customHeight="1" x14ac:dyDescent="0.2">
      <c r="A16" s="123">
        <v>3076521</v>
      </c>
      <c r="B16" s="124"/>
      <c r="C16" s="123">
        <v>3076521</v>
      </c>
      <c r="D16" s="124"/>
      <c r="E16" s="87">
        <v>45643</v>
      </c>
      <c r="F16" s="87"/>
      <c r="G16" s="41" t="s">
        <v>77</v>
      </c>
      <c r="H16" s="87">
        <v>45643</v>
      </c>
      <c r="I16" s="87"/>
      <c r="J16" s="87">
        <v>45653</v>
      </c>
      <c r="K16" s="129"/>
    </row>
    <row r="17" spans="1:11" ht="20.100000000000001" customHeight="1" x14ac:dyDescent="0.2">
      <c r="A17" s="123"/>
      <c r="B17" s="124"/>
      <c r="C17" s="146"/>
      <c r="D17" s="124"/>
      <c r="E17" s="90"/>
      <c r="F17" s="91"/>
      <c r="G17" s="9"/>
      <c r="H17" s="90"/>
      <c r="I17" s="91"/>
      <c r="J17" s="90"/>
      <c r="K17" s="147"/>
    </row>
    <row r="18" spans="1:11" ht="21" customHeight="1" x14ac:dyDescent="0.2">
      <c r="A18" s="62"/>
      <c r="B18" s="63"/>
      <c r="C18" s="63"/>
      <c r="D18" s="63"/>
      <c r="E18" s="63"/>
      <c r="F18" s="63"/>
      <c r="G18" s="13"/>
      <c r="H18" s="13"/>
      <c r="I18" s="13"/>
      <c r="J18" s="13"/>
      <c r="K18" s="12"/>
    </row>
    <row r="19" spans="1:11" ht="20.100000000000001" customHeight="1" x14ac:dyDescent="0.2">
      <c r="A19" s="56" t="s">
        <v>52</v>
      </c>
      <c r="B19" s="57"/>
      <c r="C19" s="57"/>
      <c r="D19" s="57"/>
      <c r="E19" s="57"/>
      <c r="F19" s="57"/>
      <c r="G19" s="57"/>
      <c r="H19" s="57"/>
      <c r="I19" s="57"/>
      <c r="J19" s="57"/>
      <c r="K19" s="58"/>
    </row>
    <row r="20" spans="1:11" ht="20.100000000000001" customHeight="1" x14ac:dyDescent="0.2">
      <c r="A20" s="125" t="s">
        <v>51</v>
      </c>
      <c r="B20" s="89"/>
      <c r="C20" s="89" t="s">
        <v>50</v>
      </c>
      <c r="D20" s="89"/>
      <c r="E20" s="89" t="s">
        <v>49</v>
      </c>
      <c r="F20" s="89"/>
      <c r="G20" s="89"/>
      <c r="H20" s="89" t="s">
        <v>48</v>
      </c>
      <c r="I20" s="89"/>
      <c r="J20" s="89" t="s">
        <v>47</v>
      </c>
      <c r="K20" s="111"/>
    </row>
    <row r="21" spans="1:11" ht="20.100000000000001" customHeight="1" x14ac:dyDescent="0.2">
      <c r="A21" s="126"/>
      <c r="B21" s="127"/>
      <c r="C21" s="90"/>
      <c r="D21" s="91"/>
      <c r="E21" s="115" t="s">
        <v>78</v>
      </c>
      <c r="F21" s="128"/>
      <c r="G21" s="116"/>
      <c r="H21" s="87">
        <v>45649</v>
      </c>
      <c r="I21" s="87"/>
      <c r="J21" s="87">
        <v>45649</v>
      </c>
      <c r="K21" s="129"/>
    </row>
    <row r="22" spans="1:11" ht="22.5" customHeight="1" x14ac:dyDescent="0.2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2"/>
    </row>
    <row r="23" spans="1:11" ht="20.100000000000001" customHeight="1" x14ac:dyDescent="0.2">
      <c r="A23" s="56" t="s">
        <v>46</v>
      </c>
      <c r="B23" s="57"/>
      <c r="C23" s="57"/>
      <c r="D23" s="57"/>
      <c r="E23" s="57"/>
      <c r="F23" s="57"/>
      <c r="G23" s="57"/>
      <c r="H23" s="57"/>
      <c r="I23" s="57"/>
      <c r="J23" s="57"/>
      <c r="K23" s="58"/>
    </row>
    <row r="24" spans="1:11" ht="20.100000000000001" customHeight="1" x14ac:dyDescent="0.2">
      <c r="A24" s="18" t="s">
        <v>45</v>
      </c>
      <c r="B24" s="130" t="s">
        <v>44</v>
      </c>
      <c r="C24" s="130"/>
      <c r="D24" s="130" t="s">
        <v>43</v>
      </c>
      <c r="E24" s="130"/>
      <c r="F24" s="15" t="s">
        <v>42</v>
      </c>
      <c r="G24" s="17" t="s">
        <v>41</v>
      </c>
      <c r="H24" s="17" t="s">
        <v>30</v>
      </c>
      <c r="I24" s="77" t="s">
        <v>40</v>
      </c>
      <c r="J24" s="77"/>
      <c r="K24" s="78"/>
    </row>
    <row r="25" spans="1:11" ht="29.25" customHeight="1" x14ac:dyDescent="0.2">
      <c r="A25" s="42"/>
      <c r="B25" s="115"/>
      <c r="C25" s="116"/>
      <c r="D25" s="131"/>
      <c r="E25" s="132"/>
      <c r="F25" s="41"/>
      <c r="G25" s="40"/>
      <c r="H25" s="39"/>
      <c r="I25" s="133"/>
      <c r="J25" s="133"/>
      <c r="K25" s="134"/>
    </row>
    <row r="26" spans="1:11" ht="21" customHeight="1" x14ac:dyDescent="0.2">
      <c r="A26" s="107"/>
      <c r="B26" s="108"/>
      <c r="C26" s="108"/>
      <c r="D26" s="108"/>
      <c r="E26" s="108"/>
      <c r="F26" s="108"/>
      <c r="G26" s="108"/>
      <c r="H26" s="108"/>
      <c r="I26" s="109"/>
      <c r="J26" s="109"/>
      <c r="K26" s="110"/>
    </row>
    <row r="27" spans="1:11" ht="20.100000000000001" customHeight="1" x14ac:dyDescent="0.2">
      <c r="A27" s="56" t="s">
        <v>39</v>
      </c>
      <c r="B27" s="57"/>
      <c r="C27" s="57"/>
      <c r="D27" s="57"/>
      <c r="E27" s="57"/>
      <c r="F27" s="57"/>
      <c r="G27" s="57"/>
      <c r="H27" s="57"/>
      <c r="I27" s="57"/>
      <c r="J27" s="57"/>
      <c r="K27" s="58"/>
    </row>
    <row r="28" spans="1:11" ht="20.100000000000001" customHeight="1" x14ac:dyDescent="0.2">
      <c r="A28" s="76" t="s">
        <v>38</v>
      </c>
      <c r="B28" s="77"/>
      <c r="C28" s="77"/>
      <c r="D28" s="77"/>
      <c r="E28" s="77"/>
      <c r="F28" s="77"/>
      <c r="G28" s="89" t="s">
        <v>37</v>
      </c>
      <c r="H28" s="89"/>
      <c r="I28" s="89"/>
      <c r="J28" s="89"/>
      <c r="K28" s="111"/>
    </row>
    <row r="29" spans="1:11" ht="20.100000000000001" customHeight="1" x14ac:dyDescent="0.2">
      <c r="A29" s="125" t="s">
        <v>36</v>
      </c>
      <c r="B29" s="89"/>
      <c r="C29" s="89"/>
      <c r="D29" s="89"/>
      <c r="E29" s="89"/>
      <c r="F29" s="89"/>
      <c r="G29" s="89" t="s">
        <v>35</v>
      </c>
      <c r="H29" s="89"/>
      <c r="I29" s="89"/>
      <c r="J29" s="89"/>
      <c r="K29" s="111"/>
    </row>
    <row r="30" spans="1:11" ht="20.100000000000001" customHeight="1" x14ac:dyDescent="0.2">
      <c r="A30" s="106" t="s">
        <v>34</v>
      </c>
      <c r="B30" s="65"/>
      <c r="C30" s="65" t="s">
        <v>33</v>
      </c>
      <c r="D30" s="65"/>
      <c r="E30" s="9" t="s">
        <v>32</v>
      </c>
      <c r="F30" s="9" t="s">
        <v>30</v>
      </c>
      <c r="G30" s="9" t="s">
        <v>31</v>
      </c>
      <c r="H30" s="65" t="s">
        <v>30</v>
      </c>
      <c r="I30" s="65"/>
      <c r="J30" s="9" t="s">
        <v>29</v>
      </c>
      <c r="K30" s="8" t="s">
        <v>28</v>
      </c>
    </row>
    <row r="31" spans="1:11" ht="20.100000000000001" customHeight="1" x14ac:dyDescent="0.2">
      <c r="A31" s="102"/>
      <c r="B31" s="114"/>
      <c r="C31" s="104"/>
      <c r="D31" s="105"/>
      <c r="E31" s="33"/>
      <c r="F31" s="36"/>
      <c r="G31" s="9"/>
      <c r="H31" s="115"/>
      <c r="I31" s="116"/>
      <c r="J31" s="9"/>
      <c r="K31" s="8"/>
    </row>
    <row r="32" spans="1:11" ht="20.100000000000001" customHeight="1" x14ac:dyDescent="0.2">
      <c r="A32" s="102"/>
      <c r="B32" s="103"/>
      <c r="C32" s="104"/>
      <c r="D32" s="105"/>
      <c r="E32"/>
      <c r="F32" s="36"/>
      <c r="G32" s="32"/>
      <c r="H32" s="41"/>
      <c r="I32" s="41"/>
      <c r="J32" s="32"/>
      <c r="K32" s="8"/>
    </row>
    <row r="33" spans="1:11" ht="20.100000000000001" customHeight="1" x14ac:dyDescent="0.2">
      <c r="A33" s="102"/>
      <c r="B33" s="103"/>
      <c r="C33" s="104"/>
      <c r="D33" s="105"/>
      <c r="E33" s="37"/>
      <c r="F33" s="45"/>
      <c r="G33" s="45"/>
      <c r="H33" s="41"/>
      <c r="I33" s="41"/>
      <c r="J33" s="32"/>
      <c r="K33" s="8"/>
    </row>
    <row r="34" spans="1:11" ht="20.100000000000001" customHeight="1" x14ac:dyDescent="0.2">
      <c r="A34" s="102"/>
      <c r="B34" s="103"/>
      <c r="C34" s="104"/>
      <c r="D34" s="105"/>
      <c r="E34" s="37"/>
      <c r="F34" s="45"/>
      <c r="G34" s="45"/>
      <c r="H34" s="41"/>
      <c r="I34" s="41"/>
      <c r="J34" s="32"/>
      <c r="K34" s="8"/>
    </row>
    <row r="35" spans="1:11" ht="20.100000000000001" customHeight="1" x14ac:dyDescent="0.2">
      <c r="A35" s="102"/>
      <c r="B35" s="103"/>
      <c r="C35" s="104"/>
      <c r="D35" s="105"/>
      <c r="E35"/>
      <c r="F35" s="36"/>
      <c r="G35" s="9"/>
      <c r="H35" s="45"/>
      <c r="I35" s="41"/>
      <c r="J35" s="32"/>
      <c r="K35" s="8"/>
    </row>
    <row r="36" spans="1:11" ht="20.100000000000001" hidden="1" customHeight="1" x14ac:dyDescent="0.2">
      <c r="A36" s="117"/>
      <c r="B36" s="118"/>
      <c r="C36" s="35"/>
      <c r="D36" s="34"/>
      <c r="E36" s="37"/>
      <c r="F36" s="36"/>
      <c r="G36" s="46"/>
      <c r="H36" s="41"/>
      <c r="I36" s="41"/>
      <c r="J36" s="32"/>
      <c r="K36" s="8"/>
    </row>
    <row r="37" spans="1:11" ht="20.100000000000001" hidden="1" customHeight="1" x14ac:dyDescent="0.2">
      <c r="A37" s="117"/>
      <c r="B37" s="118"/>
      <c r="C37" s="35"/>
      <c r="D37" s="34"/>
      <c r="E37" s="37"/>
      <c r="F37" s="36"/>
      <c r="G37" s="46"/>
      <c r="H37" s="41"/>
      <c r="I37" s="41"/>
      <c r="J37" s="32"/>
      <c r="K37" s="8"/>
    </row>
    <row r="38" spans="1:11" ht="20.100000000000001" hidden="1" customHeight="1" x14ac:dyDescent="0.2">
      <c r="A38" s="119"/>
      <c r="B38" s="120"/>
      <c r="C38" s="35"/>
      <c r="D38" s="34"/>
      <c r="E38" s="37"/>
      <c r="F38" s="36"/>
      <c r="G38" s="46"/>
      <c r="H38" s="41"/>
      <c r="I38" s="41"/>
      <c r="J38" s="32"/>
      <c r="K38" s="8"/>
    </row>
    <row r="39" spans="1:11" ht="20.100000000000001" hidden="1" customHeight="1" x14ac:dyDescent="0.2">
      <c r="A39" s="121"/>
      <c r="B39" s="122"/>
      <c r="C39" s="35"/>
      <c r="D39" s="34"/>
      <c r="E39" s="37"/>
      <c r="F39" s="36"/>
      <c r="G39" s="46"/>
      <c r="H39" s="41"/>
      <c r="I39" s="41"/>
      <c r="J39" s="32"/>
      <c r="K39" s="8"/>
    </row>
    <row r="40" spans="1:11" ht="20.100000000000001" customHeight="1" x14ac:dyDescent="0.2">
      <c r="A40" s="102"/>
      <c r="B40" s="103"/>
      <c r="C40" s="104"/>
      <c r="D40" s="105"/>
      <c r="E40" s="37"/>
      <c r="F40" s="36"/>
      <c r="G40" s="9"/>
      <c r="H40"/>
      <c r="I40" s="41"/>
      <c r="J40" s="32"/>
      <c r="K40" s="8"/>
    </row>
    <row r="41" spans="1:11" ht="20.100000000000001" customHeight="1" x14ac:dyDescent="0.2">
      <c r="A41" s="102"/>
      <c r="B41" s="103"/>
      <c r="C41" s="104"/>
      <c r="D41" s="105"/>
      <c r="E41" s="33"/>
      <c r="F41" s="45"/>
      <c r="G41" s="45"/>
      <c r="H41"/>
      <c r="I41" s="41"/>
      <c r="J41" s="32"/>
      <c r="K41" s="8"/>
    </row>
    <row r="42" spans="1:11" ht="20.100000000000001" customHeight="1" x14ac:dyDescent="0.2">
      <c r="A42" s="25"/>
      <c r="B42" s="31"/>
      <c r="C42" s="31"/>
      <c r="D42" s="31"/>
      <c r="E42" s="30">
        <f>E31+E32+E33+E34+E35+E40</f>
        <v>0</v>
      </c>
      <c r="F42" s="29">
        <f>(F31+F32+F33+F34+F35+F40)</f>
        <v>0</v>
      </c>
      <c r="G42" s="28">
        <f>SUM(G31:G31)</f>
        <v>0</v>
      </c>
      <c r="H42" s="27">
        <f>SUM(H31:I31)</f>
        <v>0</v>
      </c>
      <c r="I42" s="27" t="e">
        <f>SUM(#REF!)</f>
        <v>#REF!</v>
      </c>
      <c r="J42" s="26">
        <f>SUM(J31:J31)</f>
        <v>0</v>
      </c>
      <c r="K42" s="8"/>
    </row>
    <row r="43" spans="1:11" ht="20.100000000000001" customHeight="1" x14ac:dyDescent="0.2">
      <c r="A43" s="25"/>
      <c r="B43" s="112" t="s">
        <v>27</v>
      </c>
      <c r="C43" s="112"/>
      <c r="D43" s="112"/>
      <c r="E43" s="113">
        <f>C16-F42</f>
        <v>3076521</v>
      </c>
      <c r="F43" s="113"/>
      <c r="G43" s="24"/>
      <c r="H43" s="24"/>
      <c r="I43" s="24"/>
      <c r="J43" s="24"/>
      <c r="K43" s="23"/>
    </row>
    <row r="44" spans="1:11" ht="39" customHeight="1" x14ac:dyDescent="0.2">
      <c r="A44" s="106" t="s">
        <v>26</v>
      </c>
      <c r="B44" s="65"/>
      <c r="C44" s="65"/>
      <c r="D44" s="65"/>
      <c r="E44" s="65"/>
      <c r="F44" s="65"/>
      <c r="G44" s="65"/>
      <c r="H44" s="65"/>
      <c r="I44" s="65"/>
      <c r="J44" s="65"/>
      <c r="K44" s="66"/>
    </row>
    <row r="45" spans="1:11" ht="21.75" customHeight="1" x14ac:dyDescent="0.2">
      <c r="A45" s="14"/>
      <c r="B45" s="13"/>
      <c r="C45" s="13"/>
      <c r="D45" s="13"/>
      <c r="E45" s="13"/>
      <c r="F45" s="13"/>
      <c r="G45" s="13"/>
      <c r="H45" s="13"/>
      <c r="I45" s="13"/>
      <c r="J45" s="13"/>
      <c r="K45" s="12"/>
    </row>
    <row r="46" spans="1:11" ht="20.100000000000001" customHeight="1" x14ac:dyDescent="0.2">
      <c r="A46" s="56" t="s">
        <v>25</v>
      </c>
      <c r="B46" s="57"/>
      <c r="C46" s="57"/>
      <c r="D46" s="57"/>
      <c r="E46" s="57"/>
      <c r="F46" s="57"/>
      <c r="G46" s="57"/>
      <c r="H46" s="57"/>
      <c r="I46" s="57"/>
      <c r="J46" s="57"/>
      <c r="K46" s="58"/>
    </row>
    <row r="47" spans="1:11" ht="19.5" customHeight="1" x14ac:dyDescent="0.2">
      <c r="A47" s="76" t="s">
        <v>24</v>
      </c>
      <c r="B47" s="77"/>
      <c r="C47" s="77"/>
      <c r="D47" s="77"/>
      <c r="E47" s="77" t="s">
        <v>23</v>
      </c>
      <c r="F47" s="77"/>
      <c r="G47" s="77"/>
      <c r="H47" s="77"/>
      <c r="I47" s="77" t="s">
        <v>22</v>
      </c>
      <c r="J47" s="77"/>
      <c r="K47" s="78"/>
    </row>
    <row r="48" spans="1:11" ht="28.5" customHeight="1" x14ac:dyDescent="0.2">
      <c r="A48" s="92" t="s">
        <v>79</v>
      </c>
      <c r="B48" s="93"/>
      <c r="C48" s="93"/>
      <c r="D48" s="94"/>
      <c r="E48" s="47" t="s">
        <v>87</v>
      </c>
      <c r="F48" s="48"/>
      <c r="G48" s="48"/>
      <c r="H48" s="49"/>
      <c r="I48" s="156"/>
      <c r="J48" s="157"/>
      <c r="K48" s="158"/>
    </row>
    <row r="49" spans="1:11" ht="28.5" customHeight="1" x14ac:dyDescent="0.2">
      <c r="A49" s="95"/>
      <c r="B49" s="96"/>
      <c r="C49" s="96"/>
      <c r="D49" s="97"/>
      <c r="E49" s="50"/>
      <c r="F49" s="51"/>
      <c r="G49" s="51"/>
      <c r="H49" s="52"/>
      <c r="I49" s="159"/>
      <c r="J49" s="160"/>
      <c r="K49" s="161"/>
    </row>
    <row r="50" spans="1:11" ht="28.5" customHeight="1" x14ac:dyDescent="0.2">
      <c r="A50" s="95"/>
      <c r="B50" s="96"/>
      <c r="C50" s="96"/>
      <c r="D50" s="97"/>
      <c r="E50" s="50"/>
      <c r="F50" s="51"/>
      <c r="G50" s="51"/>
      <c r="H50" s="52"/>
      <c r="I50" s="159"/>
      <c r="J50" s="160"/>
      <c r="K50" s="161"/>
    </row>
    <row r="51" spans="1:11" ht="28.5" customHeight="1" x14ac:dyDescent="0.2">
      <c r="A51" s="95"/>
      <c r="B51" s="96"/>
      <c r="C51" s="96"/>
      <c r="D51" s="97"/>
      <c r="E51" s="50"/>
      <c r="F51" s="51"/>
      <c r="G51" s="51"/>
      <c r="H51" s="52"/>
      <c r="I51" s="159"/>
      <c r="J51" s="160"/>
      <c r="K51" s="161"/>
    </row>
    <row r="52" spans="1:11" ht="28.5" customHeight="1" x14ac:dyDescent="0.2">
      <c r="A52" s="95"/>
      <c r="B52" s="96"/>
      <c r="C52" s="96"/>
      <c r="D52" s="97"/>
      <c r="E52" s="50"/>
      <c r="F52" s="51"/>
      <c r="G52" s="51"/>
      <c r="H52" s="52"/>
      <c r="I52" s="159"/>
      <c r="J52" s="160"/>
      <c r="K52" s="161"/>
    </row>
    <row r="53" spans="1:11" ht="28.5" customHeight="1" x14ac:dyDescent="0.2">
      <c r="A53" s="95"/>
      <c r="B53" s="96"/>
      <c r="C53" s="96"/>
      <c r="D53" s="97"/>
      <c r="E53" s="50"/>
      <c r="F53" s="51"/>
      <c r="G53" s="51"/>
      <c r="H53" s="52"/>
      <c r="I53" s="159"/>
      <c r="J53" s="160"/>
      <c r="K53" s="161"/>
    </row>
    <row r="54" spans="1:11" ht="28.5" customHeight="1" x14ac:dyDescent="0.2">
      <c r="A54" s="95"/>
      <c r="B54" s="96"/>
      <c r="C54" s="96"/>
      <c r="D54" s="97"/>
      <c r="E54" s="50"/>
      <c r="F54" s="51"/>
      <c r="G54" s="51"/>
      <c r="H54" s="52"/>
      <c r="I54" s="159"/>
      <c r="J54" s="160"/>
      <c r="K54" s="161"/>
    </row>
    <row r="55" spans="1:11" ht="28.5" customHeight="1" x14ac:dyDescent="0.2">
      <c r="A55" s="95"/>
      <c r="B55" s="96"/>
      <c r="C55" s="96"/>
      <c r="D55" s="97"/>
      <c r="E55" s="50"/>
      <c r="F55" s="51"/>
      <c r="G55" s="51"/>
      <c r="H55" s="52"/>
      <c r="I55" s="159"/>
      <c r="J55" s="160"/>
      <c r="K55" s="161"/>
    </row>
    <row r="56" spans="1:11" ht="116.25" customHeight="1" x14ac:dyDescent="0.2">
      <c r="A56" s="98"/>
      <c r="B56" s="99"/>
      <c r="C56" s="99"/>
      <c r="D56" s="100"/>
      <c r="E56" s="53"/>
      <c r="F56" s="54"/>
      <c r="G56" s="54"/>
      <c r="H56" s="55"/>
      <c r="I56" s="162"/>
      <c r="J56" s="163"/>
      <c r="K56" s="164"/>
    </row>
    <row r="57" spans="1:11" ht="19.5" customHeight="1" x14ac:dyDescent="0.2">
      <c r="A57" s="101" t="s">
        <v>21</v>
      </c>
      <c r="B57" s="83"/>
      <c r="C57" s="83"/>
      <c r="D57" s="83"/>
      <c r="E57" s="83" t="s">
        <v>20</v>
      </c>
      <c r="F57" s="83"/>
      <c r="G57" s="83"/>
      <c r="H57" s="83"/>
      <c r="I57" s="83" t="s">
        <v>19</v>
      </c>
      <c r="J57" s="83"/>
      <c r="K57" s="22" t="s">
        <v>18</v>
      </c>
    </row>
    <row r="58" spans="1:11" ht="33.75" customHeight="1" x14ac:dyDescent="0.2">
      <c r="A58" s="84" t="s">
        <v>88</v>
      </c>
      <c r="B58" s="85"/>
      <c r="C58" s="85"/>
      <c r="D58" s="86"/>
      <c r="E58" s="84" t="s">
        <v>88</v>
      </c>
      <c r="F58" s="85"/>
      <c r="G58" s="85"/>
      <c r="H58" s="86"/>
      <c r="I58" s="87" t="s">
        <v>89</v>
      </c>
      <c r="J58" s="87"/>
      <c r="K58" s="165">
        <v>1</v>
      </c>
    </row>
    <row r="59" spans="1:11" ht="33.75" customHeight="1" x14ac:dyDescent="0.2">
      <c r="A59" s="84"/>
      <c r="B59" s="85"/>
      <c r="C59" s="85"/>
      <c r="D59" s="86"/>
      <c r="E59" s="84"/>
      <c r="F59" s="85"/>
      <c r="G59" s="85"/>
      <c r="H59" s="86"/>
      <c r="I59" s="87"/>
      <c r="J59" s="87"/>
      <c r="K59" s="165"/>
    </row>
    <row r="60" spans="1:11" ht="33.75" customHeight="1" x14ac:dyDescent="0.2">
      <c r="A60" s="84"/>
      <c r="B60" s="85"/>
      <c r="C60" s="85"/>
      <c r="D60" s="86"/>
      <c r="E60" s="84"/>
      <c r="F60" s="85"/>
      <c r="G60" s="85"/>
      <c r="H60" s="86"/>
      <c r="I60" s="87"/>
      <c r="J60" s="87"/>
      <c r="K60" s="165"/>
    </row>
    <row r="61" spans="1:11" ht="33.75" customHeight="1" x14ac:dyDescent="0.2">
      <c r="A61" s="84"/>
      <c r="B61" s="85"/>
      <c r="C61" s="85"/>
      <c r="D61" s="86"/>
      <c r="E61" s="84"/>
      <c r="F61" s="85"/>
      <c r="G61" s="85"/>
      <c r="H61" s="86"/>
      <c r="I61" s="87"/>
      <c r="J61" s="87"/>
      <c r="K61" s="165"/>
    </row>
    <row r="62" spans="1:11" ht="33.75" customHeight="1" x14ac:dyDescent="0.2">
      <c r="A62" s="84"/>
      <c r="B62" s="85"/>
      <c r="C62" s="85"/>
      <c r="D62" s="86"/>
      <c r="E62" s="84"/>
      <c r="F62" s="85"/>
      <c r="G62" s="85"/>
      <c r="H62" s="86"/>
      <c r="I62" s="87"/>
      <c r="J62" s="87"/>
      <c r="K62" s="165"/>
    </row>
    <row r="63" spans="1:11" ht="33.75" customHeight="1" x14ac:dyDescent="0.2">
      <c r="A63" s="84"/>
      <c r="B63" s="85"/>
      <c r="C63" s="85"/>
      <c r="D63" s="86"/>
      <c r="E63" s="84"/>
      <c r="F63" s="85"/>
      <c r="G63" s="85"/>
      <c r="H63" s="86"/>
      <c r="I63" s="87"/>
      <c r="J63" s="87"/>
      <c r="K63" s="165"/>
    </row>
    <row r="64" spans="1:11" ht="28.5" customHeight="1" x14ac:dyDescent="0.2">
      <c r="A64" s="84"/>
      <c r="B64" s="85"/>
      <c r="C64" s="85"/>
      <c r="D64" s="86"/>
      <c r="E64" s="84"/>
      <c r="F64" s="85"/>
      <c r="G64" s="85"/>
      <c r="H64" s="86"/>
      <c r="I64" s="90"/>
      <c r="J64" s="91"/>
      <c r="K64" s="21"/>
    </row>
    <row r="65" spans="1:11" ht="15.75" customHeight="1" x14ac:dyDescent="0.2">
      <c r="A65" s="11"/>
      <c r="B65" s="6"/>
      <c r="C65" s="6"/>
      <c r="D65" s="6"/>
      <c r="E65" s="6"/>
      <c r="F65" s="6"/>
      <c r="G65" s="6"/>
      <c r="H65" s="6"/>
      <c r="I65" s="6"/>
      <c r="J65" s="6"/>
      <c r="K65" s="20">
        <f>SUM(K58:K64)</f>
        <v>1</v>
      </c>
    </row>
    <row r="66" spans="1:11" ht="21" customHeight="1" x14ac:dyDescent="0.2">
      <c r="A66" s="11"/>
      <c r="B66" s="6"/>
      <c r="C66" s="6"/>
      <c r="D66" s="6"/>
      <c r="E66" s="6"/>
      <c r="F66" s="6"/>
      <c r="G66" s="6"/>
      <c r="H66" s="6"/>
      <c r="I66" s="6"/>
      <c r="J66" s="6"/>
      <c r="K66" s="19"/>
    </row>
    <row r="67" spans="1:11" ht="15.75" customHeight="1" x14ac:dyDescent="0.2">
      <c r="A67" s="56" t="s">
        <v>17</v>
      </c>
      <c r="B67" s="57"/>
      <c r="C67" s="57"/>
      <c r="D67" s="57"/>
      <c r="E67" s="57"/>
      <c r="F67" s="57"/>
      <c r="G67" s="57"/>
      <c r="H67" s="57"/>
      <c r="I67" s="57"/>
      <c r="J67" s="57"/>
      <c r="K67" s="58"/>
    </row>
    <row r="68" spans="1:11" ht="60" customHeight="1" x14ac:dyDescent="0.2">
      <c r="A68" s="73"/>
      <c r="B68" s="74"/>
      <c r="C68" s="74"/>
      <c r="D68" s="74"/>
      <c r="E68" s="74"/>
      <c r="F68" s="74"/>
      <c r="G68" s="74"/>
      <c r="H68" s="74"/>
      <c r="I68" s="74"/>
      <c r="J68" s="74"/>
      <c r="K68" s="75"/>
    </row>
    <row r="69" spans="1:11" ht="21" customHeight="1" x14ac:dyDescent="0.2">
      <c r="A69" s="14"/>
      <c r="B69" s="13"/>
      <c r="C69" s="13"/>
      <c r="D69" s="13"/>
      <c r="E69" s="13"/>
      <c r="F69" s="13"/>
      <c r="G69" s="13"/>
      <c r="H69" s="13"/>
      <c r="I69" s="13"/>
      <c r="J69" s="13"/>
      <c r="K69" s="12"/>
    </row>
    <row r="70" spans="1:11" ht="15.75" customHeight="1" x14ac:dyDescent="0.2">
      <c r="A70" s="56" t="s">
        <v>16</v>
      </c>
      <c r="B70" s="57"/>
      <c r="C70" s="57"/>
      <c r="D70" s="57"/>
      <c r="E70" s="57"/>
      <c r="F70" s="57"/>
      <c r="G70" s="57"/>
      <c r="H70" s="57"/>
      <c r="I70" s="57"/>
      <c r="J70" s="57"/>
      <c r="K70" s="58"/>
    </row>
    <row r="71" spans="1:11" ht="15.75" customHeight="1" x14ac:dyDescent="0.2">
      <c r="A71" s="76" t="s">
        <v>15</v>
      </c>
      <c r="B71" s="77"/>
      <c r="C71" s="77" t="s">
        <v>14</v>
      </c>
      <c r="D71" s="77"/>
      <c r="E71" s="77"/>
      <c r="F71" s="15" t="s">
        <v>13</v>
      </c>
      <c r="G71" s="77" t="s">
        <v>12</v>
      </c>
      <c r="H71" s="77"/>
      <c r="I71" s="77"/>
      <c r="J71" s="77" t="s">
        <v>11</v>
      </c>
      <c r="K71" s="78"/>
    </row>
    <row r="72" spans="1:11" ht="21.75" customHeight="1" x14ac:dyDescent="0.25">
      <c r="A72" s="79"/>
      <c r="B72" s="80"/>
      <c r="C72" s="65"/>
      <c r="D72" s="65"/>
      <c r="E72" s="65"/>
      <c r="F72" s="16"/>
      <c r="G72" s="65"/>
      <c r="H72" s="77"/>
      <c r="I72" s="77"/>
      <c r="J72" s="81"/>
      <c r="K72" s="82"/>
    </row>
    <row r="73" spans="1:11" ht="19.5" customHeight="1" x14ac:dyDescent="0.2">
      <c r="A73" s="88"/>
      <c r="B73" s="89"/>
      <c r="C73" s="65"/>
      <c r="D73" s="65"/>
      <c r="E73" s="65"/>
      <c r="F73" s="16"/>
      <c r="G73" s="65"/>
      <c r="H73" s="77"/>
      <c r="I73" s="77"/>
      <c r="J73" s="81"/>
      <c r="K73" s="82"/>
    </row>
    <row r="74" spans="1:11" ht="21" customHeight="1" x14ac:dyDescent="0.2">
      <c r="A74" s="14"/>
      <c r="B74" s="13"/>
      <c r="C74" s="13"/>
      <c r="D74" s="13"/>
      <c r="E74" s="13"/>
      <c r="F74" s="13"/>
      <c r="G74" s="13"/>
      <c r="H74" s="13"/>
      <c r="I74" s="13"/>
      <c r="J74" s="13"/>
      <c r="K74" s="12"/>
    </row>
    <row r="75" spans="1:11" ht="15.75" customHeight="1" x14ac:dyDescent="0.2">
      <c r="A75" s="56" t="s">
        <v>10</v>
      </c>
      <c r="B75" s="57"/>
      <c r="C75" s="57"/>
      <c r="D75" s="57"/>
      <c r="E75" s="57"/>
      <c r="F75" s="57"/>
      <c r="G75" s="57"/>
      <c r="H75" s="57"/>
      <c r="I75" s="57"/>
      <c r="J75" s="57"/>
      <c r="K75" s="58"/>
    </row>
    <row r="76" spans="1:11" ht="99" customHeight="1" x14ac:dyDescent="0.2">
      <c r="A76" s="59" t="s">
        <v>80</v>
      </c>
      <c r="B76" s="60"/>
      <c r="C76" s="60"/>
      <c r="D76" s="60"/>
      <c r="E76" s="60"/>
      <c r="F76" s="60"/>
      <c r="G76" s="60"/>
      <c r="H76" s="60"/>
      <c r="I76" s="60"/>
      <c r="J76" s="60"/>
      <c r="K76" s="61"/>
    </row>
    <row r="77" spans="1:11" ht="21" customHeight="1" x14ac:dyDescent="0.2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4"/>
    </row>
    <row r="78" spans="1:11" ht="15.75" customHeight="1" x14ac:dyDescent="0.2">
      <c r="A78" s="56" t="s">
        <v>9</v>
      </c>
      <c r="B78" s="57"/>
      <c r="C78" s="57"/>
      <c r="D78" s="57"/>
      <c r="E78" s="57"/>
      <c r="F78" s="57"/>
      <c r="G78" s="57"/>
      <c r="H78" s="57"/>
      <c r="I78" s="57"/>
      <c r="J78" s="57"/>
      <c r="K78" s="58"/>
    </row>
    <row r="79" spans="1:11" ht="15.75" customHeight="1" x14ac:dyDescent="0.2">
      <c r="A79" s="10" t="s">
        <v>8</v>
      </c>
    </row>
    <row r="80" spans="1:11" ht="15.75" customHeight="1" x14ac:dyDescent="0.2">
      <c r="A80" s="10" t="s">
        <v>6</v>
      </c>
      <c r="B80" s="65" t="str">
        <f>F7</f>
        <v>PANAMERICANA LIBRERÍA Y PAPELERÍA S.A.</v>
      </c>
      <c r="C80" s="65"/>
      <c r="D80" s="65"/>
      <c r="E80" s="65"/>
      <c r="F80" s="65"/>
      <c r="G80" s="65"/>
      <c r="H80" s="65"/>
      <c r="I80" s="65"/>
      <c r="J80" s="65"/>
      <c r="K80" s="66"/>
    </row>
    <row r="81" spans="1:11" ht="15.75" customHeight="1" x14ac:dyDescent="0.2">
      <c r="A81" s="10" t="s">
        <v>5</v>
      </c>
      <c r="B81" s="65" t="s">
        <v>8</v>
      </c>
      <c r="C81" s="65"/>
      <c r="D81" s="65"/>
      <c r="E81" s="65"/>
      <c r="F81" s="65"/>
      <c r="G81" s="65"/>
      <c r="H81" s="65"/>
      <c r="I81" s="65"/>
      <c r="J81" s="65"/>
      <c r="K81" s="66"/>
    </row>
    <row r="82" spans="1:11" ht="15.75" x14ac:dyDescent="0.2">
      <c r="A82" s="10" t="s">
        <v>7</v>
      </c>
      <c r="B82" s="65"/>
      <c r="C82" s="65"/>
      <c r="D82" s="65"/>
      <c r="E82" s="65"/>
      <c r="F82" s="65"/>
      <c r="G82" s="65"/>
      <c r="H82" s="65"/>
      <c r="I82" s="65"/>
      <c r="J82" s="65"/>
      <c r="K82" s="66"/>
    </row>
    <row r="83" spans="1:11" ht="15.75" x14ac:dyDescent="0.2">
      <c r="A83" s="10" t="s">
        <v>6</v>
      </c>
      <c r="B83" s="65" t="str">
        <f>I7</f>
        <v>YINETH KATHERINE VALERA QUINTERO</v>
      </c>
      <c r="C83" s="65"/>
      <c r="D83" s="65"/>
      <c r="E83" s="65"/>
      <c r="F83" s="65"/>
      <c r="G83" s="65"/>
      <c r="H83" s="65"/>
      <c r="I83" s="65"/>
      <c r="J83" s="65"/>
      <c r="K83" s="66"/>
    </row>
    <row r="84" spans="1:11" ht="15.75" x14ac:dyDescent="0.2">
      <c r="A84" s="10" t="s">
        <v>5</v>
      </c>
      <c r="B84" s="65" t="s">
        <v>4</v>
      </c>
      <c r="C84" s="65"/>
      <c r="D84" s="65"/>
      <c r="E84" s="65"/>
      <c r="F84" s="65"/>
      <c r="G84" s="65"/>
      <c r="H84" s="65"/>
      <c r="I84" s="65"/>
      <c r="J84" s="65"/>
      <c r="K84" s="66"/>
    </row>
    <row r="85" spans="1:11" ht="105" customHeight="1" thickBot="1" x14ac:dyDescent="0.25">
      <c r="A85" s="7" t="s">
        <v>3</v>
      </c>
      <c r="B85" s="69"/>
      <c r="C85" s="69"/>
      <c r="D85" s="69"/>
      <c r="E85" s="69"/>
      <c r="F85" s="69"/>
      <c r="G85" s="69"/>
      <c r="H85" s="69"/>
      <c r="I85" s="69"/>
      <c r="J85" s="69"/>
      <c r="K85" s="70"/>
    </row>
    <row r="86" spans="1:11" s="4" customFormat="1" ht="14.25" customHeight="1" x14ac:dyDescent="0.2">
      <c r="A86" s="71" t="s">
        <v>2</v>
      </c>
      <c r="B86" s="72"/>
      <c r="C86" s="72"/>
      <c r="D86" s="6"/>
      <c r="E86" s="6"/>
      <c r="F86" s="6"/>
      <c r="G86" s="6"/>
      <c r="H86" s="6"/>
      <c r="I86" s="6"/>
      <c r="J86" s="6"/>
      <c r="K86" s="6"/>
    </row>
    <row r="87" spans="1:11" s="4" customFormat="1" ht="14.25" customHeight="1" x14ac:dyDescent="0.2">
      <c r="A87" s="67" t="s">
        <v>1</v>
      </c>
      <c r="B87" s="68"/>
      <c r="C87" s="68"/>
      <c r="D87" s="5"/>
      <c r="E87" s="5"/>
      <c r="F87" s="5"/>
      <c r="G87" s="5"/>
      <c r="H87" s="5"/>
      <c r="I87" s="5"/>
      <c r="J87" s="5"/>
      <c r="K87" s="5"/>
    </row>
    <row r="88" spans="1:11" s="4" customFormat="1" ht="14.25" customHeight="1" x14ac:dyDescent="0.2">
      <c r="A88" s="67" t="s">
        <v>0</v>
      </c>
      <c r="B88" s="68"/>
      <c r="C88" s="68"/>
      <c r="D88" s="5"/>
      <c r="E88" s="5"/>
      <c r="F88" s="5"/>
      <c r="G88" s="5"/>
      <c r="H88" s="5"/>
      <c r="I88" s="5"/>
      <c r="J88" s="5"/>
      <c r="K88" s="5"/>
    </row>
    <row r="89" spans="1:11" ht="15.75" customHeight="1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.75" customHeight="1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8.75" customHeight="1" x14ac:dyDescent="0.2"/>
    <row r="92" spans="1:11" ht="62.25" customHeight="1" x14ac:dyDescent="0.2"/>
    <row r="93" spans="1:11" ht="18.75" customHeight="1" x14ac:dyDescent="0.2"/>
    <row r="94" spans="1:11" ht="18.75" customHeight="1" x14ac:dyDescent="0.2"/>
    <row r="95" spans="1:11" ht="18.75" customHeight="1" x14ac:dyDescent="0.2"/>
    <row r="96" spans="1:11" ht="18.75" customHeight="1" x14ac:dyDescent="0.2"/>
    <row r="97" ht="18.75" customHeight="1" x14ac:dyDescent="0.2"/>
    <row r="98" ht="18.75" customHeight="1" x14ac:dyDescent="0.2"/>
    <row r="99" ht="18.75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35.25" customHeight="1" x14ac:dyDescent="0.2"/>
    <row r="107" ht="27.75" customHeight="1" x14ac:dyDescent="0.2"/>
    <row r="108" ht="27.75" customHeight="1" x14ac:dyDescent="0.2"/>
    <row r="109" ht="20.100000000000001" customHeight="1" x14ac:dyDescent="0.2"/>
    <row r="110" ht="20.100000000000001" customHeight="1" x14ac:dyDescent="0.2"/>
    <row r="111" ht="33.75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39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38.25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</sheetData>
  <mergeCells count="145">
    <mergeCell ref="A18:F18"/>
    <mergeCell ref="A7:B7"/>
    <mergeCell ref="C7:E7"/>
    <mergeCell ref="F7:H7"/>
    <mergeCell ref="I7:K7"/>
    <mergeCell ref="A9:K9"/>
    <mergeCell ref="D10:F10"/>
    <mergeCell ref="J10:K10"/>
    <mergeCell ref="A11:K11"/>
    <mergeCell ref="A12:E12"/>
    <mergeCell ref="A1:B2"/>
    <mergeCell ref="C1:K2"/>
    <mergeCell ref="A5:K5"/>
    <mergeCell ref="A6:B6"/>
    <mergeCell ref="C6:E6"/>
    <mergeCell ref="F6:H6"/>
    <mergeCell ref="I6:K6"/>
    <mergeCell ref="A17:B17"/>
    <mergeCell ref="C17:D17"/>
    <mergeCell ref="E17:F17"/>
    <mergeCell ref="H17:I17"/>
    <mergeCell ref="J17:K17"/>
    <mergeCell ref="J16:K16"/>
    <mergeCell ref="H12:I12"/>
    <mergeCell ref="J12:K12"/>
    <mergeCell ref="A13:E13"/>
    <mergeCell ref="H13:I13"/>
    <mergeCell ref="J13:K13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A29:F29"/>
    <mergeCell ref="G29:K29"/>
    <mergeCell ref="A19:K19"/>
    <mergeCell ref="A20:B20"/>
    <mergeCell ref="C20:D20"/>
    <mergeCell ref="E20:G20"/>
    <mergeCell ref="H20:I20"/>
    <mergeCell ref="J20:K20"/>
    <mergeCell ref="A21:B21"/>
    <mergeCell ref="C21:D21"/>
    <mergeCell ref="E21:G21"/>
    <mergeCell ref="H21:I21"/>
    <mergeCell ref="J21:K21"/>
    <mergeCell ref="A23:K23"/>
    <mergeCell ref="B24:C24"/>
    <mergeCell ref="D24:E24"/>
    <mergeCell ref="I24:K24"/>
    <mergeCell ref="B25:C25"/>
    <mergeCell ref="D25:E25"/>
    <mergeCell ref="I25:K25"/>
    <mergeCell ref="A26:K26"/>
    <mergeCell ref="A27:K27"/>
    <mergeCell ref="A28:F28"/>
    <mergeCell ref="G28:K28"/>
    <mergeCell ref="B43:D43"/>
    <mergeCell ref="E43:F43"/>
    <mergeCell ref="A30:B30"/>
    <mergeCell ref="C30:D30"/>
    <mergeCell ref="H30:I30"/>
    <mergeCell ref="A31:B31"/>
    <mergeCell ref="C31:D31"/>
    <mergeCell ref="H31:I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A37:B37"/>
    <mergeCell ref="A38:B38"/>
    <mergeCell ref="A39:B39"/>
    <mergeCell ref="A40:B40"/>
    <mergeCell ref="C40:D40"/>
    <mergeCell ref="A41:B41"/>
    <mergeCell ref="C41:D41"/>
    <mergeCell ref="A44:K44"/>
    <mergeCell ref="A46:K46"/>
    <mergeCell ref="A47:D47"/>
    <mergeCell ref="E47:H47"/>
    <mergeCell ref="I47:K47"/>
    <mergeCell ref="A67:K67"/>
    <mergeCell ref="A48:D56"/>
    <mergeCell ref="A60:D60"/>
    <mergeCell ref="E60:H60"/>
    <mergeCell ref="I60:J60"/>
    <mergeCell ref="A57:D57"/>
    <mergeCell ref="E57:H57"/>
    <mergeCell ref="I48:K56"/>
    <mergeCell ref="J72:K72"/>
    <mergeCell ref="I57:J57"/>
    <mergeCell ref="A58:D58"/>
    <mergeCell ref="E58:H58"/>
    <mergeCell ref="I58:J58"/>
    <mergeCell ref="A59:D59"/>
    <mergeCell ref="E59:H59"/>
    <mergeCell ref="I59:J59"/>
    <mergeCell ref="A73:B73"/>
    <mergeCell ref="C73:E73"/>
    <mergeCell ref="G73:I73"/>
    <mergeCell ref="J73:K73"/>
    <mergeCell ref="A61:D61"/>
    <mergeCell ref="E61:H61"/>
    <mergeCell ref="I61:J61"/>
    <mergeCell ref="A62:D62"/>
    <mergeCell ref="E62:H62"/>
    <mergeCell ref="I62:J62"/>
    <mergeCell ref="A63:D63"/>
    <mergeCell ref="E63:H63"/>
    <mergeCell ref="I63:J63"/>
    <mergeCell ref="A64:D64"/>
    <mergeCell ref="E64:H64"/>
    <mergeCell ref="I64:J64"/>
    <mergeCell ref="E48:H56"/>
    <mergeCell ref="A75:K75"/>
    <mergeCell ref="A76:K76"/>
    <mergeCell ref="A77:K77"/>
    <mergeCell ref="A78:K78"/>
    <mergeCell ref="B80:K80"/>
    <mergeCell ref="B81:K81"/>
    <mergeCell ref="A88:C88"/>
    <mergeCell ref="B82:K82"/>
    <mergeCell ref="B83:K83"/>
    <mergeCell ref="B84:K84"/>
    <mergeCell ref="B85:K85"/>
    <mergeCell ref="A86:C86"/>
    <mergeCell ref="A87:C87"/>
    <mergeCell ref="A68:K68"/>
    <mergeCell ref="A70:K70"/>
    <mergeCell ref="A71:B71"/>
    <mergeCell ref="C71:E71"/>
    <mergeCell ref="G71:I71"/>
    <mergeCell ref="J71:K71"/>
    <mergeCell ref="A72:B72"/>
    <mergeCell ref="C72:E72"/>
    <mergeCell ref="G72:I72"/>
  </mergeCells>
  <printOptions horizontalCentered="1"/>
  <pageMargins left="0.55118110236220474" right="0.35433070866141736" top="0.59055118110236227" bottom="0.59055118110236227" header="0" footer="0.31496062992125984"/>
  <pageSetup scale="52" fitToHeight="3" orientation="portrait" horizontalDpi="4294967293" r:id="rId1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Sup 12-02-2025</vt:lpstr>
      <vt:lpstr>'Inf Sup 12-02-2025'!Área_de_impresión</vt:lpstr>
      <vt:lpstr>'Inf Sup 12-02-2025'!Títulos_a_imprimir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Viny Romero</dc:creator>
  <cp:lastModifiedBy>Yineth Kateherine Valera Quintero</cp:lastModifiedBy>
  <dcterms:created xsi:type="dcterms:W3CDTF">2024-10-07T12:32:17Z</dcterms:created>
  <dcterms:modified xsi:type="dcterms:W3CDTF">2025-02-18T13:02:07Z</dcterms:modified>
</cp:coreProperties>
</file>