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erzaaereacolombia-my.sharepoint.com/personal/william_portela_fac_mil_co/Documents/CONTRATOS 2026/UNIDAD/PAPELERIA E IMPLEMENTOS DE OFICINA/ANEXO/"/>
    </mc:Choice>
  </mc:AlternateContent>
  <xr:revisionPtr revIDLastSave="1" documentId="13_ncr:1_{019B1A03-9581-4DC9-A986-F313EAFD6E22}" xr6:coauthVersionLast="47" xr6:coauthVersionMax="47" xr10:uidLastSave="{24F11D5F-624D-4773-8E3F-FB01B30CE8E8}"/>
  <bookViews>
    <workbookView xWindow="-120" yWindow="-120" windowWidth="29040" windowHeight="15720" xr2:uid="{629E9FAD-E4F4-4C32-9052-F94A9B15319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1" i="1" l="1"/>
  <c r="H71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4" i="1"/>
  <c r="L45" i="1"/>
  <c r="L46" i="1"/>
  <c r="L47" i="1"/>
  <c r="L48" i="1"/>
  <c r="L49" i="1"/>
  <c r="L51" i="1"/>
  <c r="L52" i="1"/>
  <c r="L53" i="1"/>
  <c r="L54" i="1"/>
  <c r="L55" i="1"/>
  <c r="L57" i="1"/>
  <c r="L58" i="1"/>
  <c r="L59" i="1"/>
  <c r="L60" i="1"/>
  <c r="L62" i="1"/>
  <c r="L63" i="1" s="1"/>
  <c r="O63" i="1" s="1"/>
  <c r="L64" i="1"/>
  <c r="L65" i="1" s="1"/>
  <c r="O65" i="1" s="1"/>
  <c r="L66" i="1"/>
  <c r="L67" i="1" s="1"/>
  <c r="O67" i="1" s="1"/>
  <c r="L68" i="1"/>
  <c r="L69" i="1" s="1"/>
  <c r="O69" i="1" s="1"/>
  <c r="L2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6" i="1"/>
  <c r="L7" i="1"/>
  <c r="L5" i="1"/>
  <c r="L61" i="1" l="1"/>
  <c r="O61" i="1" s="1"/>
  <c r="L56" i="1"/>
  <c r="O56" i="1" s="1"/>
  <c r="L50" i="1"/>
  <c r="O50" i="1" s="1"/>
  <c r="L43" i="1"/>
  <c r="O43" i="1" s="1"/>
  <c r="L38" i="1"/>
  <c r="O38" i="1" s="1"/>
  <c r="L26" i="1"/>
  <c r="O26" i="1" s="1"/>
</calcChain>
</file>

<file path=xl/sharedStrings.xml><?xml version="1.0" encoding="utf-8"?>
<sst xmlns="http://schemas.openxmlformats.org/spreadsheetml/2006/main" count="373" uniqueCount="235">
  <si>
    <t>CARTULINA AMARILLA TAMAÑO CARTA.</t>
  </si>
  <si>
    <t>PAPEL CARTA.</t>
  </si>
  <si>
    <t>PAPEL OPALINA.</t>
  </si>
  <si>
    <t>PAPEL OFICIO.</t>
  </si>
  <si>
    <t>LIBRO ACTA 400 FOLIOS TAMAÑO OFICIO</t>
  </si>
  <si>
    <t>CARTULINA 1/8 COLOR BLANCO.</t>
  </si>
  <si>
    <t>PAPEL AUTOADHESIVO TRANSPARENTE O PLASTICO ADHESIVO.</t>
  </si>
  <si>
    <t>PAPEL KRAF.</t>
  </si>
  <si>
    <t>PAPEL KIMBERLY.</t>
  </si>
  <si>
    <t>CARTULINA AZUL CLARO TAMAÑO
CARTA.</t>
  </si>
  <si>
    <t>CARTULINA ROJA TAMAÑO CARTA</t>
  </si>
  <si>
    <t>CARTULINA VERDE OSCURO TAMAÑO
CARTA.</t>
  </si>
  <si>
    <t>PLIEGO CARTULINA NEGRA.</t>
  </si>
  <si>
    <t>CAJA DE CARTON DE 60X40X40CM.</t>
  </si>
  <si>
    <t>CARPETA DE PRESENTACION.</t>
  </si>
  <si>
    <t>CARPETA ANILLOS DE 1-1/2 CAPACIDAD
400 HOJAS.</t>
  </si>
  <si>
    <t>CARPETA ARCHIVADORA 13 BOLSILLO</t>
  </si>
  <si>
    <t>CARPETA LEGAJADOR AZ ARCHIVADOR</t>
  </si>
  <si>
    <t>CINTA ENMASCARAR</t>
  </si>
  <si>
    <t>FOLDER TAMAÑO CARTA.</t>
  </si>
  <si>
    <t>PAPEL ADHESIVO PLENO MATE
TAMAÑO CARTA.</t>
  </si>
  <si>
    <t>CINTA TRANSPARENTE GRUESA.</t>
  </si>
  <si>
    <t>CINTA POLIPROPILENO TRANSPARENTE.</t>
  </si>
  <si>
    <t>TABLAS PLANILLENERAS.</t>
  </si>
  <si>
    <t>PELICULA AUTOADHESIVA
TRANSPARENTE VINIPEL</t>
  </si>
  <si>
    <t>PLASTICO PAPEL BURBUJA PARA
EMBALAJE.</t>
  </si>
  <si>
    <t>PELICULA AUTOADHESIVA
TRANSPARENTE - VINIPEL INDUSTRIAL
50 CM ALTO.</t>
  </si>
  <si>
    <t>PROTECTORES DE HOJAS
TRANSPARENTES TAMAÑO CARTA.</t>
  </si>
  <si>
    <t>SOBRE BOLSILLO TAMAÑO CARTA -
FUNDA PROTECTORA DE HOJA
TRANSPARENTE</t>
  </si>
  <si>
    <t>ARCHIVADOR PEQUEÑO.</t>
  </si>
  <si>
    <t>CINTA DOBLE FAZ EXTERIOR
EXTRAFUERTE VHB.</t>
  </si>
  <si>
    <t>TABLA APOYO ACRILICA.</t>
  </si>
  <si>
    <t>PEGAMENTO LIQUIDO PARA PAPEL</t>
  </si>
  <si>
    <t>PEGAMENTO EN BARRA</t>
  </si>
  <si>
    <t>TINTA PARA SELLO COLOR NEGRO LIBRE
DE ACEITE.</t>
  </si>
  <si>
    <t>CORRECTOR LAPIZ.</t>
  </si>
  <si>
    <t>RESALTADOR PARA TEXTO.</t>
  </si>
  <si>
    <t>HUELLERO.</t>
  </si>
  <si>
    <t>RESALTADOR AMARILLO PUNTA
BISELADA.</t>
  </si>
  <si>
    <t>TABLEROS PARA AULAS</t>
  </si>
  <si>
    <t>ORGANIZADORES DE ESCRITORIO</t>
  </si>
  <si>
    <t>PORTAMINA 0.7 CON REPUESTO.</t>
  </si>
  <si>
    <t>GRAPAS ESTÁNDAR GALVANIZADAS</t>
  </si>
  <si>
    <t>BISTURI GRANDE.</t>
  </si>
  <si>
    <t>HOJAS DE BISTURI.</t>
  </si>
  <si>
    <t>TAJALAPIZ.</t>
  </si>
  <si>
    <t>CAJA DE CHINCHES.</t>
  </si>
  <si>
    <t>SACAGANCHOS.</t>
  </si>
  <si>
    <t>CORTADOR DE PAPEL GUILLOTINA</t>
  </si>
  <si>
    <t>PERFORADORA PARA OFICINA DE 2
HUECOS.</t>
  </si>
  <si>
    <t>PERFORADORA 3 HUECOS AJUSTABLES
GRANDE.</t>
  </si>
  <si>
    <t>DVD-R.</t>
  </si>
  <si>
    <t>REGLA METALICA DE 30 CM.</t>
  </si>
  <si>
    <t>MULTITOMA REGLETA 6 SALIDAS.</t>
  </si>
  <si>
    <t>SILICONA EN BARRA DELGADA</t>
  </si>
  <si>
    <t>DESCRIPCION DEL BIEN</t>
  </si>
  <si>
    <t>CODIGO TVEC</t>
  </si>
  <si>
    <t>l7vp9x20w9635955</t>
  </si>
  <si>
    <t>PAQUETE</t>
  </si>
  <si>
    <t>UNIDAD DE MEDIDA</t>
  </si>
  <si>
    <t>RESMA</t>
  </si>
  <si>
    <t>8,988.00</t>
  </si>
  <si>
    <t>SUMA TOTAL DEL CPA</t>
  </si>
  <si>
    <t>44,940.00</t>
  </si>
  <si>
    <t>27,143.00</t>
  </si>
  <si>
    <t>2,687,157.00</t>
  </si>
  <si>
    <t>25,200.00</t>
  </si>
  <si>
    <t>151,200.00</t>
  </si>
  <si>
    <t>15,750.00</t>
  </si>
  <si>
    <t>997,500.00</t>
  </si>
  <si>
    <t>1,140,006.00</t>
  </si>
  <si>
    <t>42,000.00</t>
  </si>
  <si>
    <t>378,000.00</t>
  </si>
  <si>
    <t>89,880.00</t>
  </si>
  <si>
    <t>26,460.00</t>
  </si>
  <si>
    <t>396,900.00</t>
  </si>
  <si>
    <t>5,775.00</t>
  </si>
  <si>
    <t>28,875.00</t>
  </si>
  <si>
    <t>47,250.00</t>
  </si>
  <si>
    <t>283,500.00</t>
  </si>
  <si>
    <t>3,150.00</t>
  </si>
  <si>
    <t>48,300.00</t>
  </si>
  <si>
    <t>241,500.00</t>
  </si>
  <si>
    <t>1,050.00</t>
  </si>
  <si>
    <t>84,000.00</t>
  </si>
  <si>
    <t>16,590.00</t>
  </si>
  <si>
    <t>331,800.00</t>
  </si>
  <si>
    <t>21,000.00</t>
  </si>
  <si>
    <t>420,000.00</t>
  </si>
  <si>
    <t>8,400.00</t>
  </si>
  <si>
    <t>168,000.00</t>
  </si>
  <si>
    <t>7,560.00</t>
  </si>
  <si>
    <t>113,400.00</t>
  </si>
  <si>
    <t>157,500.00</t>
  </si>
  <si>
    <t>14,070.00</t>
  </si>
  <si>
    <t>140,700.00</t>
  </si>
  <si>
    <t>41,475.00</t>
  </si>
  <si>
    <t>8,295,000.00</t>
  </si>
  <si>
    <t>TOTAL RUBRO 1 AUTORIZADO</t>
  </si>
  <si>
    <t>9,450.00</t>
  </si>
  <si>
    <t>189,000.00</t>
  </si>
  <si>
    <t>4,494.00</t>
  </si>
  <si>
    <t>26,964.00</t>
  </si>
  <si>
    <t>16,800.00</t>
  </si>
  <si>
    <t>52,500.00</t>
  </si>
  <si>
    <t>262,500.00</t>
  </si>
  <si>
    <t>99,750.00</t>
  </si>
  <si>
    <t>53,025.00</t>
  </si>
  <si>
    <t>265,125.00</t>
  </si>
  <si>
    <t>295.00</t>
  </si>
  <si>
    <t>16,225.00</t>
  </si>
  <si>
    <t>19,445.00</t>
  </si>
  <si>
    <t>194,450.00</t>
  </si>
  <si>
    <t>36,960.00</t>
  </si>
  <si>
    <t>315,000.00</t>
  </si>
  <si>
    <t>12,600.00</t>
  </si>
  <si>
    <t>163,800.00</t>
  </si>
  <si>
    <t>TOTAL RUBRO 2 AUTORIZADO</t>
  </si>
  <si>
    <t>23,100.00</t>
  </si>
  <si>
    <t>231,000.00</t>
  </si>
  <si>
    <t>8,190.00</t>
  </si>
  <si>
    <t>81,900.00</t>
  </si>
  <si>
    <t>52,229.00</t>
  </si>
  <si>
    <t>2,089,160.00</t>
  </si>
  <si>
    <t>18,963.00</t>
  </si>
  <si>
    <t>151,704.00</t>
  </si>
  <si>
    <t>26,250.00</t>
  </si>
  <si>
    <t>131,250.00</t>
  </si>
  <si>
    <t>8,925.00</t>
  </si>
  <si>
    <t>89,250.00</t>
  </si>
  <si>
    <t>115,500.00</t>
  </si>
  <si>
    <t>678,354.00</t>
  </si>
  <si>
    <t>1,356,708.00</t>
  </si>
  <si>
    <t>59,878.00</t>
  </si>
  <si>
    <t>299,390.00</t>
  </si>
  <si>
    <t>4,288.00</t>
  </si>
  <si>
    <t>21,440.00</t>
  </si>
  <si>
    <t>TOTAL RUBRO 3 AUTORIZADO</t>
  </si>
  <si>
    <t>TOTAL RUBRO 4 AUTORIZADO</t>
  </si>
  <si>
    <t>2,100.00</t>
  </si>
  <si>
    <t>2,625.00</t>
  </si>
  <si>
    <t>13,125.00</t>
  </si>
  <si>
    <t>TOTAL RUBRO 5 AUTORIZADO</t>
  </si>
  <si>
    <t>90,846.00</t>
  </si>
  <si>
    <t>545,076.00</t>
  </si>
  <si>
    <t>27,720.00</t>
  </si>
  <si>
    <t>277,200.00</t>
  </si>
  <si>
    <t>32,025.00</t>
  </si>
  <si>
    <t>160,125.00</t>
  </si>
  <si>
    <t>TOTAL RUBRO 6 AUTORIZADO</t>
  </si>
  <si>
    <t>126,000.00</t>
  </si>
  <si>
    <t>TOTAL RUBRO 7 AUTORIZADO</t>
  </si>
  <si>
    <t>5,250.00</t>
  </si>
  <si>
    <t>TOTAL RUBRO 8 AUTORIZADO</t>
  </si>
  <si>
    <t>31,500.00</t>
  </si>
  <si>
    <t>TOTAL RUBRO 9 AUTORIZADO</t>
  </si>
  <si>
    <t>32,550.00</t>
  </si>
  <si>
    <t>325,500.00</t>
  </si>
  <si>
    <t>qfk7254184t59xp6</t>
  </si>
  <si>
    <t>UNIDAD</t>
  </si>
  <si>
    <t>No</t>
  </si>
  <si>
    <t>RECURSO</t>
  </si>
  <si>
    <t>7t58e1rbloe15cb4</t>
  </si>
  <si>
    <t>45kha3a9w4lge55i</t>
  </si>
  <si>
    <t>ojd66hb14yhzwee7</t>
  </si>
  <si>
    <t>w98rp9qv5rtfg0p1</t>
  </si>
  <si>
    <t>ag442d41g1qi1711</t>
  </si>
  <si>
    <t>6j71u7d81695h693</t>
  </si>
  <si>
    <t>sqaja50979g03cf1</t>
  </si>
  <si>
    <t>77m365r6e5qw0d7s</t>
  </si>
  <si>
    <t>xxcml5ak7tszw02f</t>
  </si>
  <si>
    <t>47f0eg9q0rnk4ed6</t>
  </si>
  <si>
    <t>06vd9a269s84a7e6</t>
  </si>
  <si>
    <t>587ieanucjy211eq</t>
  </si>
  <si>
    <t>prb78r62yth5155s</t>
  </si>
  <si>
    <t>2ao0jtu6i2k0k4y1</t>
  </si>
  <si>
    <t>b1k6ke5474234st4</t>
  </si>
  <si>
    <t>6718307ikg3c095l</t>
  </si>
  <si>
    <t>s4u2fj0ak3l2sew2</t>
  </si>
  <si>
    <t>iavfer8nco2725c0</t>
  </si>
  <si>
    <t>9w19uys99cqr47j8</t>
  </si>
  <si>
    <t>80f0mpq17n5379iz</t>
  </si>
  <si>
    <t>65p5oyi556yt7045</t>
  </si>
  <si>
    <t>52545297kl12owpc</t>
  </si>
  <si>
    <t>14z6cxb7msuswrgh</t>
  </si>
  <si>
    <t>b5ctqhcd3ya745o1</t>
  </si>
  <si>
    <t>jo07835vm0dqui84</t>
  </si>
  <si>
    <t>v69606t2w85jpg36</t>
  </si>
  <si>
    <t>hm9w29z3o766r485</t>
  </si>
  <si>
    <t>d0kd75h17v0747z3</t>
  </si>
  <si>
    <t>v5i460vwb0n58728</t>
  </si>
  <si>
    <t>j772q28e96861nrm</t>
  </si>
  <si>
    <t>qg6i58di2rm44421</t>
  </si>
  <si>
    <t>642ba8i96eitrv08</t>
  </si>
  <si>
    <t>8p3u6t9cjzax776g</t>
  </si>
  <si>
    <t>l30702i44uv8217c</t>
  </si>
  <si>
    <t>5nqt4309kmhg5ww7</t>
  </si>
  <si>
    <t>8o5r2nd66boaycxi</t>
  </si>
  <si>
    <t>a4u65f71626dqb26</t>
  </si>
  <si>
    <t>c3460n1tqr8i7ayy</t>
  </si>
  <si>
    <t>0n6167thu052h2xg</t>
  </si>
  <si>
    <t>uo58b19vs2ndhnma</t>
  </si>
  <si>
    <t>r7n095y8f5jt683o</t>
  </si>
  <si>
    <t>5vc78326sldw64lr</t>
  </si>
  <si>
    <t>a6285f9f3n22gyik</t>
  </si>
  <si>
    <t>qoc57hrnsvqase5j</t>
  </si>
  <si>
    <t>0hf0d3yw4b79zm27</t>
  </si>
  <si>
    <t>06u6dxp9htk79u20</t>
  </si>
  <si>
    <t>615v049zi4e0ljrb</t>
  </si>
  <si>
    <t>693ywtr02tn24l05</t>
  </si>
  <si>
    <t>TOTAL</t>
  </si>
  <si>
    <t>3n6196939fxm6q20</t>
  </si>
  <si>
    <t>PRECIO COTIZACION EN EL  CPA</t>
  </si>
  <si>
    <t>CANTIDADES SOLICITADAS PARA COMPRA</t>
  </si>
  <si>
    <t>CANTIDAD AUTORIZADA POR DEPLA</t>
  </si>
  <si>
    <t>PRECIO DE LA COTIZACION EN TIENDA VIRTUAL</t>
  </si>
  <si>
    <t>SOBRANTE RUBRO 2</t>
  </si>
  <si>
    <t>SOBRANTE RUBRO 3</t>
  </si>
  <si>
    <t>SOBRANTE RUBRO 4</t>
  </si>
  <si>
    <t>SOBRANTE RUBRO 6</t>
  </si>
  <si>
    <t>SOBRANTE RUBRO 7</t>
  </si>
  <si>
    <t>SOBRANTE RUBRO 8</t>
  </si>
  <si>
    <t>SOBRANTE RUBRO 9</t>
  </si>
  <si>
    <t>02-02-01-003-002 ( $ 20.348.665,00)</t>
  </si>
  <si>
    <t>02-02-01-003-006 ($ 2.551.000,00)</t>
  </si>
  <si>
    <t>02-02-01-003-005 ($ 4.443.500,00)</t>
  </si>
  <si>
    <t>02-02-01-003-008 ($ 2.011.600,00)</t>
  </si>
  <si>
    <t>02-02-01-004-002 ($ 364.800,00)</t>
  </si>
  <si>
    <t>02-02-01-004-005 ($ 1.591.400,00)</t>
  </si>
  <si>
    <t>02-02-01-004-007 ($ 69.000,00)</t>
  </si>
  <si>
    <t>02-02-01-004-008 ($ 51.300,00)</t>
  </si>
  <si>
    <t>02-02-01-004-006 ($ 155.000,00)</t>
  </si>
  <si>
    <t>02-02-01-003-004 ($ 324.000,00)</t>
  </si>
  <si>
    <t>VALOR UNIDAD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</si>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</sst>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3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 applyAlignment="1"/>
    <xf numFmtId="164" fontId="0" fillId="0" borderId="1" xfId="0" applyNumberFormat="1" applyBorder="1"/>
    <xf numFmtId="0" fontId="0" fillId="6" borderId="1" xfId="0" applyFill="1" applyBorder="1" applyAlignment="1"/>
    <xf numFmtId="164" fontId="1" fillId="6" borderId="1" xfId="0" applyNumberFormat="1" applyFont="1" applyFill="1" applyBorder="1"/>
    <xf numFmtId="164" fontId="0" fillId="0" borderId="1" xfId="0" applyNumberFormat="1" applyFill="1" applyBorder="1"/>
    <xf numFmtId="0" fontId="0" fillId="6" borderId="1" xfId="0" applyFill="1" applyBorder="1"/>
    <xf numFmtId="0" fontId="1" fillId="6" borderId="1" xfId="0" applyFont="1" applyFill="1" applyBorder="1"/>
    <xf numFmtId="164" fontId="0" fillId="0" borderId="0" xfId="0" applyNumberFormat="1"/>
    <xf numFmtId="164" fontId="0" fillId="0" borderId="2" xfId="0" applyNumberFormat="1" applyBorder="1"/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applyBorder="1" applyAlignment="1"/>
    <xf numFmtId="44" fontId="0" fillId="5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" fontId="1" fillId="0" borderId="0" xfId="0" applyNumberFormat="1" applyFont="1"/>
    <xf numFmtId="4" fontId="1" fillId="7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F085-81EF-43B2-A68B-A84AF00E9C39}">
  <dimension ref="C3:O71"/>
  <sheetViews>
    <sheetView tabSelected="1" topLeftCell="C1" zoomScale="70" zoomScaleNormal="70" workbookViewId="0">
      <selection activeCell="O3" sqref="O1:O1048576"/>
    </sheetView>
  </sheetViews>
  <sheetFormatPr baseColWidth="10" defaultRowHeight="15" x14ac:dyDescent="0.25"/>
  <cols>
    <col min="3" max="3" width="21.28515625" customWidth="1"/>
    <col min="4" max="4" width="54.85546875" customWidth="1"/>
    <col min="5" max="5" width="22.7109375" bestFit="1" customWidth="1"/>
    <col min="6" max="6" width="18.5703125" customWidth="1"/>
    <col min="7" max="7" width="29.5703125" customWidth="1"/>
    <col min="8" max="8" width="20.7109375" hidden="1" customWidth="1"/>
    <col min="9" max="9" width="21.140625" hidden="1" customWidth="1"/>
    <col min="10" max="10" width="11.5703125" hidden="1" customWidth="1"/>
    <col min="11" max="11" width="21.5703125" customWidth="1"/>
    <col min="12" max="12" width="23.7109375" customWidth="1"/>
    <col min="15" max="15" width="20" hidden="1" customWidth="1"/>
  </cols>
  <sheetData>
    <row r="3" spans="3:12" ht="15.75" thickBot="1" x14ac:dyDescent="0.3"/>
    <row r="4" spans="3:12" ht="45.75" thickBot="1" x14ac:dyDescent="0.3">
      <c r="C4" s="18" t="s">
        <v>56</v>
      </c>
      <c r="D4" s="18" t="s">
        <v>55</v>
      </c>
      <c r="E4" s="18" t="s">
        <v>214</v>
      </c>
      <c r="F4" s="18" t="s">
        <v>59</v>
      </c>
      <c r="G4" s="17" t="s">
        <v>215</v>
      </c>
      <c r="H4" s="18" t="s">
        <v>212</v>
      </c>
      <c r="I4" s="18" t="s">
        <v>62</v>
      </c>
      <c r="J4" s="19"/>
      <c r="K4" s="20" t="s">
        <v>213</v>
      </c>
      <c r="L4" s="21" t="s">
        <v>210</v>
      </c>
    </row>
    <row r="5" spans="3:12" x14ac:dyDescent="0.25">
      <c r="C5" s="2" t="s">
        <v>57</v>
      </c>
      <c r="D5" s="1" t="s">
        <v>0</v>
      </c>
      <c r="E5" s="1">
        <v>5</v>
      </c>
      <c r="F5" s="2" t="s">
        <v>58</v>
      </c>
      <c r="G5" s="4">
        <v>6500</v>
      </c>
      <c r="H5" s="2" t="s">
        <v>61</v>
      </c>
      <c r="I5" s="2" t="s">
        <v>63</v>
      </c>
      <c r="K5" s="7">
        <v>30</v>
      </c>
      <c r="L5" s="16">
        <f>K5*G5</f>
        <v>195000</v>
      </c>
    </row>
    <row r="6" spans="3:12" x14ac:dyDescent="0.25">
      <c r="C6" s="2" t="s">
        <v>158</v>
      </c>
      <c r="D6" s="1" t="s">
        <v>1</v>
      </c>
      <c r="E6" s="1">
        <v>99</v>
      </c>
      <c r="F6" s="2" t="s">
        <v>60</v>
      </c>
      <c r="G6" s="4">
        <v>17899</v>
      </c>
      <c r="H6" s="2" t="s">
        <v>64</v>
      </c>
      <c r="I6" s="2" t="s">
        <v>65</v>
      </c>
      <c r="K6" s="1">
        <v>335</v>
      </c>
      <c r="L6" s="9">
        <f t="shared" ref="L6:L25" si="0">K6*G6</f>
        <v>5996165</v>
      </c>
    </row>
    <row r="7" spans="3:12" x14ac:dyDescent="0.25">
      <c r="C7" s="2" t="s">
        <v>209</v>
      </c>
      <c r="D7" s="1" t="s">
        <v>2</v>
      </c>
      <c r="E7" s="1">
        <v>6</v>
      </c>
      <c r="F7" s="2" t="s">
        <v>58</v>
      </c>
      <c r="G7" s="4">
        <v>25000</v>
      </c>
      <c r="H7" s="2" t="s">
        <v>66</v>
      </c>
      <c r="I7" s="2" t="s">
        <v>67</v>
      </c>
      <c r="K7" s="1">
        <v>25</v>
      </c>
      <c r="L7" s="9">
        <f t="shared" si="0"/>
        <v>625000</v>
      </c>
    </row>
    <row r="8" spans="3:12" x14ac:dyDescent="0.25">
      <c r="C8" s="2" t="s">
        <v>162</v>
      </c>
      <c r="D8" s="1" t="s">
        <v>3</v>
      </c>
      <c r="E8" s="1">
        <v>42</v>
      </c>
      <c r="F8" s="2" t="s">
        <v>60</v>
      </c>
      <c r="G8" s="4">
        <v>21500</v>
      </c>
      <c r="H8" s="2" t="s">
        <v>64</v>
      </c>
      <c r="I8" s="2" t="s">
        <v>70</v>
      </c>
      <c r="K8" s="1">
        <v>168</v>
      </c>
      <c r="L8" s="9">
        <f t="shared" si="0"/>
        <v>3612000</v>
      </c>
    </row>
    <row r="9" spans="3:12" x14ac:dyDescent="0.25">
      <c r="C9" s="2" t="s">
        <v>163</v>
      </c>
      <c r="D9" s="1" t="s">
        <v>4</v>
      </c>
      <c r="E9" s="1">
        <v>9</v>
      </c>
      <c r="F9" s="2" t="s">
        <v>159</v>
      </c>
      <c r="G9" s="4">
        <v>35000</v>
      </c>
      <c r="H9" s="2" t="s">
        <v>71</v>
      </c>
      <c r="I9" s="2" t="s">
        <v>72</v>
      </c>
      <c r="K9" s="1">
        <v>100</v>
      </c>
      <c r="L9" s="9">
        <f t="shared" si="0"/>
        <v>3500000</v>
      </c>
    </row>
    <row r="10" spans="3:12" x14ac:dyDescent="0.25">
      <c r="C10" s="2" t="s">
        <v>164</v>
      </c>
      <c r="D10" s="1" t="s">
        <v>5</v>
      </c>
      <c r="E10" s="1">
        <v>10</v>
      </c>
      <c r="F10" s="2" t="s">
        <v>58</v>
      </c>
      <c r="G10" s="4">
        <v>2000</v>
      </c>
      <c r="H10" s="2" t="s">
        <v>61</v>
      </c>
      <c r="I10" s="2" t="s">
        <v>73</v>
      </c>
      <c r="K10" s="1">
        <v>10</v>
      </c>
      <c r="L10" s="9">
        <f t="shared" si="0"/>
        <v>20000</v>
      </c>
    </row>
    <row r="11" spans="3:12" x14ac:dyDescent="0.25">
      <c r="C11" s="2" t="s">
        <v>165</v>
      </c>
      <c r="D11" s="1" t="s">
        <v>6</v>
      </c>
      <c r="E11" s="1">
        <v>15</v>
      </c>
      <c r="F11" s="2" t="s">
        <v>58</v>
      </c>
      <c r="G11" s="4">
        <v>40000</v>
      </c>
      <c r="H11" s="2" t="s">
        <v>74</v>
      </c>
      <c r="I11" s="2" t="s">
        <v>75</v>
      </c>
      <c r="K11" s="1">
        <v>15</v>
      </c>
      <c r="L11" s="9">
        <f t="shared" si="0"/>
        <v>600000</v>
      </c>
    </row>
    <row r="12" spans="3:12" x14ac:dyDescent="0.25">
      <c r="C12" s="2" t="s">
        <v>166</v>
      </c>
      <c r="D12" s="1" t="s">
        <v>7</v>
      </c>
      <c r="E12" s="1">
        <v>5</v>
      </c>
      <c r="F12" s="2" t="s">
        <v>159</v>
      </c>
      <c r="G12" s="5">
        <v>700</v>
      </c>
      <c r="H12" s="2" t="s">
        <v>76</v>
      </c>
      <c r="I12" s="2" t="s">
        <v>77</v>
      </c>
      <c r="K12" s="1">
        <v>50</v>
      </c>
      <c r="L12" s="9">
        <f t="shared" si="0"/>
        <v>35000</v>
      </c>
    </row>
    <row r="13" spans="3:12" x14ac:dyDescent="0.25">
      <c r="C13" s="2" t="s">
        <v>167</v>
      </c>
      <c r="D13" s="1" t="s">
        <v>8</v>
      </c>
      <c r="E13" s="1">
        <v>6</v>
      </c>
      <c r="F13" s="2" t="s">
        <v>58</v>
      </c>
      <c r="G13" s="4">
        <v>45000</v>
      </c>
      <c r="H13" s="2" t="s">
        <v>78</v>
      </c>
      <c r="I13" s="2" t="s">
        <v>79</v>
      </c>
      <c r="K13" s="1">
        <v>20</v>
      </c>
      <c r="L13" s="9">
        <f t="shared" si="0"/>
        <v>900000</v>
      </c>
    </row>
    <row r="14" spans="3:12" ht="30" x14ac:dyDescent="0.25">
      <c r="C14" s="2" t="s">
        <v>57</v>
      </c>
      <c r="D14" s="3" t="s">
        <v>9</v>
      </c>
      <c r="E14" s="1">
        <v>5</v>
      </c>
      <c r="F14" s="2" t="s">
        <v>58</v>
      </c>
      <c r="G14" s="4">
        <v>6500</v>
      </c>
      <c r="H14" s="2" t="s">
        <v>61</v>
      </c>
      <c r="I14" s="2" t="s">
        <v>63</v>
      </c>
      <c r="K14" s="1">
        <v>20</v>
      </c>
      <c r="L14" s="9">
        <f t="shared" si="0"/>
        <v>130000</v>
      </c>
    </row>
    <row r="15" spans="3:12" x14ac:dyDescent="0.25">
      <c r="C15" s="2" t="s">
        <v>57</v>
      </c>
      <c r="D15" s="1" t="s">
        <v>10</v>
      </c>
      <c r="E15" s="1">
        <v>5</v>
      </c>
      <c r="F15" s="2" t="s">
        <v>58</v>
      </c>
      <c r="G15" s="4">
        <v>6500</v>
      </c>
      <c r="H15" s="2" t="s">
        <v>61</v>
      </c>
      <c r="I15" s="2" t="s">
        <v>63</v>
      </c>
      <c r="K15" s="1">
        <v>20</v>
      </c>
      <c r="L15" s="9">
        <f t="shared" si="0"/>
        <v>130000</v>
      </c>
    </row>
    <row r="16" spans="3:12" ht="30" x14ac:dyDescent="0.25">
      <c r="C16" s="2" t="s">
        <v>57</v>
      </c>
      <c r="D16" s="3" t="s">
        <v>11</v>
      </c>
      <c r="E16" s="1">
        <v>5</v>
      </c>
      <c r="F16" s="2" t="s">
        <v>58</v>
      </c>
      <c r="G16" s="4">
        <v>6500</v>
      </c>
      <c r="H16" s="2" t="s">
        <v>61</v>
      </c>
      <c r="I16" s="2" t="s">
        <v>63</v>
      </c>
      <c r="K16" s="1">
        <v>20</v>
      </c>
      <c r="L16" s="9">
        <f t="shared" si="0"/>
        <v>130000</v>
      </c>
    </row>
    <row r="17" spans="3:15" x14ac:dyDescent="0.25">
      <c r="C17" s="2" t="s">
        <v>168</v>
      </c>
      <c r="D17" s="1" t="s">
        <v>12</v>
      </c>
      <c r="E17" s="1">
        <v>5</v>
      </c>
      <c r="F17" s="2" t="s">
        <v>159</v>
      </c>
      <c r="G17" s="4">
        <v>3000</v>
      </c>
      <c r="H17" s="2" t="s">
        <v>80</v>
      </c>
      <c r="I17" s="2" t="s">
        <v>68</v>
      </c>
      <c r="K17" s="1">
        <v>25</v>
      </c>
      <c r="L17" s="9">
        <f t="shared" si="0"/>
        <v>75000</v>
      </c>
    </row>
    <row r="18" spans="3:15" x14ac:dyDescent="0.25">
      <c r="C18" s="2" t="s">
        <v>169</v>
      </c>
      <c r="D18" s="1" t="s">
        <v>13</v>
      </c>
      <c r="E18" s="1">
        <v>5</v>
      </c>
      <c r="F18" s="2" t="s">
        <v>159</v>
      </c>
      <c r="G18" s="4">
        <v>14000</v>
      </c>
      <c r="H18" s="2" t="s">
        <v>81</v>
      </c>
      <c r="I18" s="2" t="s">
        <v>82</v>
      </c>
      <c r="K18" s="1">
        <v>20</v>
      </c>
      <c r="L18" s="9">
        <f t="shared" si="0"/>
        <v>280000</v>
      </c>
    </row>
    <row r="19" spans="3:15" x14ac:dyDescent="0.25">
      <c r="C19" s="2" t="s">
        <v>170</v>
      </c>
      <c r="D19" s="1" t="s">
        <v>14</v>
      </c>
      <c r="E19" s="1">
        <v>80</v>
      </c>
      <c r="F19" s="2" t="s">
        <v>159</v>
      </c>
      <c r="G19" s="5">
        <v>700</v>
      </c>
      <c r="H19" s="2" t="s">
        <v>83</v>
      </c>
      <c r="I19" s="2" t="s">
        <v>84</v>
      </c>
      <c r="K19" s="1">
        <v>100</v>
      </c>
      <c r="L19" s="9">
        <f t="shared" si="0"/>
        <v>70000</v>
      </c>
    </row>
    <row r="20" spans="3:15" ht="30" x14ac:dyDescent="0.25">
      <c r="C20" s="2" t="s">
        <v>171</v>
      </c>
      <c r="D20" s="3" t="s">
        <v>15</v>
      </c>
      <c r="E20" s="1">
        <v>20</v>
      </c>
      <c r="F20" s="2" t="s">
        <v>159</v>
      </c>
      <c r="G20" s="4">
        <v>16500</v>
      </c>
      <c r="H20" s="2" t="s">
        <v>85</v>
      </c>
      <c r="I20" s="2" t="s">
        <v>86</v>
      </c>
      <c r="K20" s="1">
        <v>51</v>
      </c>
      <c r="L20" s="9">
        <f t="shared" si="0"/>
        <v>841500</v>
      </c>
    </row>
    <row r="21" spans="3:15" x14ac:dyDescent="0.25">
      <c r="C21" s="2" t="s">
        <v>172</v>
      </c>
      <c r="D21" s="1" t="s">
        <v>16</v>
      </c>
      <c r="E21" s="1">
        <v>20</v>
      </c>
      <c r="F21" s="2" t="s">
        <v>159</v>
      </c>
      <c r="G21" s="4">
        <v>11000</v>
      </c>
      <c r="H21" s="2" t="s">
        <v>87</v>
      </c>
      <c r="I21" s="2" t="s">
        <v>88</v>
      </c>
      <c r="K21" s="1">
        <v>30</v>
      </c>
      <c r="L21" s="9">
        <f t="shared" si="0"/>
        <v>330000</v>
      </c>
    </row>
    <row r="22" spans="3:15" x14ac:dyDescent="0.25">
      <c r="C22" s="2" t="s">
        <v>173</v>
      </c>
      <c r="D22" s="1" t="s">
        <v>17</v>
      </c>
      <c r="E22" s="1">
        <v>20</v>
      </c>
      <c r="F22" s="2" t="s">
        <v>159</v>
      </c>
      <c r="G22" s="4">
        <v>8400</v>
      </c>
      <c r="H22" s="2" t="s">
        <v>89</v>
      </c>
      <c r="I22" s="2" t="s">
        <v>90</v>
      </c>
      <c r="K22" s="1">
        <v>30</v>
      </c>
      <c r="L22" s="9">
        <f t="shared" si="0"/>
        <v>252000</v>
      </c>
    </row>
    <row r="23" spans="3:15" x14ac:dyDescent="0.25">
      <c r="C23" s="2" t="s">
        <v>174</v>
      </c>
      <c r="D23" s="1" t="s">
        <v>18</v>
      </c>
      <c r="E23" s="1">
        <v>15</v>
      </c>
      <c r="F23" s="2" t="s">
        <v>159</v>
      </c>
      <c r="G23" s="4">
        <v>6900</v>
      </c>
      <c r="H23" s="2" t="s">
        <v>91</v>
      </c>
      <c r="I23" s="2" t="s">
        <v>92</v>
      </c>
      <c r="K23" s="1">
        <v>30</v>
      </c>
      <c r="L23" s="9">
        <f t="shared" si="0"/>
        <v>207000</v>
      </c>
    </row>
    <row r="24" spans="3:15" x14ac:dyDescent="0.25">
      <c r="C24" s="2" t="s">
        <v>175</v>
      </c>
      <c r="D24" s="1" t="s">
        <v>19</v>
      </c>
      <c r="E24" s="1">
        <v>10</v>
      </c>
      <c r="F24" s="2" t="s">
        <v>159</v>
      </c>
      <c r="G24" s="4">
        <v>14000</v>
      </c>
      <c r="H24" s="2" t="s">
        <v>94</v>
      </c>
      <c r="I24" s="2" t="s">
        <v>95</v>
      </c>
      <c r="K24" s="1">
        <v>30</v>
      </c>
      <c r="L24" s="9">
        <f t="shared" si="0"/>
        <v>420000</v>
      </c>
    </row>
    <row r="25" spans="3:15" ht="30" x14ac:dyDescent="0.25">
      <c r="C25" s="2" t="s">
        <v>176</v>
      </c>
      <c r="D25" s="3" t="s">
        <v>20</v>
      </c>
      <c r="E25" s="1">
        <v>200</v>
      </c>
      <c r="F25" s="2" t="s">
        <v>58</v>
      </c>
      <c r="G25" s="4">
        <v>10000</v>
      </c>
      <c r="H25" s="2" t="s">
        <v>96</v>
      </c>
      <c r="I25" s="2" t="s">
        <v>97</v>
      </c>
      <c r="K25" s="1">
        <v>200</v>
      </c>
      <c r="L25" s="9">
        <f t="shared" si="0"/>
        <v>2000000</v>
      </c>
    </row>
    <row r="26" spans="3:15" x14ac:dyDescent="0.25">
      <c r="C26" s="28" t="s">
        <v>98</v>
      </c>
      <c r="D26" s="28"/>
      <c r="E26" s="28"/>
      <c r="F26" s="28"/>
      <c r="G26" s="28"/>
      <c r="H26" s="27">
        <v>20349753</v>
      </c>
      <c r="I26" s="27"/>
      <c r="J26" s="8"/>
      <c r="K26" s="10"/>
      <c r="L26" s="11">
        <f>SUM(L5:L25)</f>
        <v>20348665</v>
      </c>
      <c r="O26" s="15">
        <f>H26-L26</f>
        <v>1088</v>
      </c>
    </row>
    <row r="27" spans="3:15" x14ac:dyDescent="0.25">
      <c r="C27" s="2" t="s">
        <v>177</v>
      </c>
      <c r="D27" s="1" t="s">
        <v>21</v>
      </c>
      <c r="E27" s="1">
        <v>20</v>
      </c>
      <c r="F27" s="2" t="s">
        <v>159</v>
      </c>
      <c r="G27" s="4">
        <v>8000</v>
      </c>
      <c r="H27" s="2" t="s">
        <v>99</v>
      </c>
      <c r="I27" s="2" t="s">
        <v>100</v>
      </c>
      <c r="K27" s="1">
        <v>19</v>
      </c>
      <c r="L27" s="12">
        <f>K27*G27</f>
        <v>152000</v>
      </c>
      <c r="O27" s="15"/>
    </row>
    <row r="28" spans="3:15" x14ac:dyDescent="0.25">
      <c r="C28" s="2" t="s">
        <v>178</v>
      </c>
      <c r="D28" s="1" t="s">
        <v>22</v>
      </c>
      <c r="E28" s="1">
        <v>6</v>
      </c>
      <c r="F28" s="2" t="s">
        <v>159</v>
      </c>
      <c r="G28" s="4">
        <v>4800</v>
      </c>
      <c r="H28" s="2" t="s">
        <v>101</v>
      </c>
      <c r="I28" s="2" t="s">
        <v>102</v>
      </c>
      <c r="K28" s="1">
        <v>5</v>
      </c>
      <c r="L28" s="12">
        <f t="shared" ref="L28:L68" si="1">K28*G28</f>
        <v>24000</v>
      </c>
      <c r="O28" s="15"/>
    </row>
    <row r="29" spans="3:15" x14ac:dyDescent="0.25">
      <c r="C29" s="2" t="s">
        <v>179</v>
      </c>
      <c r="D29" s="1" t="s">
        <v>23</v>
      </c>
      <c r="E29" s="1">
        <v>5</v>
      </c>
      <c r="F29" s="2" t="s">
        <v>159</v>
      </c>
      <c r="G29" s="4">
        <v>9200</v>
      </c>
      <c r="H29" s="2" t="s">
        <v>103</v>
      </c>
      <c r="I29" s="2" t="s">
        <v>84</v>
      </c>
      <c r="K29" s="1">
        <v>5</v>
      </c>
      <c r="L29" s="12">
        <f t="shared" si="1"/>
        <v>46000</v>
      </c>
      <c r="O29" s="15"/>
    </row>
    <row r="30" spans="3:15" ht="30" x14ac:dyDescent="0.25">
      <c r="C30" s="2" t="s">
        <v>180</v>
      </c>
      <c r="D30" s="3" t="s">
        <v>24</v>
      </c>
      <c r="E30" s="1">
        <v>5</v>
      </c>
      <c r="F30" s="2" t="s">
        <v>159</v>
      </c>
      <c r="G30" s="4">
        <v>22000</v>
      </c>
      <c r="H30" s="2" t="s">
        <v>104</v>
      </c>
      <c r="I30" s="2" t="s">
        <v>105</v>
      </c>
      <c r="K30" s="1">
        <v>5</v>
      </c>
      <c r="L30" s="12">
        <f t="shared" si="1"/>
        <v>110000</v>
      </c>
      <c r="O30" s="15"/>
    </row>
    <row r="31" spans="3:15" ht="30" x14ac:dyDescent="0.25">
      <c r="C31" s="2" t="s">
        <v>181</v>
      </c>
      <c r="D31" s="3" t="s">
        <v>25</v>
      </c>
      <c r="E31" s="1">
        <v>10</v>
      </c>
      <c r="F31" s="2" t="s">
        <v>159</v>
      </c>
      <c r="G31" s="4">
        <v>125000</v>
      </c>
      <c r="H31" s="2" t="s">
        <v>106</v>
      </c>
      <c r="I31" s="2" t="s">
        <v>69</v>
      </c>
      <c r="K31" s="1">
        <v>8</v>
      </c>
      <c r="L31" s="12">
        <f t="shared" si="1"/>
        <v>1000000</v>
      </c>
      <c r="O31" s="15"/>
    </row>
    <row r="32" spans="3:15" ht="45" x14ac:dyDescent="0.25">
      <c r="C32" s="2" t="s">
        <v>182</v>
      </c>
      <c r="D32" s="3" t="s">
        <v>26</v>
      </c>
      <c r="E32" s="1">
        <v>5</v>
      </c>
      <c r="F32" s="2" t="s">
        <v>159</v>
      </c>
      <c r="G32" s="4">
        <v>50000</v>
      </c>
      <c r="H32" s="2" t="s">
        <v>107</v>
      </c>
      <c r="I32" s="2" t="s">
        <v>108</v>
      </c>
      <c r="K32" s="1">
        <v>5</v>
      </c>
      <c r="L32" s="12">
        <f t="shared" si="1"/>
        <v>250000</v>
      </c>
      <c r="O32" s="15"/>
    </row>
    <row r="33" spans="3:15" ht="30" x14ac:dyDescent="0.25">
      <c r="C33" s="2" t="s">
        <v>183</v>
      </c>
      <c r="D33" s="3" t="s">
        <v>27</v>
      </c>
      <c r="E33" s="1">
        <v>55</v>
      </c>
      <c r="F33" s="2" t="s">
        <v>58</v>
      </c>
      <c r="G33" s="4">
        <v>14000</v>
      </c>
      <c r="H33" s="2" t="s">
        <v>109</v>
      </c>
      <c r="I33" s="2" t="s">
        <v>110</v>
      </c>
      <c r="K33" s="1">
        <v>45</v>
      </c>
      <c r="L33" s="12">
        <f t="shared" si="1"/>
        <v>630000</v>
      </c>
      <c r="O33" s="15"/>
    </row>
    <row r="34" spans="3:15" ht="45" x14ac:dyDescent="0.25">
      <c r="C34" s="2" t="s">
        <v>184</v>
      </c>
      <c r="D34" s="3" t="s">
        <v>28</v>
      </c>
      <c r="E34" s="1">
        <v>10</v>
      </c>
      <c r="F34" s="2" t="s">
        <v>58</v>
      </c>
      <c r="G34" s="4">
        <v>15000</v>
      </c>
      <c r="H34" s="2" t="s">
        <v>111</v>
      </c>
      <c r="I34" s="2" t="s">
        <v>112</v>
      </c>
      <c r="K34" s="1">
        <v>5</v>
      </c>
      <c r="L34" s="12">
        <f t="shared" si="1"/>
        <v>75000</v>
      </c>
      <c r="O34" s="15"/>
    </row>
    <row r="35" spans="3:15" x14ac:dyDescent="0.25">
      <c r="C35" s="2" t="s">
        <v>185</v>
      </c>
      <c r="D35" s="1" t="s">
        <v>29</v>
      </c>
      <c r="E35" s="1">
        <v>1</v>
      </c>
      <c r="F35" s="2" t="s">
        <v>159</v>
      </c>
      <c r="G35" s="4">
        <v>36000</v>
      </c>
      <c r="H35" s="2" t="s">
        <v>113</v>
      </c>
      <c r="I35" s="2" t="s">
        <v>113</v>
      </c>
      <c r="K35" s="1">
        <v>1</v>
      </c>
      <c r="L35" s="12">
        <f t="shared" si="1"/>
        <v>36000</v>
      </c>
      <c r="O35" s="15"/>
    </row>
    <row r="36" spans="3:15" ht="30" x14ac:dyDescent="0.25">
      <c r="C36" s="2" t="s">
        <v>186</v>
      </c>
      <c r="D36" s="3" t="s">
        <v>30</v>
      </c>
      <c r="E36" s="1">
        <v>6</v>
      </c>
      <c r="F36" s="2" t="s">
        <v>159</v>
      </c>
      <c r="G36" s="4">
        <v>30000</v>
      </c>
      <c r="H36" s="2" t="s">
        <v>104</v>
      </c>
      <c r="I36" s="2" t="s">
        <v>114</v>
      </c>
      <c r="K36" s="1">
        <v>4</v>
      </c>
      <c r="L36" s="12">
        <f t="shared" si="1"/>
        <v>120000</v>
      </c>
      <c r="O36" s="15"/>
    </row>
    <row r="37" spans="3:15" x14ac:dyDescent="0.25">
      <c r="C37" s="2" t="s">
        <v>187</v>
      </c>
      <c r="D37" s="1" t="s">
        <v>31</v>
      </c>
      <c r="E37" s="1">
        <v>13</v>
      </c>
      <c r="F37" s="2" t="s">
        <v>159</v>
      </c>
      <c r="G37" s="4">
        <v>12000</v>
      </c>
      <c r="H37" s="2" t="s">
        <v>115</v>
      </c>
      <c r="I37" s="2" t="s">
        <v>116</v>
      </c>
      <c r="K37" s="1">
        <v>9</v>
      </c>
      <c r="L37" s="12">
        <f t="shared" si="1"/>
        <v>108000</v>
      </c>
      <c r="O37" s="22" t="s">
        <v>216</v>
      </c>
    </row>
    <row r="38" spans="3:15" x14ac:dyDescent="0.25">
      <c r="C38" s="28" t="s">
        <v>117</v>
      </c>
      <c r="D38" s="28"/>
      <c r="E38" s="28"/>
      <c r="F38" s="28"/>
      <c r="G38" s="28"/>
      <c r="H38" s="27">
        <v>2551524</v>
      </c>
      <c r="I38" s="27"/>
      <c r="K38" s="14"/>
      <c r="L38" s="11">
        <f>SUM(L27:L37)</f>
        <v>2551000</v>
      </c>
      <c r="O38" s="15">
        <f t="shared" ref="O38:O69" si="2">H38-L38</f>
        <v>524</v>
      </c>
    </row>
    <row r="39" spans="3:15" x14ac:dyDescent="0.25">
      <c r="C39" s="2" t="s">
        <v>188</v>
      </c>
      <c r="D39" s="1" t="s">
        <v>32</v>
      </c>
      <c r="E39" s="1">
        <v>10</v>
      </c>
      <c r="F39" s="2" t="s">
        <v>159</v>
      </c>
      <c r="G39" s="4">
        <v>23000</v>
      </c>
      <c r="H39" s="2" t="s">
        <v>118</v>
      </c>
      <c r="I39" s="2" t="s">
        <v>119</v>
      </c>
      <c r="K39" s="1">
        <v>60</v>
      </c>
      <c r="L39" s="12">
        <f t="shared" si="1"/>
        <v>1380000</v>
      </c>
      <c r="O39" s="15"/>
    </row>
    <row r="40" spans="3:15" x14ac:dyDescent="0.25">
      <c r="C40" s="2" t="s">
        <v>189</v>
      </c>
      <c r="D40" s="1" t="s">
        <v>33</v>
      </c>
      <c r="E40" s="1">
        <v>10</v>
      </c>
      <c r="F40" s="2" t="s">
        <v>159</v>
      </c>
      <c r="G40" s="4">
        <v>5800</v>
      </c>
      <c r="H40" s="2" t="s">
        <v>120</v>
      </c>
      <c r="I40" s="2" t="s">
        <v>121</v>
      </c>
      <c r="K40" s="1">
        <v>60</v>
      </c>
      <c r="L40" s="12">
        <f t="shared" si="1"/>
        <v>348000</v>
      </c>
      <c r="O40" s="15"/>
    </row>
    <row r="41" spans="3:15" ht="30" x14ac:dyDescent="0.25">
      <c r="C41" s="2" t="s">
        <v>190</v>
      </c>
      <c r="D41" s="3" t="s">
        <v>34</v>
      </c>
      <c r="E41" s="1">
        <v>40</v>
      </c>
      <c r="F41" s="2" t="s">
        <v>159</v>
      </c>
      <c r="G41" s="4">
        <v>52000</v>
      </c>
      <c r="H41" s="2" t="s">
        <v>122</v>
      </c>
      <c r="I41" s="2" t="s">
        <v>123</v>
      </c>
      <c r="K41" s="1">
        <v>50</v>
      </c>
      <c r="L41" s="12">
        <f t="shared" si="1"/>
        <v>2600000</v>
      </c>
      <c r="O41" s="15"/>
    </row>
    <row r="42" spans="3:15" x14ac:dyDescent="0.25">
      <c r="C42" s="2" t="s">
        <v>191</v>
      </c>
      <c r="D42" s="1" t="s">
        <v>35</v>
      </c>
      <c r="E42" s="1">
        <v>8</v>
      </c>
      <c r="F42" s="2" t="s">
        <v>159</v>
      </c>
      <c r="G42" s="4">
        <v>1500</v>
      </c>
      <c r="H42" s="2" t="s">
        <v>124</v>
      </c>
      <c r="I42" s="2" t="s">
        <v>125</v>
      </c>
      <c r="K42" s="1">
        <v>77</v>
      </c>
      <c r="L42" s="12">
        <f t="shared" si="1"/>
        <v>115500</v>
      </c>
      <c r="O42" s="22" t="s">
        <v>217</v>
      </c>
    </row>
    <row r="43" spans="3:15" x14ac:dyDescent="0.25">
      <c r="C43" s="28" t="s">
        <v>137</v>
      </c>
      <c r="D43" s="28"/>
      <c r="E43" s="28"/>
      <c r="F43" s="28"/>
      <c r="G43" s="28"/>
      <c r="H43" s="27">
        <v>4443764</v>
      </c>
      <c r="I43" s="27"/>
      <c r="K43" s="13"/>
      <c r="L43" s="11">
        <f>SUM(L39:L42)</f>
        <v>4443500</v>
      </c>
      <c r="O43" s="15">
        <f t="shared" si="2"/>
        <v>264</v>
      </c>
    </row>
    <row r="44" spans="3:15" x14ac:dyDescent="0.25">
      <c r="C44" s="2" t="s">
        <v>192</v>
      </c>
      <c r="D44" s="1" t="s">
        <v>36</v>
      </c>
      <c r="E44" s="1">
        <v>5</v>
      </c>
      <c r="F44" s="2" t="s">
        <v>58</v>
      </c>
      <c r="G44" s="4">
        <v>20000</v>
      </c>
      <c r="H44" s="2" t="s">
        <v>126</v>
      </c>
      <c r="I44" s="2" t="s">
        <v>127</v>
      </c>
      <c r="K44" s="1">
        <v>5</v>
      </c>
      <c r="L44" s="12">
        <f t="shared" si="1"/>
        <v>100000</v>
      </c>
      <c r="O44" s="15"/>
    </row>
    <row r="45" spans="3:15" x14ac:dyDescent="0.25">
      <c r="C45" s="2" t="s">
        <v>193</v>
      </c>
      <c r="D45" s="1" t="s">
        <v>37</v>
      </c>
      <c r="E45" s="1">
        <v>10</v>
      </c>
      <c r="F45" s="2" t="s">
        <v>159</v>
      </c>
      <c r="G45" s="4">
        <v>8000</v>
      </c>
      <c r="H45" s="2" t="s">
        <v>128</v>
      </c>
      <c r="I45" s="2" t="s">
        <v>129</v>
      </c>
      <c r="K45" s="1">
        <v>11</v>
      </c>
      <c r="L45" s="12">
        <f t="shared" si="1"/>
        <v>88000</v>
      </c>
      <c r="O45" s="15"/>
    </row>
    <row r="46" spans="3:15" ht="30" x14ac:dyDescent="0.25">
      <c r="C46" s="2" t="s">
        <v>192</v>
      </c>
      <c r="D46" s="3" t="s">
        <v>38</v>
      </c>
      <c r="E46" s="1">
        <v>4</v>
      </c>
      <c r="F46" s="2" t="s">
        <v>58</v>
      </c>
      <c r="G46" s="4">
        <v>20000</v>
      </c>
      <c r="H46" s="2" t="s">
        <v>77</v>
      </c>
      <c r="I46" s="2" t="s">
        <v>130</v>
      </c>
      <c r="K46" s="1">
        <v>5</v>
      </c>
      <c r="L46" s="12">
        <f t="shared" si="1"/>
        <v>100000</v>
      </c>
      <c r="O46" s="15"/>
    </row>
    <row r="47" spans="3:15" x14ac:dyDescent="0.25">
      <c r="C47" s="2" t="s">
        <v>194</v>
      </c>
      <c r="D47" s="1" t="s">
        <v>39</v>
      </c>
      <c r="E47" s="1">
        <v>2</v>
      </c>
      <c r="F47" s="2" t="s">
        <v>159</v>
      </c>
      <c r="G47" s="4">
        <v>710000</v>
      </c>
      <c r="H47" s="2" t="s">
        <v>131</v>
      </c>
      <c r="I47" s="2" t="s">
        <v>132</v>
      </c>
      <c r="K47" s="1">
        <v>2</v>
      </c>
      <c r="L47" s="12">
        <f t="shared" si="1"/>
        <v>1420000</v>
      </c>
      <c r="O47" s="15"/>
    </row>
    <row r="48" spans="3:15" x14ac:dyDescent="0.25">
      <c r="C48" s="2" t="s">
        <v>195</v>
      </c>
      <c r="D48" s="1" t="s">
        <v>40</v>
      </c>
      <c r="E48" s="1">
        <v>5</v>
      </c>
      <c r="F48" s="2" t="s">
        <v>159</v>
      </c>
      <c r="G48" s="4">
        <v>48000</v>
      </c>
      <c r="H48" s="2" t="s">
        <v>133</v>
      </c>
      <c r="I48" s="2" t="s">
        <v>134</v>
      </c>
      <c r="K48" s="1">
        <v>6</v>
      </c>
      <c r="L48" s="12">
        <f t="shared" si="1"/>
        <v>288000</v>
      </c>
      <c r="O48" s="15"/>
    </row>
    <row r="49" spans="3:15" x14ac:dyDescent="0.25">
      <c r="C49" s="2" t="s">
        <v>196</v>
      </c>
      <c r="D49" s="1" t="s">
        <v>41</v>
      </c>
      <c r="E49" s="1">
        <v>5</v>
      </c>
      <c r="F49" s="2" t="s">
        <v>159</v>
      </c>
      <c r="G49" s="4">
        <v>2600</v>
      </c>
      <c r="H49" s="2" t="s">
        <v>135</v>
      </c>
      <c r="I49" s="2" t="s">
        <v>136</v>
      </c>
      <c r="K49" s="1">
        <v>6</v>
      </c>
      <c r="L49" s="12">
        <f t="shared" si="1"/>
        <v>15600</v>
      </c>
      <c r="O49" s="22" t="s">
        <v>218</v>
      </c>
    </row>
    <row r="50" spans="3:15" x14ac:dyDescent="0.25">
      <c r="C50" s="28" t="s">
        <v>138</v>
      </c>
      <c r="D50" s="28"/>
      <c r="E50" s="28"/>
      <c r="F50" s="28"/>
      <c r="G50" s="28"/>
      <c r="H50" s="27">
        <v>2013538</v>
      </c>
      <c r="I50" s="27"/>
      <c r="K50" s="13"/>
      <c r="L50" s="11">
        <f>SUM(L44:L49)</f>
        <v>2011600</v>
      </c>
      <c r="O50" s="15">
        <f t="shared" si="2"/>
        <v>1938</v>
      </c>
    </row>
    <row r="51" spans="3:15" x14ac:dyDescent="0.25">
      <c r="C51" s="2" t="s">
        <v>197</v>
      </c>
      <c r="D51" s="1" t="s">
        <v>42</v>
      </c>
      <c r="E51" s="1">
        <v>10</v>
      </c>
      <c r="F51" s="2" t="s">
        <v>58</v>
      </c>
      <c r="G51" s="4">
        <v>4600</v>
      </c>
      <c r="H51" s="2" t="s">
        <v>89</v>
      </c>
      <c r="I51" s="2" t="s">
        <v>84</v>
      </c>
      <c r="K51" s="1">
        <v>37</v>
      </c>
      <c r="L51" s="12">
        <f t="shared" si="1"/>
        <v>170200</v>
      </c>
      <c r="O51" s="15"/>
    </row>
    <row r="52" spans="3:15" x14ac:dyDescent="0.25">
      <c r="C52" s="2" t="s">
        <v>198</v>
      </c>
      <c r="D52" s="1" t="s">
        <v>43</v>
      </c>
      <c r="E52" s="1">
        <v>10</v>
      </c>
      <c r="F52" s="2" t="s">
        <v>159</v>
      </c>
      <c r="G52" s="4">
        <v>5600</v>
      </c>
      <c r="H52" s="2" t="s">
        <v>128</v>
      </c>
      <c r="I52" s="2" t="s">
        <v>129</v>
      </c>
      <c r="K52" s="1">
        <v>11</v>
      </c>
      <c r="L52" s="12">
        <f t="shared" si="1"/>
        <v>61600</v>
      </c>
      <c r="O52" s="15"/>
    </row>
    <row r="53" spans="3:15" x14ac:dyDescent="0.25">
      <c r="C53" s="2" t="s">
        <v>199</v>
      </c>
      <c r="D53" s="1" t="s">
        <v>44</v>
      </c>
      <c r="E53" s="1">
        <v>10</v>
      </c>
      <c r="F53" s="2" t="s">
        <v>58</v>
      </c>
      <c r="G53" s="4">
        <v>3300</v>
      </c>
      <c r="H53" s="2" t="s">
        <v>68</v>
      </c>
      <c r="I53" s="2" t="s">
        <v>93</v>
      </c>
      <c r="K53" s="1">
        <v>10</v>
      </c>
      <c r="L53" s="12">
        <f t="shared" si="1"/>
        <v>33000</v>
      </c>
      <c r="O53" s="15"/>
    </row>
    <row r="54" spans="3:15" x14ac:dyDescent="0.25">
      <c r="C54" s="2" t="s">
        <v>200</v>
      </c>
      <c r="D54" s="1" t="s">
        <v>45</v>
      </c>
      <c r="E54" s="1">
        <v>10</v>
      </c>
      <c r="F54" s="2" t="s">
        <v>58</v>
      </c>
      <c r="G54" s="4">
        <v>14000</v>
      </c>
      <c r="H54" s="2" t="s">
        <v>139</v>
      </c>
      <c r="I54" s="2" t="s">
        <v>87</v>
      </c>
      <c r="K54" s="1">
        <v>5</v>
      </c>
      <c r="L54" s="12">
        <f t="shared" si="1"/>
        <v>70000</v>
      </c>
      <c r="O54" s="15"/>
    </row>
    <row r="55" spans="3:15" x14ac:dyDescent="0.25">
      <c r="C55" s="2" t="s">
        <v>201</v>
      </c>
      <c r="D55" s="1" t="s">
        <v>46</v>
      </c>
      <c r="E55" s="1">
        <v>5</v>
      </c>
      <c r="F55" s="2" t="s">
        <v>58</v>
      </c>
      <c r="G55" s="4">
        <v>2500</v>
      </c>
      <c r="H55" s="2" t="s">
        <v>140</v>
      </c>
      <c r="I55" s="2" t="s">
        <v>141</v>
      </c>
      <c r="K55" s="1">
        <v>12</v>
      </c>
      <c r="L55" s="12">
        <f t="shared" si="1"/>
        <v>30000</v>
      </c>
      <c r="O55" s="22" t="s">
        <v>218</v>
      </c>
    </row>
    <row r="56" spans="3:15" x14ac:dyDescent="0.25">
      <c r="C56" s="28" t="s">
        <v>142</v>
      </c>
      <c r="D56" s="28"/>
      <c r="E56" s="28"/>
      <c r="F56" s="28"/>
      <c r="G56" s="28"/>
      <c r="H56" s="27">
        <v>364875</v>
      </c>
      <c r="I56" s="27"/>
      <c r="K56" s="13"/>
      <c r="L56" s="11">
        <f>SUM(L51:L55)</f>
        <v>364800</v>
      </c>
      <c r="O56" s="15">
        <f t="shared" si="2"/>
        <v>75</v>
      </c>
    </row>
    <row r="57" spans="3:15" x14ac:dyDescent="0.25">
      <c r="C57" s="2" t="s">
        <v>202</v>
      </c>
      <c r="D57" s="1" t="s">
        <v>47</v>
      </c>
      <c r="E57" s="1">
        <v>10</v>
      </c>
      <c r="F57" s="2" t="s">
        <v>159</v>
      </c>
      <c r="G57" s="4">
        <v>2800</v>
      </c>
      <c r="H57" s="2" t="s">
        <v>89</v>
      </c>
      <c r="I57" s="2" t="s">
        <v>84</v>
      </c>
      <c r="K57" s="1">
        <v>13</v>
      </c>
      <c r="L57" s="12">
        <f t="shared" si="1"/>
        <v>36400</v>
      </c>
      <c r="O57" s="15"/>
    </row>
    <row r="58" spans="3:15" x14ac:dyDescent="0.25">
      <c r="C58" s="2" t="s">
        <v>203</v>
      </c>
      <c r="D58" s="1" t="s">
        <v>48</v>
      </c>
      <c r="E58" s="1">
        <v>6</v>
      </c>
      <c r="F58" s="2" t="s">
        <v>159</v>
      </c>
      <c r="G58" s="4">
        <v>130000</v>
      </c>
      <c r="H58" s="2" t="s">
        <v>143</v>
      </c>
      <c r="I58" s="2" t="s">
        <v>144</v>
      </c>
      <c r="K58" s="1">
        <v>8</v>
      </c>
      <c r="L58" s="12">
        <f t="shared" si="1"/>
        <v>1040000</v>
      </c>
      <c r="O58" s="15"/>
    </row>
    <row r="59" spans="3:15" ht="30" x14ac:dyDescent="0.25">
      <c r="C59" s="2" t="s">
        <v>204</v>
      </c>
      <c r="D59" s="3" t="s">
        <v>49</v>
      </c>
      <c r="E59" s="1">
        <v>10</v>
      </c>
      <c r="F59" s="2" t="s">
        <v>159</v>
      </c>
      <c r="G59" s="4">
        <v>25000</v>
      </c>
      <c r="H59" s="2" t="s">
        <v>145</v>
      </c>
      <c r="I59" s="2" t="s">
        <v>146</v>
      </c>
      <c r="K59" s="1">
        <v>11</v>
      </c>
      <c r="L59" s="12">
        <f t="shared" si="1"/>
        <v>275000</v>
      </c>
      <c r="O59" s="15"/>
    </row>
    <row r="60" spans="3:15" ht="30" x14ac:dyDescent="0.25">
      <c r="C60" s="2" t="s">
        <v>205</v>
      </c>
      <c r="D60" s="3" t="s">
        <v>50</v>
      </c>
      <c r="E60" s="1">
        <v>5</v>
      </c>
      <c r="F60" s="2" t="s">
        <v>159</v>
      </c>
      <c r="G60" s="4">
        <v>40000</v>
      </c>
      <c r="H60" s="2" t="s">
        <v>147</v>
      </c>
      <c r="I60" s="2" t="s">
        <v>148</v>
      </c>
      <c r="K60" s="1">
        <v>6</v>
      </c>
      <c r="L60" s="12">
        <f t="shared" si="1"/>
        <v>240000</v>
      </c>
      <c r="O60" s="15"/>
    </row>
    <row r="61" spans="3:15" x14ac:dyDescent="0.25">
      <c r="C61" s="28" t="s">
        <v>149</v>
      </c>
      <c r="D61" s="28"/>
      <c r="E61" s="28"/>
      <c r="F61" s="28"/>
      <c r="G61" s="28"/>
      <c r="H61" s="27">
        <v>1591401</v>
      </c>
      <c r="I61" s="27"/>
      <c r="K61" s="13"/>
      <c r="L61" s="11">
        <f>SUM(L57:L60)</f>
        <v>1591400</v>
      </c>
      <c r="O61" s="15">
        <f t="shared" si="2"/>
        <v>1</v>
      </c>
    </row>
    <row r="62" spans="3:15" x14ac:dyDescent="0.25">
      <c r="C62" s="2" t="s">
        <v>211</v>
      </c>
      <c r="D62" s="1" t="s">
        <v>51</v>
      </c>
      <c r="E62" s="1">
        <v>1</v>
      </c>
      <c r="F62" s="2" t="s">
        <v>58</v>
      </c>
      <c r="G62" s="4">
        <v>69000</v>
      </c>
      <c r="H62" s="2" t="s">
        <v>150</v>
      </c>
      <c r="I62" s="2" t="s">
        <v>150</v>
      </c>
      <c r="K62" s="1">
        <v>1</v>
      </c>
      <c r="L62" s="12">
        <f t="shared" si="1"/>
        <v>69000</v>
      </c>
      <c r="O62" s="22" t="s">
        <v>219</v>
      </c>
    </row>
    <row r="63" spans="3:15" x14ac:dyDescent="0.25">
      <c r="C63" s="28" t="s">
        <v>151</v>
      </c>
      <c r="D63" s="28"/>
      <c r="E63" s="28"/>
      <c r="F63" s="28"/>
      <c r="G63" s="28"/>
      <c r="H63" s="27">
        <v>126000</v>
      </c>
      <c r="I63" s="27"/>
      <c r="K63" s="13"/>
      <c r="L63" s="11">
        <f>SUM(L62)</f>
        <v>69000</v>
      </c>
      <c r="O63" s="15">
        <f t="shared" si="2"/>
        <v>57000</v>
      </c>
    </row>
    <row r="64" spans="3:15" x14ac:dyDescent="0.25">
      <c r="C64" s="2" t="s">
        <v>206</v>
      </c>
      <c r="D64" s="1" t="s">
        <v>52</v>
      </c>
      <c r="E64" s="1">
        <v>10</v>
      </c>
      <c r="F64" s="2" t="s">
        <v>159</v>
      </c>
      <c r="G64" s="4">
        <v>1900</v>
      </c>
      <c r="H64" s="2" t="s">
        <v>152</v>
      </c>
      <c r="I64" s="2" t="s">
        <v>104</v>
      </c>
      <c r="K64" s="1">
        <v>27</v>
      </c>
      <c r="L64" s="12">
        <f t="shared" si="1"/>
        <v>51300</v>
      </c>
      <c r="O64" s="22" t="s">
        <v>220</v>
      </c>
    </row>
    <row r="65" spans="3:15" x14ac:dyDescent="0.25">
      <c r="C65" s="28" t="s">
        <v>153</v>
      </c>
      <c r="D65" s="28"/>
      <c r="E65" s="28"/>
      <c r="F65" s="28"/>
      <c r="G65" s="28"/>
      <c r="H65" s="27">
        <v>52500</v>
      </c>
      <c r="I65" s="27"/>
      <c r="K65" s="13"/>
      <c r="L65" s="11">
        <f>SUM(L64)</f>
        <v>51300</v>
      </c>
      <c r="O65" s="15">
        <f t="shared" si="2"/>
        <v>1200</v>
      </c>
    </row>
    <row r="66" spans="3:15" x14ac:dyDescent="0.25">
      <c r="C66" s="2" t="s">
        <v>207</v>
      </c>
      <c r="D66" s="1" t="s">
        <v>53</v>
      </c>
      <c r="E66" s="1">
        <v>5</v>
      </c>
      <c r="F66" s="2" t="s">
        <v>159</v>
      </c>
      <c r="G66" s="4">
        <v>31000</v>
      </c>
      <c r="H66" s="2" t="s">
        <v>154</v>
      </c>
      <c r="I66" s="2" t="s">
        <v>93</v>
      </c>
      <c r="K66" s="1">
        <v>5</v>
      </c>
      <c r="L66" s="12">
        <f t="shared" si="1"/>
        <v>155000</v>
      </c>
      <c r="O66" s="22" t="s">
        <v>221</v>
      </c>
    </row>
    <row r="67" spans="3:15" x14ac:dyDescent="0.25">
      <c r="C67" s="28" t="s">
        <v>155</v>
      </c>
      <c r="D67" s="28"/>
      <c r="E67" s="28"/>
      <c r="F67" s="28"/>
      <c r="G67" s="28"/>
      <c r="H67" s="27">
        <v>157500</v>
      </c>
      <c r="I67" s="27"/>
      <c r="K67" s="13"/>
      <c r="L67" s="11">
        <f>SUM(L66)</f>
        <v>155000</v>
      </c>
      <c r="O67" s="15">
        <f t="shared" si="2"/>
        <v>2500</v>
      </c>
    </row>
    <row r="68" spans="3:15" x14ac:dyDescent="0.25">
      <c r="C68" s="2" t="s">
        <v>208</v>
      </c>
      <c r="D68" s="1" t="s">
        <v>54</v>
      </c>
      <c r="E68" s="1">
        <v>10</v>
      </c>
      <c r="F68" s="2" t="s">
        <v>159</v>
      </c>
      <c r="G68" s="5">
        <v>600</v>
      </c>
      <c r="H68" s="2" t="s">
        <v>156</v>
      </c>
      <c r="I68" s="2" t="s">
        <v>157</v>
      </c>
      <c r="K68" s="1">
        <v>540</v>
      </c>
      <c r="L68" s="12">
        <f t="shared" si="1"/>
        <v>324000</v>
      </c>
      <c r="O68" s="22" t="s">
        <v>222</v>
      </c>
    </row>
    <row r="69" spans="3:15" x14ac:dyDescent="0.25">
      <c r="C69" s="28" t="s">
        <v>155</v>
      </c>
      <c r="D69" s="28"/>
      <c r="E69" s="28"/>
      <c r="F69" s="28"/>
      <c r="G69" s="28"/>
      <c r="H69" s="27">
        <v>325500</v>
      </c>
      <c r="I69" s="27"/>
      <c r="K69" s="13"/>
      <c r="L69" s="11">
        <f>SUM(L68)</f>
        <v>324000</v>
      </c>
      <c r="O69" s="15">
        <f t="shared" si="2"/>
        <v>1500</v>
      </c>
    </row>
    <row r="71" spans="3:15" x14ac:dyDescent="0.25">
      <c r="H71" s="35">
        <f>H26+H38+H43+H50+H56+H61+H63+H65+H67+H69</f>
        <v>31976355</v>
      </c>
      <c r="L71" s="36">
        <f>L26+L38+L43+L50+L56+L61+L63+L65+L67+L69</f>
        <v>31910265</v>
      </c>
    </row>
  </sheetData>
  <mergeCells count="20">
    <mergeCell ref="C69:G69"/>
    <mergeCell ref="H69:I69"/>
    <mergeCell ref="C63:G63"/>
    <mergeCell ref="H63:I63"/>
    <mergeCell ref="C65:G65"/>
    <mergeCell ref="H65:I65"/>
    <mergeCell ref="C67:G67"/>
    <mergeCell ref="H67:I67"/>
    <mergeCell ref="C50:G50"/>
    <mergeCell ref="H50:I50"/>
    <mergeCell ref="C56:G56"/>
    <mergeCell ref="H56:I56"/>
    <mergeCell ref="C61:G61"/>
    <mergeCell ref="H61:I61"/>
    <mergeCell ref="H26:I26"/>
    <mergeCell ref="C26:G26"/>
    <mergeCell ref="C38:G38"/>
    <mergeCell ref="H38:I38"/>
    <mergeCell ref="C43:G43"/>
    <mergeCell ref="H43:I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5060-ED04-4BE0-8982-80A16DDF6984}">
  <dimension ref="C1:J67"/>
  <sheetViews>
    <sheetView topLeftCell="A41" zoomScale="85" zoomScaleNormal="85" workbookViewId="0">
      <selection activeCell="G2" sqref="G2:J67"/>
    </sheetView>
  </sheetViews>
  <sheetFormatPr baseColWidth="10" defaultRowHeight="15" x14ac:dyDescent="0.25"/>
  <cols>
    <col min="7" max="7" width="16.42578125" bestFit="1" customWidth="1"/>
    <col min="8" max="8" width="53.28515625" bestFit="1" customWidth="1"/>
    <col min="9" max="9" width="16" customWidth="1"/>
    <col min="10" max="10" width="15" customWidth="1"/>
  </cols>
  <sheetData>
    <row r="1" spans="3:10" x14ac:dyDescent="0.25">
      <c r="C1" s="29"/>
      <c r="D1" s="29"/>
    </row>
    <row r="2" spans="3:10" ht="15" customHeight="1" x14ac:dyDescent="0.25">
      <c r="C2" t="s">
        <v>160</v>
      </c>
      <c r="D2" t="s">
        <v>161</v>
      </c>
      <c r="G2" s="30" t="s">
        <v>223</v>
      </c>
      <c r="H2" s="31"/>
      <c r="I2" s="31"/>
      <c r="J2" s="32"/>
    </row>
    <row r="3" spans="3:10" x14ac:dyDescent="0.25">
      <c r="G3" s="25" t="s">
        <v>160</v>
      </c>
      <c r="H3" s="25" t="s">
        <v>161</v>
      </c>
      <c r="I3" s="25" t="s">
        <v>233</v>
      </c>
      <c r="J3" s="25" t="s">
        <v>234</v>
      </c>
    </row>
    <row r="4" spans="3:10" x14ac:dyDescent="0.25">
      <c r="G4" s="2">
        <v>1</v>
      </c>
      <c r="H4" s="1" t="s">
        <v>0</v>
      </c>
      <c r="I4" s="24">
        <v>6500</v>
      </c>
      <c r="J4" s="9">
        <v>195000</v>
      </c>
    </row>
    <row r="5" spans="3:10" x14ac:dyDescent="0.25">
      <c r="G5" s="2">
        <v>2</v>
      </c>
      <c r="H5" s="1" t="s">
        <v>1</v>
      </c>
      <c r="I5" s="24">
        <v>17899</v>
      </c>
      <c r="J5" s="9">
        <v>5996165</v>
      </c>
    </row>
    <row r="6" spans="3:10" x14ac:dyDescent="0.25">
      <c r="G6" s="2">
        <v>3</v>
      </c>
      <c r="H6" s="1" t="s">
        <v>2</v>
      </c>
      <c r="I6" s="24">
        <v>25000</v>
      </c>
      <c r="J6" s="9">
        <v>625000</v>
      </c>
    </row>
    <row r="7" spans="3:10" x14ac:dyDescent="0.25">
      <c r="G7" s="2">
        <v>6</v>
      </c>
      <c r="H7" s="1" t="s">
        <v>3</v>
      </c>
      <c r="I7" s="24">
        <v>21500</v>
      </c>
      <c r="J7" s="9">
        <v>3612000</v>
      </c>
    </row>
    <row r="8" spans="3:10" x14ac:dyDescent="0.25">
      <c r="G8" s="2">
        <v>7</v>
      </c>
      <c r="H8" s="1" t="s">
        <v>4</v>
      </c>
      <c r="I8" s="24">
        <v>35000</v>
      </c>
      <c r="J8" s="9">
        <v>3500000</v>
      </c>
    </row>
    <row r="9" spans="3:10" x14ac:dyDescent="0.25">
      <c r="G9" s="2">
        <v>8</v>
      </c>
      <c r="H9" s="1" t="s">
        <v>5</v>
      </c>
      <c r="I9" s="24">
        <v>2000</v>
      </c>
      <c r="J9" s="9">
        <v>20000</v>
      </c>
    </row>
    <row r="10" spans="3:10" x14ac:dyDescent="0.25">
      <c r="G10" s="2">
        <v>9</v>
      </c>
      <c r="H10" s="1" t="s">
        <v>6</v>
      </c>
      <c r="I10" s="24">
        <v>40000</v>
      </c>
      <c r="J10" s="9">
        <v>600000</v>
      </c>
    </row>
    <row r="11" spans="3:10" x14ac:dyDescent="0.25">
      <c r="G11" s="2">
        <v>10</v>
      </c>
      <c r="H11" s="1" t="s">
        <v>7</v>
      </c>
      <c r="I11" s="24">
        <v>700</v>
      </c>
      <c r="J11" s="9">
        <v>35000</v>
      </c>
    </row>
    <row r="12" spans="3:10" x14ac:dyDescent="0.25">
      <c r="G12" s="2">
        <v>11</v>
      </c>
      <c r="H12" s="1" t="s">
        <v>8</v>
      </c>
      <c r="I12" s="24">
        <v>45000</v>
      </c>
      <c r="J12" s="9">
        <v>900000</v>
      </c>
    </row>
    <row r="13" spans="3:10" ht="34.15" customHeight="1" x14ac:dyDescent="0.25">
      <c r="G13" s="2">
        <v>12</v>
      </c>
      <c r="H13" s="23" t="s">
        <v>9</v>
      </c>
      <c r="I13" s="24">
        <v>6500</v>
      </c>
      <c r="J13" s="9">
        <v>130000</v>
      </c>
    </row>
    <row r="14" spans="3:10" x14ac:dyDescent="0.25">
      <c r="G14" s="2">
        <v>13</v>
      </c>
      <c r="H14" s="1" t="s">
        <v>10</v>
      </c>
      <c r="I14" s="24">
        <v>6500</v>
      </c>
      <c r="J14" s="9">
        <v>130000</v>
      </c>
    </row>
    <row r="15" spans="3:10" ht="33.6" customHeight="1" x14ac:dyDescent="0.25">
      <c r="G15" s="2">
        <v>14</v>
      </c>
      <c r="H15" s="23" t="s">
        <v>11</v>
      </c>
      <c r="I15" s="24">
        <v>6500</v>
      </c>
      <c r="J15" s="9">
        <v>130000</v>
      </c>
    </row>
    <row r="16" spans="3:10" x14ac:dyDescent="0.25">
      <c r="G16" s="2">
        <v>16</v>
      </c>
      <c r="H16" s="1" t="s">
        <v>12</v>
      </c>
      <c r="I16" s="24">
        <v>3000</v>
      </c>
      <c r="J16" s="9">
        <v>75000</v>
      </c>
    </row>
    <row r="17" spans="7:10" x14ac:dyDescent="0.25">
      <c r="G17" s="2">
        <v>17</v>
      </c>
      <c r="H17" s="1" t="s">
        <v>13</v>
      </c>
      <c r="I17" s="24">
        <v>14000</v>
      </c>
      <c r="J17" s="9">
        <v>280000</v>
      </c>
    </row>
    <row r="18" spans="7:10" x14ac:dyDescent="0.25">
      <c r="G18" s="2">
        <v>18</v>
      </c>
      <c r="H18" s="1" t="s">
        <v>14</v>
      </c>
      <c r="I18" s="24">
        <v>700</v>
      </c>
      <c r="J18" s="9">
        <v>70000</v>
      </c>
    </row>
    <row r="19" spans="7:10" ht="28.15" customHeight="1" x14ac:dyDescent="0.25">
      <c r="G19" s="2">
        <v>19</v>
      </c>
      <c r="H19" s="23" t="s">
        <v>15</v>
      </c>
      <c r="I19" s="24">
        <v>16500</v>
      </c>
      <c r="J19" s="9">
        <v>841500</v>
      </c>
    </row>
    <row r="20" spans="7:10" x14ac:dyDescent="0.25">
      <c r="G20" s="2">
        <v>20</v>
      </c>
      <c r="H20" s="1" t="s">
        <v>16</v>
      </c>
      <c r="I20" s="24">
        <v>11000</v>
      </c>
      <c r="J20" s="9">
        <v>330000</v>
      </c>
    </row>
    <row r="21" spans="7:10" x14ac:dyDescent="0.25">
      <c r="G21" s="2">
        <v>21</v>
      </c>
      <c r="H21" s="1" t="s">
        <v>17</v>
      </c>
      <c r="I21" s="24">
        <v>8400</v>
      </c>
      <c r="J21" s="9">
        <v>252000</v>
      </c>
    </row>
    <row r="22" spans="7:10" x14ac:dyDescent="0.25">
      <c r="G22" s="2">
        <v>22</v>
      </c>
      <c r="H22" s="1" t="s">
        <v>18</v>
      </c>
      <c r="I22" s="24">
        <v>6900</v>
      </c>
      <c r="J22" s="9">
        <v>207000</v>
      </c>
    </row>
    <row r="23" spans="7:10" x14ac:dyDescent="0.25">
      <c r="G23" s="2">
        <v>26</v>
      </c>
      <c r="H23" s="1" t="s">
        <v>19</v>
      </c>
      <c r="I23" s="24">
        <v>14000</v>
      </c>
      <c r="J23" s="9">
        <v>420000</v>
      </c>
    </row>
    <row r="24" spans="7:10" ht="28.15" customHeight="1" x14ac:dyDescent="0.25">
      <c r="G24" s="2">
        <v>27</v>
      </c>
      <c r="H24" s="23" t="s">
        <v>20</v>
      </c>
      <c r="I24" s="24">
        <v>10000</v>
      </c>
      <c r="J24" s="9">
        <v>2000000</v>
      </c>
    </row>
    <row r="25" spans="7:10" ht="14.45" customHeight="1" x14ac:dyDescent="0.25">
      <c r="G25" s="33" t="s">
        <v>224</v>
      </c>
      <c r="H25" s="33"/>
      <c r="I25" s="33"/>
      <c r="J25" s="33"/>
    </row>
    <row r="26" spans="7:10" x14ac:dyDescent="0.25">
      <c r="G26" s="6">
        <v>29</v>
      </c>
      <c r="H26" s="1" t="s">
        <v>21</v>
      </c>
      <c r="I26" s="24">
        <v>8000</v>
      </c>
      <c r="J26" s="12">
        <v>152000</v>
      </c>
    </row>
    <row r="27" spans="7:10" x14ac:dyDescent="0.25">
      <c r="G27" s="6">
        <v>30</v>
      </c>
      <c r="H27" s="1" t="s">
        <v>22</v>
      </c>
      <c r="I27" s="24">
        <v>4800</v>
      </c>
      <c r="J27" s="12">
        <v>24000</v>
      </c>
    </row>
    <row r="28" spans="7:10" x14ac:dyDescent="0.25">
      <c r="G28" s="6">
        <v>31</v>
      </c>
      <c r="H28" s="1" t="s">
        <v>23</v>
      </c>
      <c r="I28" s="24">
        <v>9200</v>
      </c>
      <c r="J28" s="12">
        <v>46000</v>
      </c>
    </row>
    <row r="29" spans="7:10" x14ac:dyDescent="0.25">
      <c r="G29" s="6">
        <v>32</v>
      </c>
      <c r="H29" s="23" t="s">
        <v>24</v>
      </c>
      <c r="I29" s="24">
        <v>22000</v>
      </c>
      <c r="J29" s="12">
        <v>110000</v>
      </c>
    </row>
    <row r="30" spans="7:10" x14ac:dyDescent="0.25">
      <c r="G30" s="6">
        <v>33</v>
      </c>
      <c r="H30" s="23" t="s">
        <v>25</v>
      </c>
      <c r="I30" s="24">
        <v>125000</v>
      </c>
      <c r="J30" s="12">
        <v>1000000</v>
      </c>
    </row>
    <row r="31" spans="7:10" x14ac:dyDescent="0.25">
      <c r="G31" s="6">
        <v>34</v>
      </c>
      <c r="H31" s="23" t="s">
        <v>26</v>
      </c>
      <c r="I31" s="24">
        <v>50000</v>
      </c>
      <c r="J31" s="12">
        <v>250000</v>
      </c>
    </row>
    <row r="32" spans="7:10" x14ac:dyDescent="0.25">
      <c r="G32" s="6">
        <v>35</v>
      </c>
      <c r="H32" s="23" t="s">
        <v>27</v>
      </c>
      <c r="I32" s="24">
        <v>14000</v>
      </c>
      <c r="J32" s="12">
        <v>630000</v>
      </c>
    </row>
    <row r="33" spans="7:10" x14ac:dyDescent="0.25">
      <c r="G33" s="6">
        <v>36</v>
      </c>
      <c r="H33" s="23" t="s">
        <v>28</v>
      </c>
      <c r="I33" s="24">
        <v>15000</v>
      </c>
      <c r="J33" s="12">
        <v>75000</v>
      </c>
    </row>
    <row r="34" spans="7:10" x14ac:dyDescent="0.25">
      <c r="G34" s="6">
        <v>37</v>
      </c>
      <c r="H34" s="1" t="s">
        <v>29</v>
      </c>
      <c r="I34" s="24">
        <v>36000</v>
      </c>
      <c r="J34" s="12">
        <v>36000</v>
      </c>
    </row>
    <row r="35" spans="7:10" x14ac:dyDescent="0.25">
      <c r="G35" s="6">
        <v>38</v>
      </c>
      <c r="H35" s="23" t="s">
        <v>30</v>
      </c>
      <c r="I35" s="24">
        <v>30000</v>
      </c>
      <c r="J35" s="12">
        <v>120000</v>
      </c>
    </row>
    <row r="36" spans="7:10" x14ac:dyDescent="0.25">
      <c r="G36" s="6">
        <v>39</v>
      </c>
      <c r="H36" s="1" t="s">
        <v>31</v>
      </c>
      <c r="I36" s="24">
        <v>12000</v>
      </c>
      <c r="J36" s="12">
        <v>108000</v>
      </c>
    </row>
    <row r="37" spans="7:10" x14ac:dyDescent="0.25">
      <c r="G37" s="34" t="s">
        <v>225</v>
      </c>
      <c r="H37" s="34"/>
      <c r="I37" s="34"/>
      <c r="J37" s="34"/>
    </row>
    <row r="38" spans="7:10" x14ac:dyDescent="0.25">
      <c r="G38" s="6">
        <v>40</v>
      </c>
      <c r="H38" s="1" t="s">
        <v>32</v>
      </c>
      <c r="I38" s="24">
        <v>23000</v>
      </c>
      <c r="J38" s="9">
        <v>1380000</v>
      </c>
    </row>
    <row r="39" spans="7:10" x14ac:dyDescent="0.25">
      <c r="G39" s="6">
        <v>41</v>
      </c>
      <c r="H39" s="1" t="s">
        <v>33</v>
      </c>
      <c r="I39" s="24">
        <v>5800</v>
      </c>
      <c r="J39" s="9">
        <v>348000</v>
      </c>
    </row>
    <row r="40" spans="7:10" ht="30" x14ac:dyDescent="0.25">
      <c r="G40" s="6">
        <v>43</v>
      </c>
      <c r="H40" s="3" t="s">
        <v>34</v>
      </c>
      <c r="I40" s="24">
        <v>52000</v>
      </c>
      <c r="J40" s="9">
        <v>2600000</v>
      </c>
    </row>
    <row r="41" spans="7:10" x14ac:dyDescent="0.25">
      <c r="G41" s="6">
        <v>44</v>
      </c>
      <c r="H41" s="1" t="s">
        <v>35</v>
      </c>
      <c r="I41" s="24">
        <v>1500</v>
      </c>
      <c r="J41" s="9">
        <v>115500</v>
      </c>
    </row>
    <row r="42" spans="7:10" ht="14.45" customHeight="1" x14ac:dyDescent="0.25">
      <c r="G42" s="33" t="s">
        <v>226</v>
      </c>
      <c r="H42" s="33"/>
      <c r="I42" s="33"/>
      <c r="J42" s="33"/>
    </row>
    <row r="43" spans="7:10" x14ac:dyDescent="0.25">
      <c r="G43" s="6">
        <v>45</v>
      </c>
      <c r="H43" s="1" t="s">
        <v>36</v>
      </c>
      <c r="I43" s="24">
        <v>20000</v>
      </c>
      <c r="J43" s="9">
        <v>100000</v>
      </c>
    </row>
    <row r="44" spans="7:10" x14ac:dyDescent="0.25">
      <c r="G44" s="6">
        <v>46</v>
      </c>
      <c r="H44" s="1" t="s">
        <v>37</v>
      </c>
      <c r="I44" s="24">
        <v>8000</v>
      </c>
      <c r="J44" s="9">
        <v>88000</v>
      </c>
    </row>
    <row r="45" spans="7:10" ht="30" x14ac:dyDescent="0.25">
      <c r="G45" s="6">
        <v>47</v>
      </c>
      <c r="H45" s="3" t="s">
        <v>38</v>
      </c>
      <c r="I45" s="24">
        <v>20000</v>
      </c>
      <c r="J45" s="9">
        <v>100000</v>
      </c>
    </row>
    <row r="46" spans="7:10" x14ac:dyDescent="0.25">
      <c r="G46" s="6">
        <v>48</v>
      </c>
      <c r="H46" s="1" t="s">
        <v>39</v>
      </c>
      <c r="I46" s="24">
        <v>710000</v>
      </c>
      <c r="J46" s="9">
        <v>1420000</v>
      </c>
    </row>
    <row r="47" spans="7:10" x14ac:dyDescent="0.25">
      <c r="G47" s="6">
        <v>49</v>
      </c>
      <c r="H47" s="1" t="s">
        <v>40</v>
      </c>
      <c r="I47" s="24">
        <v>48000</v>
      </c>
      <c r="J47" s="9">
        <v>288000</v>
      </c>
    </row>
    <row r="48" spans="7:10" x14ac:dyDescent="0.25">
      <c r="G48" s="6">
        <v>50</v>
      </c>
      <c r="H48" s="1" t="s">
        <v>41</v>
      </c>
      <c r="I48" s="24">
        <v>2600</v>
      </c>
      <c r="J48" s="9">
        <v>15600</v>
      </c>
    </row>
    <row r="49" spans="7:10" ht="14.45" customHeight="1" x14ac:dyDescent="0.25">
      <c r="G49" s="33" t="s">
        <v>227</v>
      </c>
      <c r="H49" s="33"/>
      <c r="I49" s="33"/>
      <c r="J49" s="33"/>
    </row>
    <row r="50" spans="7:10" x14ac:dyDescent="0.25">
      <c r="G50" s="6">
        <v>51</v>
      </c>
      <c r="H50" s="1" t="s">
        <v>42</v>
      </c>
      <c r="I50" s="24">
        <v>4600</v>
      </c>
      <c r="J50" s="9">
        <v>170200</v>
      </c>
    </row>
    <row r="51" spans="7:10" x14ac:dyDescent="0.25">
      <c r="G51" s="6">
        <v>52</v>
      </c>
      <c r="H51" s="1" t="s">
        <v>43</v>
      </c>
      <c r="I51" s="24">
        <v>5600</v>
      </c>
      <c r="J51" s="9">
        <v>61600</v>
      </c>
    </row>
    <row r="52" spans="7:10" x14ac:dyDescent="0.25">
      <c r="G52" s="6">
        <v>53</v>
      </c>
      <c r="H52" s="1" t="s">
        <v>44</v>
      </c>
      <c r="I52" s="24">
        <v>3300</v>
      </c>
      <c r="J52" s="9">
        <v>33000</v>
      </c>
    </row>
    <row r="53" spans="7:10" x14ac:dyDescent="0.25">
      <c r="G53" s="6">
        <v>54</v>
      </c>
      <c r="H53" s="1" t="s">
        <v>45</v>
      </c>
      <c r="I53" s="24">
        <v>14000</v>
      </c>
      <c r="J53" s="9">
        <v>70000</v>
      </c>
    </row>
    <row r="54" spans="7:10" x14ac:dyDescent="0.25">
      <c r="G54" s="6">
        <v>55</v>
      </c>
      <c r="H54" s="1" t="s">
        <v>46</v>
      </c>
      <c r="I54" s="24">
        <v>2500</v>
      </c>
      <c r="J54" s="9">
        <v>30000</v>
      </c>
    </row>
    <row r="55" spans="7:10" ht="14.45" customHeight="1" x14ac:dyDescent="0.25">
      <c r="G55" s="33" t="s">
        <v>228</v>
      </c>
      <c r="H55" s="33"/>
      <c r="I55" s="33"/>
      <c r="J55" s="33"/>
    </row>
    <row r="56" spans="7:10" x14ac:dyDescent="0.25">
      <c r="G56" s="6">
        <v>56</v>
      </c>
      <c r="H56" s="1" t="s">
        <v>47</v>
      </c>
      <c r="I56" s="24">
        <v>2800</v>
      </c>
      <c r="J56" s="9">
        <v>36400</v>
      </c>
    </row>
    <row r="57" spans="7:10" x14ac:dyDescent="0.25">
      <c r="G57" s="6">
        <v>57</v>
      </c>
      <c r="H57" s="1" t="s">
        <v>48</v>
      </c>
      <c r="I57" s="24">
        <v>130000</v>
      </c>
      <c r="J57" s="9">
        <v>1040000</v>
      </c>
    </row>
    <row r="58" spans="7:10" ht="30" x14ac:dyDescent="0.25">
      <c r="G58" s="6">
        <v>58</v>
      </c>
      <c r="H58" s="3" t="s">
        <v>49</v>
      </c>
      <c r="I58" s="24">
        <v>25000</v>
      </c>
      <c r="J58" s="9">
        <v>275000</v>
      </c>
    </row>
    <row r="59" spans="7:10" ht="30" x14ac:dyDescent="0.25">
      <c r="G59" s="6">
        <v>59</v>
      </c>
      <c r="H59" s="3" t="s">
        <v>50</v>
      </c>
      <c r="I59" s="24">
        <v>40000</v>
      </c>
      <c r="J59" s="9">
        <v>240000</v>
      </c>
    </row>
    <row r="60" spans="7:10" ht="14.45" customHeight="1" x14ac:dyDescent="0.25">
      <c r="G60" s="33" t="s">
        <v>229</v>
      </c>
      <c r="H60" s="33"/>
      <c r="I60" s="33"/>
      <c r="J60" s="33"/>
    </row>
    <row r="61" spans="7:10" x14ac:dyDescent="0.25">
      <c r="G61" s="6">
        <v>61</v>
      </c>
      <c r="H61" s="1" t="s">
        <v>51</v>
      </c>
      <c r="I61" s="24">
        <v>69000</v>
      </c>
      <c r="J61" s="9">
        <v>69000</v>
      </c>
    </row>
    <row r="62" spans="7:10" ht="14.45" customHeight="1" x14ac:dyDescent="0.25">
      <c r="G62" s="33" t="s">
        <v>230</v>
      </c>
      <c r="H62" s="33"/>
      <c r="I62" s="33"/>
      <c r="J62" s="33"/>
    </row>
    <row r="63" spans="7:10" x14ac:dyDescent="0.25">
      <c r="G63" s="6">
        <v>62</v>
      </c>
      <c r="H63" s="1" t="s">
        <v>52</v>
      </c>
      <c r="I63" s="24">
        <v>1900</v>
      </c>
      <c r="J63" s="9">
        <v>51300</v>
      </c>
    </row>
    <row r="64" spans="7:10" ht="14.45" customHeight="1" x14ac:dyDescent="0.25">
      <c r="G64" s="33" t="s">
        <v>231</v>
      </c>
      <c r="H64" s="33"/>
      <c r="I64" s="33"/>
      <c r="J64" s="33"/>
    </row>
    <row r="65" spans="7:10" x14ac:dyDescent="0.25">
      <c r="G65" s="26">
        <v>63</v>
      </c>
      <c r="H65" s="1" t="s">
        <v>53</v>
      </c>
      <c r="I65" s="24">
        <v>31000</v>
      </c>
      <c r="J65" s="9">
        <v>155000</v>
      </c>
    </row>
    <row r="66" spans="7:10" ht="14.45" customHeight="1" x14ac:dyDescent="0.25">
      <c r="G66" s="33" t="s">
        <v>232</v>
      </c>
      <c r="H66" s="33"/>
      <c r="I66" s="33"/>
      <c r="J66" s="33"/>
    </row>
    <row r="67" spans="7:10" x14ac:dyDescent="0.25">
      <c r="G67" s="2">
        <v>64</v>
      </c>
      <c r="H67" s="1" t="s">
        <v>54</v>
      </c>
      <c r="I67" s="24">
        <v>600</v>
      </c>
      <c r="J67" s="9">
        <v>324000</v>
      </c>
    </row>
  </sheetData>
  <mergeCells count="11">
    <mergeCell ref="G66:J66"/>
    <mergeCell ref="G49:J49"/>
    <mergeCell ref="G55:J55"/>
    <mergeCell ref="G60:J60"/>
    <mergeCell ref="G62:J62"/>
    <mergeCell ref="G64:J64"/>
    <mergeCell ref="C1:D1"/>
    <mergeCell ref="G2:J2"/>
    <mergeCell ref="G25:J25"/>
    <mergeCell ref="G37:J37"/>
    <mergeCell ref="G42:J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uribe galeano</dc:creator>
  <cp:lastModifiedBy>ASD2. WILLIAM PORTELA CUEVAS</cp:lastModifiedBy>
  <dcterms:created xsi:type="dcterms:W3CDTF">2026-01-07T15:29:47Z</dcterms:created>
  <dcterms:modified xsi:type="dcterms:W3CDTF">2026-03-02T12:51:44Z</dcterms:modified>
</cp:coreProperties>
</file>