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ancolombia-my.sharepoint.com/personal/frodriguezn_dian_gov_co/Documents/Documentos/PROCESOS CONTRACTUALES/VIGENCIA 2022/SERVICIO INTEGRAL DE ASEO Y CAFETERIA 2022 Y 2023/EVALUACIÓN/"/>
    </mc:Choice>
  </mc:AlternateContent>
  <xr:revisionPtr revIDLastSave="58" documentId="8_{B31C7FAC-1A1E-42EC-92A7-A60681F13BE1}" xr6:coauthVersionLast="47" xr6:coauthVersionMax="47" xr10:uidLastSave="{332B22BE-D21D-42F3-9E9C-FF47DF671364}"/>
  <bookViews>
    <workbookView xWindow="-120" yWindow="-120" windowWidth="24240" windowHeight="13140" xr2:uid="{DC804C5F-C3EE-454B-9162-53951C7314C3}"/>
  </bookViews>
  <sheets>
    <sheet name="Verificación bienes" sheetId="1" r:id="rId1"/>
    <sheet name="Verificación servicios" sheetId="2" r:id="rId2"/>
  </sheets>
  <externalReferences>
    <externalReference r:id="rId3"/>
  </externalReferences>
  <definedNames>
    <definedName name="Confirmacion">[1]Listas!$E$2:$E$3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" i="2" l="1"/>
  <c r="O11" i="2"/>
  <c r="O9" i="2"/>
  <c r="O8" i="2"/>
  <c r="M9" i="2"/>
  <c r="M8" i="2"/>
  <c r="U11" i="2"/>
  <c r="U10" i="2"/>
  <c r="U9" i="2"/>
  <c r="U8" i="2"/>
  <c r="C3" i="2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25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1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25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1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253" i="1"/>
  <c r="G13" i="1"/>
  <c r="G247" i="1" s="1"/>
  <c r="G379" i="1" l="1"/>
</calcChain>
</file>

<file path=xl/sharedStrings.xml><?xml version="1.0" encoding="utf-8"?>
<sst xmlns="http://schemas.openxmlformats.org/spreadsheetml/2006/main" count="1266" uniqueCount="850">
  <si>
    <t>Formato de cotización</t>
  </si>
  <si>
    <t>3. Bienes de Aseo y Cafetería</t>
  </si>
  <si>
    <t>Regional</t>
  </si>
  <si>
    <t>Proveedor</t>
  </si>
  <si>
    <t>Outsourcing Seasing Limitada</t>
  </si>
  <si>
    <t>Observaciones</t>
  </si>
  <si>
    <t>A. Insumos</t>
  </si>
  <si>
    <t>Detalle Sede</t>
  </si>
  <si>
    <t>No.</t>
  </si>
  <si>
    <t>Bien</t>
  </si>
  <si>
    <t xml:space="preserve">Especificación </t>
  </si>
  <si>
    <t xml:space="preserve">Presentación </t>
  </si>
  <si>
    <t>Precio unitario</t>
  </si>
  <si>
    <t>Descuento %</t>
  </si>
  <si>
    <t>Precio Unitario con Descuento</t>
  </si>
  <si>
    <t>Total</t>
  </si>
  <si>
    <t>Minimo</t>
  </si>
  <si>
    <t>Sede 1</t>
  </si>
  <si>
    <t>Jabón para loza 1</t>
  </si>
  <si>
    <t>Líquido, en recipiente plástico con capacidad mínima de 3.785 cc</t>
  </si>
  <si>
    <t>Jabón para loza 2</t>
  </si>
  <si>
    <t>Líquido, en recipiente plástico de mínimo 500 cc</t>
  </si>
  <si>
    <t>Jabón para loza 3</t>
  </si>
  <si>
    <t>Crema, en recipiente plástico de mínimo 900 gr</t>
  </si>
  <si>
    <t>Jabón en barra</t>
  </si>
  <si>
    <t>-Composición de ácidos grasos de mínimo 50%.</t>
  </si>
  <si>
    <t>Jabón abrasivo</t>
  </si>
  <si>
    <t>En polvo, en tarro de mínimo 500 gr</t>
  </si>
  <si>
    <t>Jabón de tocador</t>
  </si>
  <si>
    <t>Barra, unidad con peso mínimo de 125 gr en envoltura individual</t>
  </si>
  <si>
    <t>Jabón de dispensador para manos 1</t>
  </si>
  <si>
    <t>- Con agente limpiador en una concentración mínima del 6%
- Con agente humectante en una concentración mínima del 3%
- pH entre 5,5 a 7
- Disponible en mínimo (2) dos fragancias</t>
  </si>
  <si>
    <t>Líquido, en recipiente plástico con dispensador y capacidad mínima de 500 ml.</t>
  </si>
  <si>
    <t>Jabón de dispensador para manos 2</t>
  </si>
  <si>
    <t>Jabón de dispensador para manos 3</t>
  </si>
  <si>
    <t>- Con agente limpiador en una concentración mínima del 6%.
- Con agente antibacterial en una concentración mínima del 0,2%
- Con agente humectante en una concentración mínima del 3%
- pH entre 5,5 a 7
- Disponible en mínimo (2) dos fragancias</t>
  </si>
  <si>
    <t>Gel antibacterial para manos</t>
  </si>
  <si>
    <t>- Con agente antibacterial en una concentración mínima del 0,2%
- Con agente humectante
- pH entre 5, 5 a 7
- Con fragancia</t>
  </si>
  <si>
    <t>Gel, en recipiente plástico con capacidad mínima de 3.785 cc</t>
  </si>
  <si>
    <t>Limpiador multiusos 1</t>
  </si>
  <si>
    <t xml:space="preserve">Líquido, en recipiente plástico con capacidad mínima de 3.785 cc </t>
  </si>
  <si>
    <t>Limpiador multiusos 2</t>
  </si>
  <si>
    <t>- Con agente(s) tensoactivo(s) principal(es) con efecto limpiador y desengrasante en una concentración mínima del 8%
- Disponible en mínimo (2) dos fragancias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</si>
  <si>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 mínima de 500 cc, con
atomizador de pistola.</t>
  </si>
  <si>
    <t>Limpiador multiusos 3</t>
  </si>
  <si>
    <t>Líquido, en recipiente plástico de repuesto  con capacidad mínima de 500 cc</t>
  </si>
  <si>
    <t>Líquido desengrasante</t>
  </si>
  <si>
    <t xml:space="preserve"> - Con agente(s) tensoactivo(s) principal(es) con efecto limpiador y desengrasante en una concentración mínima del 10%
 - El envase debe estar  correctamente etiquetados bajo los parámetros establecidos en el sistema globalmente armonizado indicando: nombre comercial del producto, pictogramas de los compuestos peligrosos e instrucciones de uso
</t>
  </si>
  <si>
    <t>Detergente multiusos en polvo</t>
  </si>
  <si>
    <t>Polvo, en bolsa plástica o recipiente plástico
con un peso de 1.000 gr</t>
  </si>
  <si>
    <t>Desinfectante para uso general 1</t>
  </si>
  <si>
    <t>Desinfectante para uso general 2</t>
  </si>
  <si>
    <t>Líquido, en recipiente plástico con capacidad mínima de 500 cc, con atomizador de pistola.</t>
  </si>
  <si>
    <t>Desinfectante para uso general 3</t>
  </si>
  <si>
    <t>- Con agente(s) tensoactivo(s) con efecto antibacterial en una concentración mínima del 0,2%
- Con agente(s) tensoactivo(s) con efecto limpiador y desengrasante en una concentración mínima del 1,5%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</si>
  <si>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 mínima de 500 cc</t>
  </si>
  <si>
    <t>Desinfectante de alto nivel de desinfección para uso
hospitalario</t>
  </si>
  <si>
    <t xml:space="preserve"> - Con agentes bactericidas, fungicidas, tubercolicidas, esporicidas y virucidas.
 - Sin fragacia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</si>
  <si>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
mínima de 3.785 cc</t>
  </si>
  <si>
    <t>Pastilla desinfectante para sanitario</t>
  </si>
  <si>
    <t>- Con agentes bactericidas, fungicidas y virucidas.</t>
  </si>
  <si>
    <t>Unidad con peso mínimo de 45 gr</t>
  </si>
  <si>
    <t>Líquido para limpiar vidrios 1</t>
  </si>
  <si>
    <t>Líquido para limpiar vidrios 2</t>
  </si>
  <si>
    <t>Líquido para limpiar vidrios 3</t>
  </si>
  <si>
    <t>Líquido, en recipiente plástico de repuesto con capacidad mínima
de 500 cc</t>
  </si>
  <si>
    <t>Blanqueador o hipoclorito 1</t>
  </si>
  <si>
    <t>- Solución con una concentración mínima del 5%
 - El  envase del producto deberá estar correctamente etiquetado, indicando: nombre comercial del producto, pictogramas de los compuestos peligrosos e instrucciones de uso
 -  El  envase del producto deberá estar correctamente etiquetado bajo los parámetros establecidos en el sistema globalmente armonizado, indicando: nombre comercial del producto, pictogramas de los compuestos peligrosos e instrucciones de uso</t>
  </si>
  <si>
    <t>Blanqueador o hipoclorito 2</t>
  </si>
  <si>
    <t>Blanqueador o hipoclorito 3</t>
  </si>
  <si>
    <t>- Granulado con una concentración mínima del 90%
 - El  envase del producto deberá estar correctamente etiquetado, indicando: nombre comercial del producto, pictogramas de los compuestos peligrosos e instrucciones de uso
 -  El  envase del producto deberá estar correctamente etiquetado bajo los parámetros establecidos en el sistema globalmente armonizado, indicando: nombre comercial del producto, pictogramas de los compuestos peligrosos e instrucciones de uso</t>
  </si>
  <si>
    <t>Granulado, en bolsa plástica de mínimo
1.000 g</t>
  </si>
  <si>
    <t>Alcohol industrial 1</t>
  </si>
  <si>
    <t>Alcohol industrial 2</t>
  </si>
  <si>
    <t>- Solución acuosa de alcohol etílico desnaturalizado con una concentración mínima de 70%
- Desnaturalizado</t>
  </si>
  <si>
    <t>Creolina 1</t>
  </si>
  <si>
    <t>- Solución con una concentración mínima de fenoles de 4%</t>
  </si>
  <si>
    <t>Creolina 2</t>
  </si>
  <si>
    <t>Líquido para limpiar equipos de oficina 1</t>
  </si>
  <si>
    <t xml:space="preserve"> - Con agente(s) principal(es) con efecto limpiador, desengrasante y desinfectante en una concentración mínima del 4%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</si>
  <si>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 mínima de 500 cc con
atomizador</t>
  </si>
  <si>
    <t>Líquido para limpiar equipos de oficina 2</t>
  </si>
  <si>
    <t>Champú para alfombras y tapizados 1</t>
  </si>
  <si>
    <t>- Con agente(s) principal(es) con efecto limpiador en una concentración mínima del 8%
 - El envase debe estar  correctamente etiquetado: nombre comercial del producto, pictogramas de los compuestos peligrosos e instrucciones de uso</t>
  </si>
  <si>
    <t>Champú para alfombras y tapizados 2</t>
  </si>
  <si>
    <t xml:space="preserve">Líquido, en recipiente plástico con capacidad mínima de 500 cc </t>
  </si>
  <si>
    <t>Desodorizador de alfombras y tapizados</t>
  </si>
  <si>
    <t>- Con agente con efecto neutralizador de la molécula de olor.</t>
  </si>
  <si>
    <t>Lustrador de muebles</t>
  </si>
  <si>
    <t>Líquido cubre rasguños para madera</t>
  </si>
  <si>
    <t>Crema para cuero</t>
  </si>
  <si>
    <t xml:space="preserve"> - Con agentes limpiadores y abrillantadores en una concentración mínima del 5% </t>
  </si>
  <si>
    <t>Cera Polimérica</t>
  </si>
  <si>
    <t>Cera emulsionada Neutra</t>
  </si>
  <si>
    <t>Cera emulsionada roja</t>
  </si>
  <si>
    <t>Cera solvente</t>
  </si>
  <si>
    <t>Sellante para pisos</t>
  </si>
  <si>
    <t>Mantenedor de pisos</t>
  </si>
  <si>
    <t>Líquido, en recipiente
plástico con capacidad mínima de 3.785 cc</t>
  </si>
  <si>
    <t>Removedor de cera</t>
  </si>
  <si>
    <t>- Con agente activo alcalino en una concentración mínima del 9%
- pH entre 11 y 14</t>
  </si>
  <si>
    <t>Abrillantador para piso laminado</t>
  </si>
  <si>
    <t>- Con agente(s) con efecto limpiador y brillador.</t>
  </si>
  <si>
    <t xml:space="preserve">Jabón neutro para pisos </t>
  </si>
  <si>
    <t xml:space="preserve"> - Jabón multiusos
 - PH Neutro, 
 - No corrosivo ni tóxico. </t>
  </si>
  <si>
    <t>Varsol  ecológico 1</t>
  </si>
  <si>
    <t>Líquido, en recipiente plástico con capacidad mínima de 1000 cc</t>
  </si>
  <si>
    <t>Varsol ecológico 2</t>
  </si>
  <si>
    <t>Desmanchador multiusos</t>
  </si>
  <si>
    <t>Crema, en bolsa plástica de mínimo 500 gr</t>
  </si>
  <si>
    <t>Brillametal en crema</t>
  </si>
  <si>
    <t>En crema de mínimo 70 gr</t>
  </si>
  <si>
    <t>Brillametal líquido</t>
  </si>
  <si>
    <t>Líquido , en recipiente plástico con capacidad mínima de 250 ml</t>
  </si>
  <si>
    <t>Betún</t>
  </si>
  <si>
    <t>Tarro de mínimo 100 gr</t>
  </si>
  <si>
    <t>Ambientador 1</t>
  </si>
  <si>
    <t>- Solución con alcohol etílico y solventes.
- Con fragancia en una concentración del 1,5%
- En múltiples fragancias
 - Envase correctamente etiquetado bajo los parámetros establecidos en el sistema globalmente armonizado.</t>
  </si>
  <si>
    <t>Ambientador 2</t>
  </si>
  <si>
    <t>Líquido, en aerosol seguro para la capa de ozono con capacidad mínima de 400 cc</t>
  </si>
  <si>
    <t>Insecticida 1</t>
  </si>
  <si>
    <t>- Para eliminar insectos rastreros.
- Con acción residual hasta por 4 semanas
- Sin olor
- Libre de CFC
 - El  envase del producto deberá estar correctamente etiquetado, indicando: nombre comercial del producto, pictogramas de los compuestos peligrosos e instrucciones de uso</t>
  </si>
  <si>
    <t>Insecticida 2</t>
  </si>
  <si>
    <t>Limpiones 1</t>
  </si>
  <si>
    <t>Unidad</t>
  </si>
  <si>
    <t>Limpiones 2</t>
  </si>
  <si>
    <t>Limpiones 3</t>
  </si>
  <si>
    <t>Limpiones 4</t>
  </si>
  <si>
    <t>Limpiones 5</t>
  </si>
  <si>
    <t>Bayetilla 1</t>
  </si>
  <si>
    <t xml:space="preserve"> - En tela fileteada
 -  100% algodón y fibra natural 
- Color blanco sin estampado
-Tamaño mínimo de 100 cm de largo por 70 cm de ancho</t>
  </si>
  <si>
    <t>Bayetilla 2</t>
  </si>
  <si>
    <t xml:space="preserve"> - En tela fileteada
 - 100% algodón y fibra natural 
 - Color rojo sin estampado
 -Tamaño mínimo de 100 cm de largo por 70 cm de ancho</t>
  </si>
  <si>
    <t>Toalla en tela blanca para pisos por metro (repuesto de haraganes)</t>
  </si>
  <si>
    <t xml:space="preserve"> - Elaborado  en microfibras
 - Color blanco
 - Tamaño mínimo de 100 cm de largo por 70 cm de ancho</t>
  </si>
  <si>
    <t>Paño absorbente multiusos 1</t>
  </si>
  <si>
    <t>Paño absorbente multiusos 2</t>
  </si>
  <si>
    <t>Estopa</t>
  </si>
  <si>
    <t>Bolsa de mínimo 400 gr.</t>
  </si>
  <si>
    <t>Esponjilla 1</t>
  </si>
  <si>
    <t>Esponjilla 2</t>
  </si>
  <si>
    <t>Esponjilla 3</t>
  </si>
  <si>
    <t>Esponjilla 4</t>
  </si>
  <si>
    <t>Esponjilla 5</t>
  </si>
  <si>
    <t>Escoba 1</t>
  </si>
  <si>
    <t xml:space="preserve">- Cerdas suaves elaboradas con PET calibre entre 0,3 y 0,4 mm.
- Área de barrido mínima de 25 cm de largo por 8 cm de ancho por 10 cm de alto
- Material de base en plástico con acople tipo rosca
</t>
  </si>
  <si>
    <t>Escoba 2</t>
  </si>
  <si>
    <t xml:space="preserve">- Cerdas duras elaboradas con PET calibre entre 0,4 y 0,6 mm.
- Área de barrido mínima de 25 cm de largo por 8 cm de ancho por 10 cm de alto
- Material de base en plástico con acople tipo rosca
</t>
  </si>
  <si>
    <t>Escoba 3</t>
  </si>
  <si>
    <t xml:space="preserve">- Cerdas suaves elaboradas con PET calibre entre 0,3 y 0,4 mm.
- Área de barrido mínima de 35 cm de largo por 8 cm de ancho por 10 cm de alto
- Material de base en plástico con acople tipo rosca
</t>
  </si>
  <si>
    <t>Escoba 4</t>
  </si>
  <si>
    <t xml:space="preserve">- Cerdas duras elaboradas con PET calibre entre 0,4 y 0,6 mm.
- Área de barrido mínima de 35 cm de largo por 8 cm de ancho por 10 cm de alto
- Material de base en plástico con acople tipo rosca
</t>
  </si>
  <si>
    <t>Mango metálico escoba 1</t>
  </si>
  <si>
    <t xml:space="preserve">- Extensión mínima de 140 cm
- Acople plástico o rosca para palos de escoba
 </t>
  </si>
  <si>
    <t>Mango madera escoba 1</t>
  </si>
  <si>
    <t xml:space="preserve">- Extensión mínima de 140 cm
 -Acople plástico o rosca para palos de escoba
 </t>
  </si>
  <si>
    <t>Cepillos 1</t>
  </si>
  <si>
    <t>Cepillos 2</t>
  </si>
  <si>
    <t>Cepillos 3</t>
  </si>
  <si>
    <t>Trapero 1</t>
  </si>
  <si>
    <t xml:space="preserve"> - Elaborado con hilaza de algodón natural
 - Mecha con peso mínimo 250 gr y extensión mínima de 32 cm de  largo
 - Material de base en plástico con acople tipo rosca
</t>
  </si>
  <si>
    <t>Trapero 2</t>
  </si>
  <si>
    <t xml:space="preserve">- Elaborado con hilaza de algodón natural
- Mecha con peso mínimo de 350 gr y extensión mínima de 32 cm de largo
- Material de base en plástico con acople tipo rosca
</t>
  </si>
  <si>
    <t>Trapero 3</t>
  </si>
  <si>
    <t>- Elaborado con hilaza de algodón natural
- Mecha con peso mínimo de 450 gr y extensión mínima de 32 cm de largo
- Material de base en plástico con acople tipo rosca</t>
  </si>
  <si>
    <t>Mango metálico trapero 1</t>
  </si>
  <si>
    <t>Mango madera trapero 1</t>
  </si>
  <si>
    <t>Cepillo para sanitario (churrusco)</t>
  </si>
  <si>
    <t>Pads 1</t>
  </si>
  <si>
    <t>Pads 2</t>
  </si>
  <si>
    <t>Pads 3</t>
  </si>
  <si>
    <t>Pads 4</t>
  </si>
  <si>
    <t>Boneth 1</t>
  </si>
  <si>
    <t>Boneth 2</t>
  </si>
  <si>
    <t>Bolsas plástica 1</t>
  </si>
  <si>
    <t>- Elaborada en polietileno de baja densidad
- De color negro
- Calibre de mínimo 1
- Tamaño de 40 cm de ancho por 55 cm de largo</t>
  </si>
  <si>
    <t>Paquete de mínimo 6</t>
  </si>
  <si>
    <t>Bolsas plástica 2</t>
  </si>
  <si>
    <t>- Elaborada en polietileno de baja densidad
- De color verde
- Calibre de mínimo 1
- Tamaño de 40 cm de ancho por 55 cm de largo</t>
  </si>
  <si>
    <t>Bolsas plástica 3</t>
  </si>
  <si>
    <t>- Elaborada en polietileno de baja densidad
- De color blanco
- Calibre de mínimo 1
- Tamaño de 40 cm de ancho por 55 cm de largo</t>
  </si>
  <si>
    <t>Bolsas plástica 4</t>
  </si>
  <si>
    <t>- Elaborada en polietileno de baja densidad
- De color rojo
- Calibre de mínimo 1
- Tamaño de 40 cm de ancho por 55 cm de largo
 - Con impresión de aviso de riesgo biológico</t>
  </si>
  <si>
    <t>Bolsas plástica 5</t>
  </si>
  <si>
    <t>- Elaborada en polietileno de baja densidad
- De color azul
- Calibre de mínimo 1
- Tamaño de 40 cm de ancho por 55 cm de largo</t>
  </si>
  <si>
    <t>Bolsas plástica 6</t>
  </si>
  <si>
    <t>- Elaborada en polietileno de baja densidad
- De color gris
- Calibre de mínimo 1
- Tamaño de 40 cm de ancho por 55 cm de largo</t>
  </si>
  <si>
    <t>Bolsas plástica 7</t>
  </si>
  <si>
    <t>- Elaborada en polietileno de baja densidad
- De color amarillo
- Calibre de mínimo 1
- Tamaño de 40 cm de ancho por 55 cm de largo</t>
  </si>
  <si>
    <t>Bolsas plástica 8</t>
  </si>
  <si>
    <t>Bolsas plástica 9</t>
  </si>
  <si>
    <t>Bolsas plástica 10</t>
  </si>
  <si>
    <t>Bolsas plástica 11</t>
  </si>
  <si>
    <t>Bolsas plástica 12</t>
  </si>
  <si>
    <t xml:space="preserve">- Elaborada en polietileno de baja densidad
- De color azul
- Calibre de mínimo 2
- Tamaño de 60 cm de ancho por 70 cm de largo
</t>
  </si>
  <si>
    <t>Bolsas plástica 13</t>
  </si>
  <si>
    <t xml:space="preserve">- Elaborada en polietileno de baja densidad
- De color gris
- Calibre de mínimo 2
- Tamaño de 60 cm de ancho por 70 cm de largo
</t>
  </si>
  <si>
    <t>Bolsas plástica 14</t>
  </si>
  <si>
    <t xml:space="preserve">- Elaborada en polietileno de baja densidad
- De color amarillo
- Calibre de mínimo 2
- Tamaño de 60 cm de ancho por 70 cm de largo
</t>
  </si>
  <si>
    <t>Bolsas plástica 15</t>
  </si>
  <si>
    <t>Bolsas plástica 16</t>
  </si>
  <si>
    <t>Bolsas plástica 17</t>
  </si>
  <si>
    <t>Bolsas plástica 18</t>
  </si>
  <si>
    <t>Bolsas plástica 19</t>
  </si>
  <si>
    <t xml:space="preserve">- Elaborada en polietileno de baja densidad
- De color azul
- Calibre de mínimo 2
- Tamaño de 70 cm de ancho por 90 cm de largo
</t>
  </si>
  <si>
    <t>Bolsas plástica 20</t>
  </si>
  <si>
    <t xml:space="preserve">- Elaborada en polietileno de baja densidad
- De color gris
- Calibre de mínimo 2
- Tamaño de 70 cm de ancho por 90 cm de largo
</t>
  </si>
  <si>
    <t>Bolsas plástica 21</t>
  </si>
  <si>
    <t xml:space="preserve">- Elaborada en polietileno de baja densidad
- De color amarillo
- Calibre de mínimo 2
- Tamaño de 70 cm de ancho por 90 cm de largo
</t>
  </si>
  <si>
    <t>Bolsas plástica 22</t>
  </si>
  <si>
    <t>- Elaborada en polietileno de baja densidad
- De color negro
- Calibre de mínimo 3
- Tamaño de 80 cm de ancho por 110 cm de largo</t>
  </si>
  <si>
    <t>Bolsas plástica 23</t>
  </si>
  <si>
    <t>- Elaborada en polietileno de baja densidad
- De color verde
- Calibre de mínimo 3
- Tamaño de 80 cm de ancho por 110 cm de largo</t>
  </si>
  <si>
    <t>Bolsas plástica 24</t>
  </si>
  <si>
    <t>- Elaborada en polietileno de baja densidad
- De color blanco
-Calibre de mínimo 3
- Tamaño de 80 cm de ancho por 110 cm de largo</t>
  </si>
  <si>
    <t>Bolsas plástica 25</t>
  </si>
  <si>
    <t>- Elaborada en polietileno de baja densidad
- De color rojo
-Calibre de mínimo 3
- Tamaño de 80 cm de ancho por 110 cm de largo
- Con impresión de aviso de riesgo biológico</t>
  </si>
  <si>
    <t>Bolsas plástica 26</t>
  </si>
  <si>
    <t xml:space="preserve">- Elaborada en polietileno de baja densidad
- De color azul
-Calibre de mínimo 3
- Tamaño de 80 cm de ancho por 110 cm de largo
</t>
  </si>
  <si>
    <t>Bolsas plástica 27</t>
  </si>
  <si>
    <t xml:space="preserve">- Elaborada en polietileno de baja densidad
- De color gris
-Calibre de mínimo 3
- Tamaño de 80 cm de ancho por 110 cm de largo
</t>
  </si>
  <si>
    <t>Bolsas plástica 28</t>
  </si>
  <si>
    <t xml:space="preserve">- Elaborada en polietileno de baja densidad
- De color amarilla
-Calibre de mínimo 3
- Tamaño de 80 cm de ancho por 110 cm de largo
</t>
  </si>
  <si>
    <t>Guantes 1</t>
  </si>
  <si>
    <t>Par</t>
  </si>
  <si>
    <t>Guantes 2</t>
  </si>
  <si>
    <t>Guantes 3</t>
  </si>
  <si>
    <t>Guantes 4</t>
  </si>
  <si>
    <t>Guantes 5</t>
  </si>
  <si>
    <t>Guantes 6</t>
  </si>
  <si>
    <t>Caja de mínimo 100 unidades</t>
  </si>
  <si>
    <t>Guantes 7</t>
  </si>
  <si>
    <t>Guantes 8</t>
  </si>
  <si>
    <t>Guantes 9</t>
  </si>
  <si>
    <t>Tapabocas 1</t>
  </si>
  <si>
    <t>Caja de mínimo 50 unidades</t>
  </si>
  <si>
    <t>Tapabocas 2</t>
  </si>
  <si>
    <t>- Elaborado en tela no tejida de Polipropileno y Poliéster
- Desechable
- Con tiras elásticas
- Con soporte nasal</t>
  </si>
  <si>
    <t>Papel higiénico 1</t>
  </si>
  <si>
    <t xml:space="preserve"> - Rollo con longitud mínima de 30 metros
 - Doble hoja blanca
 - Sin fragancia</t>
  </si>
  <si>
    <t>Rollo</t>
  </si>
  <si>
    <t>Papel higiénico 2</t>
  </si>
  <si>
    <t>- Rollo con longitud mínima de 250 metros
- Doble hoja de color natural
- Sin fragancia</t>
  </si>
  <si>
    <t>Papel higiénico 3</t>
  </si>
  <si>
    <t>- Rollo con longitud mínima de 250 metros
- Doble hoja blanca
- Sin fragancia</t>
  </si>
  <si>
    <t>Papel higiénico 4</t>
  </si>
  <si>
    <t>- Rollo con longitud mínima de 400 metros
- Hoja sencilla de color natural
- Sinfragancia</t>
  </si>
  <si>
    <t>Papel higiénico 5</t>
  </si>
  <si>
    <t xml:space="preserve"> - Rollo con longitud mínima de 400 metros
 - Hoja sencilla de color blanco
 - Sin fragancia</t>
  </si>
  <si>
    <t>Papel higiénico 6</t>
  </si>
  <si>
    <t xml:space="preserve"> 
-Tipo multihoja blanco doble hoja
</t>
  </si>
  <si>
    <t>Toallas para manos 1</t>
  </si>
  <si>
    <t>Toallas para manos 2</t>
  </si>
  <si>
    <t>Toallas para manos 3</t>
  </si>
  <si>
    <t>Toallas para manos 4</t>
  </si>
  <si>
    <t xml:space="preserve"> - Rollo con longitud mínima de 150 metros
 - Doble hoja con un tamaño mínimo 15 cm de ancho
 - Disponibles en color natural
 - Sin fragancia</t>
  </si>
  <si>
    <t>Toallas para manos 5</t>
  </si>
  <si>
    <t>Toallas para manos 6</t>
  </si>
  <si>
    <t>- Toallas interdobladas, paquete con mínimo 150 unidades
- Doble hoja con un tamaño mínimo de 20 cm de largo por 15 cm de ancho
 - Hoja color natural</t>
  </si>
  <si>
    <t>Toallas para manos 7</t>
  </si>
  <si>
    <t>- Toallas interdobladas, paquete con mínimo 150 unidades
- Doble hoja con un tamaño mínimo de 20 cm de largo por 15 cm de ancho
 - Hoja color blanco</t>
  </si>
  <si>
    <t>Pañuelos</t>
  </si>
  <si>
    <t>Vasos 1</t>
  </si>
  <si>
    <t>Paquete de mínimo 50 unidades</t>
  </si>
  <si>
    <t>Vasos 2</t>
  </si>
  <si>
    <t xml:space="preserve"> - Elaborado en cartón 97% biodegradable
- Capacidad mínima de 4 oz</t>
  </si>
  <si>
    <t>Vasos 3</t>
  </si>
  <si>
    <t xml:space="preserve"> - Elaborado en cartón 97% biodegradable
 - Capacidad mínima de 6 oz</t>
  </si>
  <si>
    <t>Paquete de mínimo 50</t>
  </si>
  <si>
    <t>Vasos 4</t>
  </si>
  <si>
    <t xml:space="preserve"> - Elaborado en cartón 97% biodegradable
- Capacidad mínima de 9 oz</t>
  </si>
  <si>
    <t>Mezclador 1</t>
  </si>
  <si>
    <t>Paquete de mínimo 500</t>
  </si>
  <si>
    <t>Mezclador 2</t>
  </si>
  <si>
    <t xml:space="preserve">
 - Mezcladores  elaborados en madera y/o apartir de recursos renovables como la caña de azucar y/o almidón de maíz
  - Longitud mínima de 11 cm</t>
  </si>
  <si>
    <t>Cuchara</t>
  </si>
  <si>
    <t>Paquete de mínimo 20 unidades</t>
  </si>
  <si>
    <t>Tenedor 1</t>
  </si>
  <si>
    <t>Tenedor 2</t>
  </si>
  <si>
    <t>Cuchillo</t>
  </si>
  <si>
    <t>Cuchara pequeña</t>
  </si>
  <si>
    <t>Platos 1</t>
  </si>
  <si>
    <t>Platos 2</t>
  </si>
  <si>
    <t>Platos 3</t>
  </si>
  <si>
    <t>Servilleta papel</t>
  </si>
  <si>
    <t>- Tipo cafetería
 - Dobe hoja
- Color blanco
- Dimensiones mínimas de 25 cm de largo y 15 cm de ancho</t>
  </si>
  <si>
    <t>Paquete de mínimo 100 unidades</t>
  </si>
  <si>
    <t>Filtro para greca 1</t>
  </si>
  <si>
    <t>Filtro para greca 2</t>
  </si>
  <si>
    <t>Filtro para greca 3</t>
  </si>
  <si>
    <t>Papel Aluminio 1</t>
  </si>
  <si>
    <t>Papel Aluminio 2</t>
  </si>
  <si>
    <t>Película transparente para alimentos</t>
  </si>
  <si>
    <t>Termo para café 1</t>
  </si>
  <si>
    <t>Termo para café 2</t>
  </si>
  <si>
    <t xml:space="preserve"> - Térmico, con bomba tipo dispensador. Portatil.  
 - Bomba manual para dispensar la bebida.  
 - Acero inoxidable y plastico. 
 - Agarradera plastica, tapa con empaque, bomba manual. 
 - Capacidad mínima de 3 litros</t>
  </si>
  <si>
    <t>Jarra</t>
  </si>
  <si>
    <t>Café 1</t>
  </si>
  <si>
    <t xml:space="preserve">
- 100% café tostado y molido.   
- Tostión media.                                          
- Puntaje en taza mayor o igual a 80 puntos catación SCA.
- Empacada en bolsa de polipropileno aluminizada resistente a la humedad y al oxígeno.  
- Debe cumplir con Resolución 333 de 2011 sobre rotulado y etiquetado nutricional y las normas que la modifiquen. </t>
  </si>
  <si>
    <t>Libra</t>
  </si>
  <si>
    <t>Café 2</t>
  </si>
  <si>
    <t>Café 3</t>
  </si>
  <si>
    <t>- Instantáneo, para máquinas automáticas</t>
  </si>
  <si>
    <t>Bolsa de mínimo 500 gr</t>
  </si>
  <si>
    <t>Crema para café</t>
  </si>
  <si>
    <t>Bolsas de mínimo 100 sobres de mínimo 4 gr</t>
  </si>
  <si>
    <t>Azúcar 1</t>
  </si>
  <si>
    <t>Bolsa de mínimo 200 sobres o tubipacks de 5 gr</t>
  </si>
  <si>
    <t>Azúcar 2</t>
  </si>
  <si>
    <t>Azúcar 3</t>
  </si>
  <si>
    <t>Endulzante</t>
  </si>
  <si>
    <t>Caja de mínimo 100 sobres</t>
  </si>
  <si>
    <t>Panela</t>
  </si>
  <si>
    <t>Bolsa de mínimo 100 sobres de mínimo 5 gr</t>
  </si>
  <si>
    <t>Sal 1</t>
  </si>
  <si>
    <t>Libra (500 gr)</t>
  </si>
  <si>
    <t>Sal 2</t>
  </si>
  <si>
    <t>Kilo (1.000 gramos)</t>
  </si>
  <si>
    <t>Sal 3</t>
  </si>
  <si>
    <t>Salero de mínimo 130 gr</t>
  </si>
  <si>
    <t>Aromática</t>
  </si>
  <si>
    <t>Cajas de mínimo 20 en sobres.</t>
  </si>
  <si>
    <t>Bebida de frutas</t>
  </si>
  <si>
    <t>Caja de mínimo 20 sobres</t>
  </si>
  <si>
    <t>Bebida de panela</t>
  </si>
  <si>
    <t>Caja de mínimo 25 sobres</t>
  </si>
  <si>
    <t>Té</t>
  </si>
  <si>
    <t>Caja x 20 mínimo sobres</t>
  </si>
  <si>
    <t>Infusión frutal</t>
  </si>
  <si>
    <t>Agua potable 1</t>
  </si>
  <si>
    <t>- Agua potable purificada sin gas</t>
  </si>
  <si>
    <t>Botella plástica de
mínimo 250 ml</t>
  </si>
  <si>
    <t>Agua potable 2</t>
  </si>
  <si>
    <t xml:space="preserve"> - Agua potable purificada sin gas</t>
  </si>
  <si>
    <t>Agua potable 3</t>
  </si>
  <si>
    <t xml:space="preserve"> - Agua potable purificada
-  Con gas</t>
  </si>
  <si>
    <t>Agua potable 4</t>
  </si>
  <si>
    <t>- Agua potable potable purificada</t>
  </si>
  <si>
    <t>Botellón de mínimo 18.9 litros</t>
  </si>
  <si>
    <t>válvula dispensadora para botellón de agua</t>
  </si>
  <si>
    <t>-Válvula en material plástico con boquilla ajustable a los diferentes tipos de botellones</t>
  </si>
  <si>
    <t>Servilleta de tela</t>
  </si>
  <si>
    <t>Cepillo para paredes y techos</t>
  </si>
  <si>
    <t xml:space="preserve"> - Cuerpo elaborado en plástico
 - Cerdas duras en fibra plástica
 - Largo mínimo de 140 cm</t>
  </si>
  <si>
    <t>Brillador 1</t>
  </si>
  <si>
    <t>Brillador 2</t>
  </si>
  <si>
    <t>Repuestos brillador 1</t>
  </si>
  <si>
    <t>Repuestos brillador 2</t>
  </si>
  <si>
    <t>Destapador para sanitario (chupa)</t>
  </si>
  <si>
    <t>Plumero o limpia polvo</t>
  </si>
  <si>
    <t>Rastrillo 1</t>
  </si>
  <si>
    <t>Rastrillo 2</t>
  </si>
  <si>
    <t>Recogedor de basura 1</t>
  </si>
  <si>
    <t>Recogedor de basura 2</t>
  </si>
  <si>
    <t>Atomizadores</t>
  </si>
  <si>
    <t>Baldes (Compra)</t>
  </si>
  <si>
    <t>Caneca para almacenar ropa sucia (compra)</t>
  </si>
  <si>
    <t>Vasos (Compra) 1</t>
  </si>
  <si>
    <t>Vasos (Compra) 2</t>
  </si>
  <si>
    <t>Cuchara (Compra)</t>
  </si>
  <si>
    <t>Tenedor (Compra)</t>
  </si>
  <si>
    <t>Cuchillo (Compra)</t>
  </si>
  <si>
    <t>Cuchara pequeña (Compra)</t>
  </si>
  <si>
    <t>Platos (Compra) 1</t>
  </si>
  <si>
    <t>Platos (Compra) 2</t>
  </si>
  <si>
    <t>Platos (Compra) 3</t>
  </si>
  <si>
    <t>Platos (Compra) 4</t>
  </si>
  <si>
    <t>Platos (Compra) 5</t>
  </si>
  <si>
    <t>Pocillos (Compra)</t>
  </si>
  <si>
    <t>Juego de cubiertos (Compra)</t>
  </si>
  <si>
    <t>Juego de 6 puestos</t>
  </si>
  <si>
    <t>Terno para café ( Compra)</t>
  </si>
  <si>
    <t>Juego</t>
  </si>
  <si>
    <t>Vajilla (Compra) 1</t>
  </si>
  <si>
    <t>Vajilla (Compra) 2</t>
  </si>
  <si>
    <t>Cuchillo de cocina (Compra)</t>
  </si>
  <si>
    <t>Tijeras de cocina (Compra)</t>
  </si>
  <si>
    <t>Jarra (Compra)</t>
  </si>
  <si>
    <t>Combustible adicional para Cortadora de césped, sopladora de hojas y guadañas</t>
  </si>
  <si>
    <t xml:space="preserve"> - Gasolina </t>
  </si>
  <si>
    <t>Galón</t>
  </si>
  <si>
    <t>Organizador  porta escobas (Compra)</t>
  </si>
  <si>
    <t>- Con capacidad para organizar mínimo 4 escobas de manera simultánea</t>
  </si>
  <si>
    <t>Espátula (Compra)</t>
  </si>
  <si>
    <t>Haraganes 1 (Compra)</t>
  </si>
  <si>
    <t>Haraganes 2 (Compra)</t>
  </si>
  <si>
    <t>Haraganes 3 (Compra)</t>
  </si>
  <si>
    <t>Haraganes 4 (Compra)</t>
  </si>
  <si>
    <t>Precio total insumos por mes</t>
  </si>
  <si>
    <t>B. Elementos, equipos y maquinaria</t>
  </si>
  <si>
    <t>Baldes (arrendamiento)</t>
  </si>
  <si>
    <r>
      <rPr>
        <sz val="6"/>
        <rFont val="Arial"/>
        <family val="2"/>
      </rPr>
      <t>- Elaborado en plástico
- Capacidad de mínima de 10 litros
- Con manija móvil
- Con "pico" antiderrames
- Disponibles en color amarillo, azul y rojo</t>
    </r>
  </si>
  <si>
    <t>Caneca para almacenar ropa sucia (arrendamiento)</t>
  </si>
  <si>
    <r>
      <rPr>
        <sz val="6"/>
        <rFont val="Arial"/>
        <family val="2"/>
      </rPr>
      <t>¨- Elaborado en plástico
- Dimensiones mínimas de 50 cm de alto por 30 cm de ancho
- Incluye tapa
- En colores variados</t>
    </r>
  </si>
  <si>
    <t>Vasos (Arrendamiento) 1</t>
  </si>
  <si>
    <r>
      <rPr>
        <sz val="6"/>
        <rFont val="Arial"/>
        <family val="2"/>
      </rPr>
      <t>- Elaborado en vidrio
- Cilíndrico
- Capacidad mínima de 9 oz</t>
    </r>
  </si>
  <si>
    <t>Vasos (Arrendamiento) 2</t>
  </si>
  <si>
    <r>
      <rPr>
        <sz val="6"/>
        <rFont val="Arial"/>
        <family val="2"/>
      </rPr>
      <t>- Elaborado en vidrio
- Cilíndrico
- Capacidad mínima de 12 oz</t>
    </r>
  </si>
  <si>
    <t>Cuchara (Arrendamiento)</t>
  </si>
  <si>
    <t>- Elaboradas en acero inoxidable
- liso
- Longitud total mínima de 17 cm</t>
  </si>
  <si>
    <t>Tenedor (Arrendamiento)</t>
  </si>
  <si>
    <t>- Elaborados en acero inoxidable
- liso
- Longitud total mínima de 17 cm</t>
  </si>
  <si>
    <t>Cuchillo (Arrendamiento)</t>
  </si>
  <si>
    <t>- Elaborados en acero inoxidable
- liso
- Longitud total mínima de 20 cm</t>
  </si>
  <si>
    <t>Cuchara pequeña (Arrendamiento)</t>
  </si>
  <si>
    <t>- Elaborados en acero inoxidable
- Liso
- Longitud total mínima de 12 cm</t>
  </si>
  <si>
    <t>Platos (Arrendamiento) 1</t>
  </si>
  <si>
    <t>- Elaborados en porcelana blanca
- Llanos
- Color blanco
_ Sin diseño
- Diámetro mínimo de 26 cm
- Apto para uso en horno microondas</t>
  </si>
  <si>
    <t>Platos (Arrendamiento) 2</t>
  </si>
  <si>
    <t>- Elaborados en porcelana blanca
- Llanos
- Color blanco
- Sin duseño
- Diámetro mínimo de 22 cm
- Apto para uso en horno microondas</t>
  </si>
  <si>
    <t>Platos (Arrendamiento) 3</t>
  </si>
  <si>
    <t>- Elaborados en porcelana blanca
- Llanos
- Color blanco
- Diámetro mínimo de 16 cm
- Apto para uso en horno microondas</t>
  </si>
  <si>
    <t>Platos (Arrendamiento) 4</t>
  </si>
  <si>
    <t>- Elaborados en porcelana blanca
- Hondo
- Color blanco
- Diámetro mínimo de 17 cm
- Apto para uso en horno microondas</t>
  </si>
  <si>
    <t>Platos (Arrendamiento) 5</t>
  </si>
  <si>
    <t>- Elaborados en porcelana blanca
- Hondo
- Color blanco
- Diámetro mínimo de 22 cm
- Apto para uso en horno microondas</t>
  </si>
  <si>
    <t>Pocillos (Arrendamiento)</t>
  </si>
  <si>
    <t>- Elaborado en porcelana blanca para café
- De mínimo 170 cc
- No se debe rayar con el uso de cubiertos
- Debe ser apta para uso en microondas</t>
  </si>
  <si>
    <t>Juego de cubiertos (Arrendamiento)</t>
  </si>
  <si>
    <t>- Elaborados en acero inoxidable
- Incluye cuchillo (longitud mínima de 20 cm), tenedor (longitud mínima de 17 cm), cuchara (longitud mínima de 17 cm), cuchara pequeña para postre (longitud mínima de 12 cm) y tenedor pequeño (longitud mínima de 12 cm).</t>
  </si>
  <si>
    <t>Terno para café (Arrendamiento)</t>
  </si>
  <si>
    <t>-Pocillo y plato de porcelana blanca para café.
- Plato de mínimo 13 cm de diámetro y pocillo de mínimo 170 cc
- No se debe rayar con el uso de los cubiertos y
debe ser apta para uso en horno microondas.</t>
  </si>
  <si>
    <t>Cafetera 1</t>
  </si>
  <si>
    <t xml:space="preserve"> - Capacidad mínima de 12 tazas
 - 120 voltios
 - Potencia mínima de 900 w
 - Filtro permanente
 - Material plástico
 - Jarra de vidrio</t>
  </si>
  <si>
    <t>Vajilla (Arrendamiento) 1</t>
  </si>
  <si>
    <t>- Elaborada en porcelana
- Compuesta de 8 puestos y cuatro piezas por puesto:
- Plato para cena (diámetro mínimo de 26 cm)
- Plato hondo (diámetro mínimo de 20 cm)
- Plato auxiliar (diámetro mínimo de 17 cm)
- Taza (capacidad mínima es de 280 cc)
- Apta para uso en horno microondas</t>
  </si>
  <si>
    <t>Vajilla (Arrendamiento) 2</t>
  </si>
  <si>
    <t>- Elaborada en porcelana
- Compuesta de 4 puestos y cuatro piezas por puesto:
- Plato para cena (diámetro mínimo de 26 cm)
- Plato hondo (diámetro mínimo de 20 cm)
- Plato auxiliar (diámetro mínimo de 17 cm)
- Taza (capacidad mínima es de 280 cc)
- Apta para uso en horno microondas</t>
  </si>
  <si>
    <t>Portavasos</t>
  </si>
  <si>
    <t>- Elaborado en acero inoxidable
- Diámetro mínimo de 12 cm</t>
  </si>
  <si>
    <t>Cuchillo de cocina (Arrendamiento)</t>
  </si>
  <si>
    <t>- Hoja elaborada en acero inoxidable de mínimo 20 cm de largo y 2 cm de ancho.
- Mango liso elaborado en polipropileno negro</t>
  </si>
  <si>
    <t>Tijeras de cocina (Arrendamiento)</t>
  </si>
  <si>
    <t>- Hojas elaborada en acero inoxidable de mínimo 20 cm de largo
- Mango de plástico liso</t>
  </si>
  <si>
    <t>Jarra (Arrendamiento)</t>
  </si>
  <si>
    <t>- Elaborada en vidrio
- Capacidad mínima de 1,5 litros</t>
  </si>
  <si>
    <t>Bandeja 1</t>
  </si>
  <si>
    <t>- Elaborada en acero inoxidable
- Sin diseño
- Dimensiones mínimas de 37 cm de largo por 27 cm de ancho</t>
  </si>
  <si>
    <t>Bandeja 2</t>
  </si>
  <si>
    <t>- Elaborada en acero inoxidable
- Sin diseño
- Dimensiones mínimas de 50 cm de largo por 33 cm de ancho</t>
  </si>
  <si>
    <t>Bandeja 3</t>
  </si>
  <si>
    <t>- Elaborada en plástico
- Superficie antideslizante
- Diseño sencillo
- Dimensiones mínimas de 37cm de largo por 27 cm de ancho
- Color blanco o beige</t>
  </si>
  <si>
    <t>Bandeja 4</t>
  </si>
  <si>
    <t>- Elaborada en plástico
- Superficie antideslizante
- Diseño sencillo
- Dimensiones mínimas de 45 cm de largo por 35 cm de ancho
- Color blanco o beige</t>
  </si>
  <si>
    <t>Olleta</t>
  </si>
  <si>
    <t>- Elaborada en aluminio
- Capacidad mínima de 2 litros</t>
  </si>
  <si>
    <t>Olla 1</t>
  </si>
  <si>
    <t>- Elaborada en aluminio
- Con tapa en aluminio
- Capacidad mínima de 3 litros</t>
  </si>
  <si>
    <t>Olla 2</t>
  </si>
  <si>
    <t>- Elaborada en aluminio
- Con tapa en aluminio
- Capacidad mínima de 5 litros</t>
  </si>
  <si>
    <t>Escurridor para platos</t>
  </si>
  <si>
    <t>- Elaborado en plástico
- Con rejilla, portacubiertos y bandeja plástica de goteo
- Dimensiones mínimas de 40 cm de largo y 30 cm de ancho</t>
  </si>
  <si>
    <t>Soporte para Botellón de agua</t>
  </si>
  <si>
    <t xml:space="preserve"> - Metálico
- Plegable</t>
  </si>
  <si>
    <t>Carro exprimidor de trapero 1</t>
  </si>
  <si>
    <t xml:space="preserve"> - Elaborado en plástico
 - Capacidad mínima de 24 litros
 - Con cuatro ruedas y manija de escurridor</t>
  </si>
  <si>
    <t>Carro exprimidor de trapero 2</t>
  </si>
  <si>
    <t>- Elaborado en plástico
- Capacidad mínima de 35 litros
- Con cuatro ruedas y manija de escurridor</t>
  </si>
  <si>
    <t>Carros para limpieza</t>
  </si>
  <si>
    <t>- Tamaño mínimo de 70 cm de largo por 50 cm de ancho por 95 cm de alto
- Mínimo dos bandejas de servicio
- Con mínimo una bolsa de limpieza
- Con plataforma para balde escurridor
- Con cuatro ruedas antirayones
- Ruedas delanteras con ángulo de giro de 360 grados</t>
  </si>
  <si>
    <t>Carro de bebidas</t>
  </si>
  <si>
    <t>- Elaborado en plástico
- Mínimo dos estantes para distribución de bebidas
- Tamaño mínimo de 80 cm de largo por 47 cm de ancho por 90 cm de alto</t>
  </si>
  <si>
    <t>Escalera 1</t>
  </si>
  <si>
    <t xml:space="preserve"> - Cuerpo plástico
- Altura mínima de mínimo dos pasos.</t>
  </si>
  <si>
    <t>Escalera 2</t>
  </si>
  <si>
    <t xml:space="preserve"> - Cuerpo Metálico
- Altura mínima de  mínimo dos pasos.</t>
  </si>
  <si>
    <t>Escalera 3</t>
  </si>
  <si>
    <t xml:space="preserve"> - Cuerpo Metálico
- Altura mínima de mínimo cuatro pasos.</t>
  </si>
  <si>
    <t>Escalera 4</t>
  </si>
  <si>
    <t xml:space="preserve"> - Cuerpo Metálico
- Altura mínima de mínimo seis pasos. </t>
  </si>
  <si>
    <t>Escalera de tipo industrial</t>
  </si>
  <si>
    <t>Cuerpo en aluminio, tipo tijera
- Altura mínima de 5 escalones
- Con capacidad de resistencia a una carga concentrada en cualquier punto del escalón de 127 kg
- Con tapones de caucho antideslizantes</t>
  </si>
  <si>
    <t>Mangueras 1</t>
  </si>
  <si>
    <t xml:space="preserve"> - Longitud mínima de 20 metros
 - Elaborada en PVC
 - Con terminales roscadas en ambos extremos
 - Incluye accesorios: acoples y pistola </t>
  </si>
  <si>
    <t>Mangueras 2</t>
  </si>
  <si>
    <t>- Longitud mínima de 30 metros
- Elaborada en PVC
- Con terminales roscadas en ambos extremos
- Incluye accesorios: acoples y pistola</t>
  </si>
  <si>
    <t>Mangueras 3</t>
  </si>
  <si>
    <t>- Longitud mínima de 50 metros
- Elaborada en PVC
- Con terminales roscadas en ambos extremos
- Incluye accesorios: acoples y pistola</t>
  </si>
  <si>
    <t>Contenedor de basura 1</t>
  </si>
  <si>
    <t>- Elaborado en plástico
- Tapa con pedal
- Capacidad mínima de 10 litros
- Color azul
- Impresión de la palabra "Plásticos" en la cara delantera del contenedor</t>
  </si>
  <si>
    <t>Contenedor de basura 2</t>
  </si>
  <si>
    <t>- Elaborado en plástico
- Tapa con pedal
- Capacidad mínima de 10 litros
- Color gris
- Impresión de las palabras "Papel y cartón" en la cara delantera del contenedor</t>
  </si>
  <si>
    <t>Contenedor de basura 3</t>
  </si>
  <si>
    <t>- Elaborado en plástico
- Tapa con pedal
- Capacidad mínima de 10 litros
- Color verde
- Impresión de las palabras  "No reciclables" u "Orgánicos" u "Ordinarios" en la cara delantera del contenedor</t>
  </si>
  <si>
    <t>Contenedor de basura 4</t>
  </si>
  <si>
    <t>- Elaborado en plástico
- Tapa con pedal
- Capacidad mínima de 10 litros
- Color rojo
- Impresión de las palabras "Riesgo biológico" o "Residuos peligrosos" en la cara delantera del contenedor</t>
  </si>
  <si>
    <t>Contenedor de basura 5</t>
  </si>
  <si>
    <t>- Elaborado en plástico
- Tapa con pedal
- Capacidad mínima de 20 litros
- Color azul
- Impresión de la palabra "Plásticos" en la cara delantera del contenedor</t>
  </si>
  <si>
    <t>Contenedor de basura 6</t>
  </si>
  <si>
    <t>- Elaborado en plástico
- Tapa con pedal
- Capacidad mínima de 20 litros
- Color gris
- Impresión de las palabras "Papel y cartón" en la cara delantera del contenedor</t>
  </si>
  <si>
    <t>Contenedor de basura 7</t>
  </si>
  <si>
    <t>- Elaborado en plástico
- Tapa con pedal
- Capacidad mínima de 20 litros
- Color verde
- Impresión de las palabras  "No reciclables" u "Orgánicos" u "Ordinarios" en la cara delantera del contenedor</t>
  </si>
  <si>
    <t>Contenedor de basura 8</t>
  </si>
  <si>
    <t>- Elaborado en plástico
- Tapa con pedal
- Capacidad mínima de 20 litros
- Color rojo
- Impresión de las palabras "Riesgo biológico" o "Residuos peligrosos" en la cara delantera del
contenedor</t>
  </si>
  <si>
    <t>Contenedor de basura 9</t>
  </si>
  <si>
    <t>- Elaborado en plástico
- Con tapa en vaivén
- Capacidad mínima de 50 litros
- Color azul
- Impresión de la palabra "Plásticos" en la cara delantera del contenedor</t>
  </si>
  <si>
    <t>Contenedor de basura 10</t>
  </si>
  <si>
    <t>- Elaborado en plástico
- Con tapa en vaivén
- Capacidad mínima de 50 litros
- Color gris
- Impresión de las palabras "Papel y cartón" en la cara delantera del contenedor</t>
  </si>
  <si>
    <t>Contenedor de basura 11</t>
  </si>
  <si>
    <t>- Elaborado en plástico
- Con tapa en vaivén
- Capacidad mínima de 50 litros
- Color verde
- Impresión de las palabras  "No reciclables" u "Orgánicos" u "Ordinarios" en la cara delantera del contenedor</t>
  </si>
  <si>
    <t>Contenedor de basura 12</t>
  </si>
  <si>
    <t>- Elaborado en plástico
- Con tapa en vaivén
- Capacidad mínima de 50 litros
- Color rojo
- Impresión de las palabras "Riesgo biológico" o "Residuos peligrosos" en la cara delantera del contenedor</t>
  </si>
  <si>
    <t>Contenedor de basura 13</t>
  </si>
  <si>
    <t>- Elaborado en plástico
-- Con tapa en vaivén
- Capacidad mínima de 120 litros
- Color azul
- Impresión de la palabra "Plásticos" en la cara delantera del contenedor</t>
  </si>
  <si>
    <t>Contenedor de basura 14</t>
  </si>
  <si>
    <t>- Elaborado en plástico
- Con tapa en vaivén
- Capacidad mínima de 120 litros
- Color gris
- Impresión de las palabras "Papel y cartón" en la cara delantera del contenedor</t>
  </si>
  <si>
    <t>Contenedor de basura 15</t>
  </si>
  <si>
    <t>- Elaborado en plástico
- Con tapa en vaivén
- Capacidad mínima de 120 litros
- Color verde
- Impresión de las palabras "No reciclables" u "Orgánicos" u "Ordinarios" en la cara delantera del contenedor</t>
  </si>
  <si>
    <t>Contenedor de basura 16</t>
  </si>
  <si>
    <t>- Elaborado en plástico
- Con tapa en vaivén
- Capacidad mínima de 120 litros
- Color rojo
- Impresión de las palabras "Riesgo biológico" o
"Residuos peligrosos" en la cara delantera del contenedor</t>
  </si>
  <si>
    <t>Contenedor de basura 17</t>
  </si>
  <si>
    <t>- Elaborado en plástico
- Con tapa
- Capacidad mínima de 180 litros
- Color azul
- Con ruedas traseras macizas y manijas</t>
  </si>
  <si>
    <t>Contenedor de basura 18</t>
  </si>
  <si>
    <t>- Elaborado en plástico
- Con tapa
- Capacidad mínima de 180 litros
- Color verde
- Con ruedas traseras macizas y manijas</t>
  </si>
  <si>
    <t>Contenedor de basura 19</t>
  </si>
  <si>
    <t>- Elaborado en plástico
- Con tapa
- Capacidad mínima de 180 litros
- Color gris
- Con ruedas traseras macizas y manijas</t>
  </si>
  <si>
    <t>Contenedor de basura 20</t>
  </si>
  <si>
    <t>- Elaborado en plástico
- Con tapa
- Capacidad mínima de 240 litros
- Color azul
- Con ruedas traseras macizas y manijas</t>
  </si>
  <si>
    <t>Contenedor de basura 21</t>
  </si>
  <si>
    <t>- Elaborado en plástico
- Con tapa
- Capacidad mínima de 240 litros
- Color verde
- Con ruedas traseras macizas y manijas</t>
  </si>
  <si>
    <t>Contenedor de basura 22</t>
  </si>
  <si>
    <t>- Elaborado en plástico
- Con tapa
- Capacidad mínima de 240 litros
- Color gris
- Con ruedas traseras macizas y manijas</t>
  </si>
  <si>
    <t>Contenedor de basura 23</t>
  </si>
  <si>
    <t>- Elaborado en plástico
- Con tapa
- Capacidad mínima de 340 litros
- Color azul
- Con ruedas traseras macizas y manijas</t>
  </si>
  <si>
    <t>Contenedor de basura 24</t>
  </si>
  <si>
    <t>- Elaborado en plástico
- Con tapa
- Capacidad mínima de 340 litros
- Color verde
- Con ruedas traseras macizas y manijas</t>
  </si>
  <si>
    <t>Contenedor de basura 25</t>
  </si>
  <si>
    <t>- Elaborado en plástico
- Con tapa
- Capacidad mínima de 340 litros
- Color gris
- Con ruedas traseras macizas y manijas</t>
  </si>
  <si>
    <t>Contenedor de basura 26</t>
  </si>
  <si>
    <t>- Elaborado en plástico
- Con tapa
- Capacidad mínima de 760 litros
- Color azul
- Con ruedas traseras macizas y manijas</t>
  </si>
  <si>
    <t>Contenedor de basura 27</t>
  </si>
  <si>
    <t>- Elaborado en plástico
- Con tapa
- Capacidad mínima de 760 litros
- Color verde
- Con ruedas traseras macizas y manijas</t>
  </si>
  <si>
    <t>Contenedor de basura 28</t>
  </si>
  <si>
    <t>- Elaborado en plástico
- Con tapa
- Capacidad mínima de 760 litros
- Color gris
- Con ruedas traseras macizas y manijas</t>
  </si>
  <si>
    <t>Contenedor de basura 29</t>
  </si>
  <si>
    <t>- Elaborado en plástico
- Con tapa
- Capacidad mínima de 1.000 litros
- Color gris
- Con ruedas traseras macizas y manijas</t>
  </si>
  <si>
    <t>Contenedor de basura 30</t>
  </si>
  <si>
    <t>- Elaborado en plástico
- Con tapa
- Capacidad mínima de 1.000 litros
- Color verde
- Con ruedas traseras macizas y manijas</t>
  </si>
  <si>
    <t>Punto Ecológico 1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</si>
  <si>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20 litros para cada contenedor
- Contenedores elaborados en plástico</t>
  </si>
  <si>
    <t>Punto Ecológico 2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</si>
  <si>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35 litros para cada contenedor
- Contenedores elaborados en plástico</t>
  </si>
  <si>
    <t>Punto Ecológico 3</t>
  </si>
  <si>
    <t>- Base metálica con techo en material metálico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35 litros para cada contenedor
- Contenedores elaborados en plástico</t>
  </si>
  <si>
    <t>Punto Ecológico 4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</si>
  <si>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50 litros para cada contenedor
- Contenedores elaborados en plástico</t>
  </si>
  <si>
    <t>Punto Ecológico 5</t>
  </si>
  <si>
    <t>- Base metálica con techo en material metálico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50 litros para cada contenedor
- Contenedores elaborados en plástico</t>
  </si>
  <si>
    <t>Punto Ecológico 6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</si>
  <si>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100 litros para cada contenedor
- Contenedores elaborados en plástico</t>
  </si>
  <si>
    <t>Papelera 1</t>
  </si>
  <si>
    <t>- Cuerpo metálico enmallado sin tapa
- Con capacidad mínima de 10 litros
- Diseño para oficina</t>
  </si>
  <si>
    <t>Papelera 2</t>
  </si>
  <si>
    <t>- Cuerpo plástico
- Con mecanismo de pedal para abrir y cerrar tapa
- Con capacidad mínima de 10 litros
- Diseño para baño</t>
  </si>
  <si>
    <t>Papelera 3</t>
  </si>
  <si>
    <t>- Cuerpo plástico sin tapa
- Con capacidad mínima de 10 litros
- Diseño para baño</t>
  </si>
  <si>
    <t>Señales peatonales de prevención y atención 1</t>
  </si>
  <si>
    <t>- Elaborado en plástico
- Tipo tijera, plegable
- Tamaño mínimo de 25 cm de ancho por 60 cm de alto por 22 cm de largo.
- Impresión en las dos caras con las palabras "Cerrado" o "Área cerrada" o "No pasar".
- Color amarillo</t>
  </si>
  <si>
    <t>Señales peatonales de prevención y atención 2</t>
  </si>
  <si>
    <t>- Elaborado en plástico
- Tipo tijera, plegable
- Tamaño mínimo de 25 cm de ancho por 60 cm de alto por 22 cm de largo.
- Impresión en las dos caras con las palabras "Cuidado".
- Color amarillo
- Acordes con la reglamentación establecida por la NTC 1461</t>
  </si>
  <si>
    <t>Señales peatonales de prevención y atención 3</t>
  </si>
  <si>
    <t>- Elaborado en plástico
- Tipo tijera, plegable
- Tamaño mínimo de 25 cm de ancho por 60 cm de alto por 22 cm de largo.
- Impresión en las dos caras con las palabras "Piso húmedo o "Piso mojado"".
- Color amarillo
- Acordes con la reglamentación establecida por la NTC 1461</t>
  </si>
  <si>
    <t>Dispensador para papel higiénico 1</t>
  </si>
  <si>
    <t>- Elaborado en plástico ABS blanco
- Para rollo de 250 metros y 400 metros
- Con visor para ver el estado del rollo
- Con cerradura y llave
- Incluye los elementos necesarios para realizar la instalación en pared
-Incluye el costo de instalación.</t>
  </si>
  <si>
    <t>Dispensador para papel higiénico 2</t>
  </si>
  <si>
    <t>- Elaborado en acero inoxidable
- Para rollo de 250 metros y 400 metros
- Con visor para ver el estado del rollo
- Con cerradura y llave
- Incluye los elementos necesarios para realizar la instalación en pared
-Incluye el costo de instalación.</t>
  </si>
  <si>
    <t>Dispensador de toallas de manos 1</t>
  </si>
  <si>
    <t>- Elaborado en plástico ABS
- Para toallas de papel en rollo de 150 metros y 250 metros
- Con mecanismo accionador de palanca, perilla giratoria o para halar con la mano.
- Con cuchilla serrada para cortar la toalla de manos
- Con cerradura y llave
- Incluye los elementos necesarios para realizar la instalación en pared
 - Incluye el costo de instalación</t>
  </si>
  <si>
    <t>Dispensador de toallas de manos 2</t>
  </si>
  <si>
    <t>- Elaborado en plástico ABS
- Para toallas de papel interdobladas con capacidad mínima de 300 toallas
- Con mecanismo para halar con la mano.
- Con cerradura y llave
- Incluye los elementos necesarios para realizar la instalación en pared
-Incluye el costo de instalación</t>
  </si>
  <si>
    <t>Dispensador de toallas de manos 3</t>
  </si>
  <si>
    <t>- Elaborado en acero inoxidable
- Para toallas de papel interdobladas con capacidad mínima de 300 toallas
- Con mecanismo para halar con la mano.
- Con cerradura y llave
- Incluye los elementos necesarios para realizar la instalación en pared
-Incluye el costo de instalación</t>
  </si>
  <si>
    <t>Dispensador de jabón líquido 1</t>
  </si>
  <si>
    <t>- Elaborado en plástico ABS blanco
- Con válvula manual anticorrosiva.
- Uso habilitado para cualquier jabón líquido con capacidad mínima de 800 cc
- Con cerradura y llave
- Incluye los elementos necesarios para realizar la instalación en pared
-Incluye el costo de instalación</t>
  </si>
  <si>
    <t>Dispensador de jabón líquido 2</t>
  </si>
  <si>
    <t>- Elaborado en plástico ABS blanco
- Con sensor para suministro de jabón
- Uso habilitado para cualquier jabón líquido con capacidad mínima de 800 cc
- Con cerradura y llave
- Incluye los elementos necesarios para realizar la instalación en pared
 -Incluye el costo de instalación</t>
  </si>
  <si>
    <t>Dispensador de jabón líquido 3</t>
  </si>
  <si>
    <t>- Elaborado en acero inoxidable
- Con válvula manual anticorrosiva.
- Uso habilitado para cualquier jabón líquido con capacidad mínima de 800 cc
- Con cerradura y llave
- Incluye los elementos necesarios para realizar la instalación en pared
 -Incluye el el costo de instalación</t>
  </si>
  <si>
    <t>Dispensador de jabón líquido 4</t>
  </si>
  <si>
    <t>- Elaborado en acero inoxidable
- Con sensor para suministro de jabón
- Uso habilitado para cualquier jabón líquido con capacidad mínima de 800 cc
- Con cerradura y llave
- Incluye los elementos necesarios para realizar la instalación en pared
 -Incluye el costo de instalación</t>
  </si>
  <si>
    <t>Dispensador para ambientador</t>
  </si>
  <si>
    <t xml:space="preserve"> - Elaborado en plástico ABS blanco
 - Con dispersión programable de líquido ambientador
 - Capacidad mínima de 250 ml
- Incluye los elementos necesarios para realizar la instalación en pared
- Incluye aerosol para recarga mensual
-Incluye el costo de instalación</t>
  </si>
  <si>
    <t>Dispensador goteo por gravedad y recarga</t>
  </si>
  <si>
    <t>- Elaborado en PVC blanco
- Goteo programable para desodorizar sanitarios y orinales
- Incluye manguera plástica de goteo
- Incluye los elementos necesarios para realizar la instalación en pared
'- Incluye líquido para recarga mensual con agentes tensoact</t>
  </si>
  <si>
    <t>Dispensador de agua</t>
  </si>
  <si>
    <t xml:space="preserve">- Dispensador de agua fría y caliente
- Sistema de filtración multinivel
- Uso de gas refrigerante seguro para la capa de ozono
</t>
  </si>
  <si>
    <t>Dispensador de agua con botellón</t>
  </si>
  <si>
    <t xml:space="preserve">- Dispensador de agua fría y caliente
- Uso de gas refrigerante seguro para la capa de ozono
</t>
  </si>
  <si>
    <t>Greca para tintos 1</t>
  </si>
  <si>
    <t>- Eléctrica de 110 v
- Cuerpo elaborada en lámina de acero inoxidable de calibre 24 como mínimo
- Resistencias elaboradas en cobre
- Terminales elaboradas en cobre remplazables con soldadura
- Mínimo dos servicios
- Con su respectivo filtro y aro
 - Con capacidad para 30 tintos</t>
  </si>
  <si>
    <t>Greca para tintos 2</t>
  </si>
  <si>
    <t>- Eléctrica de 110 v
- Cuerpo elaborada en lámina de acero inoxidable de calibre 24 como mínimo, grado alimento
- Resistencias elaboradas en cobre
- Terminales elaboradas en cobre remplazables sin soldadura
- Mínimo 2 servicios
 -Con su respectivo filtro y aro
- Con capacidad para 60 tintos</t>
  </si>
  <si>
    <t>Greca para tintos 3</t>
  </si>
  <si>
    <t>- Eléctrica de 110 v
- Cuerpo elaborada en lámina de acero inoxidable de calibre 24 como mínimo, grado alimento
- Resistencias elaboradas en cobre
- Terminales elaboradas en cobre remplazables sin soldadura
- Mínimo dos servicios
 -Con su respectivo filtro y aro
 - Con capacidad para 120 tintos</t>
  </si>
  <si>
    <t>Horno microondas</t>
  </si>
  <si>
    <t>- Potencia mínima de 900 w
- Tamaño mínimo de 30 cm de ancho por 25 cm de alto por 35 cm de profundidad.
- Con bandera giratoria de cristal templado
- Con programas automáticos</t>
  </si>
  <si>
    <t>Horno microondas de tipo industrial</t>
  </si>
  <si>
    <t>- Potencia mínima de 1000 w
- Tamaño mínimo de 30 cm de ancho por 30 cm de alto por 40 cm de profundidad.
- Descongelamiento automático
- Con programas automáticos</t>
  </si>
  <si>
    <t>Estufa 1</t>
  </si>
  <si>
    <t>- De dos puestos
- Lámina inoxidable
- Eléctrica
- Con perilla para graduar mínimo 3 niveles de calor</t>
  </si>
  <si>
    <t>Estufa 2</t>
  </si>
  <si>
    <t xml:space="preserve"> - de dos puestos
- Lámina inoxidable
- A gas
- Con perilla y quemador para graduar la llama
- Con parrilla</t>
  </si>
  <si>
    <t>Extensión eléctrica 1</t>
  </si>
  <si>
    <r>
      <t>- De mínimo 25 metros de longitud</t>
    </r>
    <r>
      <rPr>
        <sz val="6"/>
        <color rgb="FFFF0000"/>
        <rFont val="Arial"/>
        <family val="2"/>
      </rPr>
      <t xml:space="preserve"> 
</t>
    </r>
    <r>
      <rPr>
        <sz val="6"/>
        <color theme="1" tint="4.9989318521683403E-2"/>
        <rFont val="Arial"/>
        <family val="2"/>
      </rPr>
      <t>- Tipo industrial</t>
    </r>
    <r>
      <rPr>
        <sz val="6"/>
        <color rgb="FF000000"/>
        <rFont val="Arial"/>
        <family val="2"/>
      </rPr>
      <t xml:space="preserve">
- Recubierta en plástico PVC
- Con clavijas</t>
    </r>
  </si>
  <si>
    <t>Extensión eléctrica 2</t>
  </si>
  <si>
    <t>- De mínimo 30 metros de longitud
- Recubierta en plástico PVC
- Con clavijas
- Tipo industrial</t>
  </si>
  <si>
    <t>Aspiradora 1</t>
  </si>
  <si>
    <t>- De uso industrial para aspirado en seco y húmedo
- Motor con potencia 1200 w y 1400 w
- Capacidad entre 15 y 20 litros
- Cable de potencia con longitud mínima de 5m
- Accesorios mínimos: manguera puntera, 2 tubos para extensión, cepillos para tapizados</t>
  </si>
  <si>
    <t>Aspiradora 2</t>
  </si>
  <si>
    <t>- De uso industrial para aspirado en seco y húmedo
- Motor con potencia entre 1200 w y 1400 w
- Capacidad entre 45 y 55 litros
- Cable de potencia con longitud mínima de 5m
- Accesorios mínimos: manguera puntera, 2 tubos para extensión, cepillos para tapizados</t>
  </si>
  <si>
    <t>Lavabrilladora de pisos 1</t>
  </si>
  <si>
    <t xml:space="preserve">- De uso industrial
- Motores con potencia mínima de 1,5 hp y velocidad mínima de 175 rpm.
- Con manijas dobles
- Con interruptor de apagado de seguridad
- Diámetro mínimo de 16"
- Cable de potencia con longitud mínima de 8m
- Accesorios mínimos portapad, cepillo suave y duro
</t>
  </si>
  <si>
    <t xml:space="preserve">Unidad </t>
  </si>
  <si>
    <t>Lavabrilladora de pisos 2</t>
  </si>
  <si>
    <t>- De uso industrial
- Motores con potencia mínima de 1,5 hp y velocidad mínima de 175 rpm.
- Con manijas dobles
- Con interruptor de apagado de seguridad
- Diámetro mínimo de 20"
- Cable de potencia con longitud mínima de 8m
- Accesorios mínimos portapad, cepillo suave y duro</t>
  </si>
  <si>
    <t>Brilladora de alta revolución</t>
  </si>
  <si>
    <t>- De uso industrial
- Motores con potencia mínima de 1,5 hp y velocidad mínima de 1500 rpm.
- Con manijas dobles
- Con interruptor de apagado de seguridad
- Diámetro mínimo de 20"
- Cable de potencia con longitud mínima de 8m
- Accesorios mínimos:portapad</t>
  </si>
  <si>
    <t>Lavadora de alfombras y tapetes 1</t>
  </si>
  <si>
    <r>
      <rPr>
        <sz val="6"/>
        <rFont val="Arial"/>
        <family val="2"/>
      </rPr>
      <t xml:space="preserve"> - Motor con potencia de mínimo 1100 w y velocidad mínima de 175 revoluciones por minuto</t>
    </r>
    <r>
      <rPr>
        <sz val="6"/>
        <color rgb="FFFF0000"/>
        <rFont val="Arial"/>
        <family val="2"/>
      </rPr>
      <t xml:space="preserve">.
- </t>
    </r>
    <r>
      <rPr>
        <sz val="6"/>
        <rFont val="Arial"/>
        <family val="2"/>
      </rPr>
      <t>Capacidad mínima de 5 litros
- Cable de potencia con longitud mínima de 8m
- Pa</t>
    </r>
    <r>
      <rPr>
        <sz val="6"/>
        <color theme="1" tint="0.14999847407452621"/>
        <rFont val="Arial"/>
        <family val="2"/>
      </rPr>
      <t>ra lavar en seco o a vapor
- Diámetro mínimo de 16"</t>
    </r>
  </si>
  <si>
    <t>Lavadora de alfombras y tapetes 2</t>
  </si>
  <si>
    <t>- De inyección y extracción con dos motores, cada uno con una potencia entre 1200 w y 1400 w.
- Capacidad mínima de 30 litros
- Cable de potencia con longitud mínima de 8m
- Diámetro mínimo de 20"</t>
  </si>
  <si>
    <t>Hidrolavadora</t>
  </si>
  <si>
    <t xml:space="preserve"> - Motor eléctrico y potencia de mínimo 2.2 Kw - 1.450 RPM y entre 2.5 HP y 3.5 HP.
 - Presión de salida de agua entre 1500 psi y 1900 psi.
 - Con ruedas</t>
  </si>
  <si>
    <t>Sopladora de hojas</t>
  </si>
  <si>
    <t xml:space="preserve"> - Potenciado por motor a gasolina o eléctrico inalámbrico
 - Caudal mínimo de 380 cfm / 645m3/h
 - Autonomía mínima de 30 minutos
 - Intensidad máxima de sonido de 100dB
 - Incluye combustible para su funcionamiento (Máximo 3 galones)</t>
  </si>
  <si>
    <t>Sonda para inodoro</t>
  </si>
  <si>
    <t>-Sonda de mínimo 3''
-Cubierta de vinilo para proteger la porcelana.
- Cable de 1/2" (12,7 mm) con núcleo interno recubierto por compresión, resistente al retorcimiento.
-Mangos grandes y de diseño ergonómico.
-Funcional en inodoros ahorradores de agua
-Peso entre 1,9 kg y 2,5 kg</t>
  </si>
  <si>
    <t>Girador Manual</t>
  </si>
  <si>
    <t>-Para destapar desagües entre 1/2" a 1 1/2".
-Collar antideslizante que agarra y suelta el cable
-Cable de núcleo hueco de mpinimo 5/16" × 25 pies (7,6 m) con barrena de cabeza de bulbo.
-Tambor rotativo de plástico moldeado
-Diseño de tambor abierto que permite el acceso al cable</t>
  </si>
  <si>
    <t>Sonda para fregaderos</t>
  </si>
  <si>
    <t>Sonda Eléctrica para desagües de 3/4” (20 mm) a 2-1/2” (64 mm)
-El equipo propulsor de velocidad variable gira el cable a 0-600 RPM.
-Capacidad del tambor: 50 pies (15 m) de 5⁄16" (8 mm) o 35 pies (11 m) de 3⁄8" (10 mm).
-El núcleo interior revestido de vinilo impide que se oxide por contacto con el resorte.</t>
  </si>
  <si>
    <t>Compresores de pintura con pistola</t>
  </si>
  <si>
    <t>-Con potencia desde 93W a  1500W
-Tanque de aire con capacidad desde 0,3 L hasta 24 L.
-Reparto de aire a velocidades desde 10,5 Litros/Minuto a 220 Litros/Minuto.
-Presión máxima de 0,4 a 8 Bares.
-ideales para: automoción, bellas artes, bronceado, ilustración, manualidades, restauración de muebles, bodypaint, modelismo, pinta-caras, maquillaje y uñas repostería, tatuaje temporal, textil.</t>
  </si>
  <si>
    <t>Cortadora de baldosa</t>
  </si>
  <si>
    <t>-Motor monofásico
-Incluido Disco de Diamante de 180mm con protector termico de seguridad
-Refrigeración del disco por inmersión
-Cable eléctrico de mínimo 1.5 m
-Tope lateral para cortes repetitivos
-Guia para cortes con regulación de 0º a 90º
-Plataforma abatibl para ingletes
 - Con potencia promedio de 600 W</t>
  </si>
  <si>
    <t xml:space="preserve">Cortadora de cesped </t>
  </si>
  <si>
    <t>-Cuenta con una cuchilla de 32 a 38 cm.
-Chasis de acero con recolector o salida lateral.
-Ruedas de 135 mm
-Con  potencia entre 5 hp a 25 hp
-Ancho de corte de 18 a 183 cm.
-Peso entre 10 kg y 13,5 kg
-Tiene manilla de seguridad
-Incluye combustible para su funcionamiento (Máximo 3 galones)</t>
  </si>
  <si>
    <t>Pulidoras</t>
  </si>
  <si>
    <t>-Con potencia desde 120W a 3000W
-Velocidad desde 3.200 rpm a 11.000 rpm
-Equipos de peso liviano.
-Equipos con baja vibración
-Con mango lateral.</t>
  </si>
  <si>
    <t>Guadañas</t>
  </si>
  <si>
    <t xml:space="preserve"> -Guadaña de Eje Rígido
 - Viene cilindrada con apróximadamente 30 a 51,6 cm3.
-Peso promedio entre 6,5 Kg y 7,7 Kg.
-Cuchilla de 80 puntas
-Capacidad del tanque de combustible entre 0,65 Lt y 1 Lt.
-Cuenta con un sistema de arranque manual.
-Cuenta con un sistema de ignición electrónico
 - Incluye el combustible para su funcioamiento (Máximo 3 galones)</t>
  </si>
  <si>
    <t>Motobombas</t>
  </si>
  <si>
    <t>-Motobomba eléctrica
-Fabricada en Hierro
-Cuenta con una potencia de 2 hp a 111 hp
-Velocidades desde 1800 RPM a 3450 RPM.
-Peso promedio de 30 Kg.
-Las medidas de succión por descarga van de 2 x 2 pulgadas a 12 x 12 pulgadas.</t>
  </si>
  <si>
    <t>Precio total elementos, equipos y maquinaria por mes</t>
  </si>
  <si>
    <t xml:space="preserve">TOTAL Mensual Bienes de Aseo y Cafetería </t>
  </si>
  <si>
    <r>
      <rPr>
        <sz val="8"/>
        <rFont val="Arial"/>
        <family val="2"/>
      </rPr>
      <t>- Con agente(s) tensoactivo(s) principal(es) con efecto limpiador y desengrasante en una concentración mínima del 8%.
- Disponible en mínimo (2) dos fragancias</t>
    </r>
    <r>
      <rPr>
        <sz val="8"/>
        <color rgb="FF000000"/>
        <rFont val="Arial"/>
        <family val="2"/>
      </rPr>
      <t xml:space="preserve">
 - El  envase del producto deberá estar correctamente etiquetado bajo los parámetros establecidos en el sistema globalmente armonizado, indicando: nombre comercial del producto, pictogramas de los compuestos peligrosos e instrucciones de uso</t>
    </r>
  </si>
  <si>
    <r>
      <rPr>
        <sz val="8"/>
        <rFont val="Arial"/>
        <family val="2"/>
      </rPr>
      <t>- Con agente(s) C35tensoactivo(s) principal(es) con efecto limpiador y desengrasante en una concentración mínima del 8%.
- Disponible en mínimo (2) dos fragancias</t>
    </r>
    <r>
      <rPr>
        <sz val="8"/>
        <color rgb="FF000000"/>
        <rFont val="Arial"/>
        <family val="2"/>
      </rPr>
      <t xml:space="preserve">
 -  El  envase del producto deberá estar correctamente etiquetado bajo los parámetros establecidos en el sistema globalmente armonizado, indicando: nombre comercial del producto, pictogramas de los compuestos peligrosos e instrucciones de uso</t>
    </r>
  </si>
  <si>
    <r>
      <rPr>
        <sz val="8"/>
        <rFont val="Arial"/>
        <family val="2"/>
      </rPr>
      <t xml:space="preserve"> - Con agente(s) tensoactivo(s) principal(es) con efecto limpiador y desengrasante en una concentración mínima del 15%.
 - Disponible en mínimo (2) dos fragancias</t>
    </r>
    <r>
      <rPr>
        <sz val="8"/>
        <color rgb="FF000000"/>
        <rFont val="Arial"/>
        <family val="2"/>
      </rPr>
      <t xml:space="preserve">
 -  El  envase del producto deberá estar correctamente etiquetado, indicando: nombre comercial del producto, pictogramas de los compuestos peligrosos si aplica e instrucciones de uso.</t>
    </r>
  </si>
  <si>
    <t>Barra, unidad con peso mínimo de 250 gr en
envoltura individual</t>
  </si>
  <si>
    <r>
      <rPr>
        <sz val="8"/>
        <rFont val="Arial"/>
        <family val="2"/>
      </rPr>
      <t>-Con agente(s) tensoactivo(s) pincipal(es) con efecto limpiador, pulidor y desengrasante
- Con agente activo mínimo del 5%</t>
    </r>
  </si>
  <si>
    <r>
      <t xml:space="preserve"> - Elaborado con grasas vegetales
 - Con agente humectante
 - pH </t>
    </r>
    <r>
      <rPr>
        <sz val="8"/>
        <color theme="1" tint="4.9989318521683403E-2"/>
        <rFont val="Arial"/>
        <family val="2"/>
      </rPr>
      <t>modificar entre PH 5,5 a 7</t>
    </r>
    <r>
      <rPr>
        <sz val="8"/>
        <rFont val="Arial"/>
        <family val="2"/>
      </rPr>
      <t xml:space="preserve">
 - Disponible en mínimo (2) dos fragancias</t>
    </r>
    <r>
      <rPr>
        <sz val="8"/>
        <color rgb="FF000000"/>
        <rFont val="Arial"/>
        <family val="2"/>
      </rPr>
      <t xml:space="preserve">
 -  Debe estar  correctamente etiquetados bajo los parámetros indicando: nombre comercial del producto, pictogramas de los compuestos peligrosos e instrucciones de uso</t>
    </r>
  </si>
  <si>
    <r>
      <rPr>
        <sz val="8"/>
        <rFont val="Arial"/>
        <family val="2"/>
      </rPr>
      <t>- Con agente(s) tensoactivo(s) principal(es) con efecto limpiador en una concentración mínima del 8%
- Disponible en mínimo (2) dos fragancias</t>
    </r>
    <r>
      <rPr>
        <sz val="8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</si>
  <si>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r>
      <rPr>
        <sz val="8"/>
        <rFont val="Arial"/>
        <family val="2"/>
      </rPr>
      <t>- Con agente(s) tensoactivo(s) principal(es) con efecto limpiador y desengrasante en una concentración mínima del 8%
- Disponible en mínimo (2) dos fragancias</t>
    </r>
    <r>
      <rPr>
        <sz val="8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</si>
  <si>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r>
      <rPr>
        <sz val="8"/>
        <rFont val="Arial"/>
        <family val="2"/>
      </rPr>
      <t xml:space="preserve"> - Con agente tensoactivo de mínimo 60% de biodegradabilidad
  -Con efecto limpiador de mínimo 9%.</t>
    </r>
    <r>
      <rPr>
        <sz val="8"/>
        <color rgb="FF000000"/>
        <rFont val="Arial"/>
        <family val="2"/>
      </rPr>
      <t xml:space="preserve">
 -  El  envase del producto deberá estar correctamente etiquetado bajo los parámetros: nombre comercial del producto, pictogramas de los compuestos peligrosos e instrucciones de uso
</t>
    </r>
  </si>
  <si>
    <r>
      <rPr>
        <sz val="8"/>
        <rFont val="Arial"/>
        <family val="2"/>
      </rPr>
      <t>- Con agente(s) tensoactivo(s) con efecto antibacterial en una concentración mínima del 0,2%
- Con agente(s) tensoactivo(s) con efecto limpiador y desengrasante en una concentración mínima del 1,5%</t>
    </r>
    <r>
      <rPr>
        <sz val="8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</si>
  <si>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r>
      <rPr>
        <sz val="8"/>
        <rFont val="Arial"/>
        <family val="2"/>
      </rPr>
      <t>- Con agente(s) principal(es) con efecto limpiador y desengrasante en una concentración mínima del 4%
- Disponible mínimo en dos (2) fragancias</t>
    </r>
    <r>
      <rPr>
        <sz val="8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</si>
  <si>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>Líquido, en recipiente plástico con capacidad
mínima de 1.000 cc</t>
  </si>
  <si>
    <r>
      <t xml:space="preserve"> - Solución acuosa de alcohol etílico desnaturalizado con una concentración mínima de </t>
    </r>
    <r>
      <rPr>
        <sz val="8"/>
        <color theme="1" tint="4.9989318521683403E-2"/>
        <rFont val="Arial"/>
        <family val="2"/>
      </rPr>
      <t>70%</t>
    </r>
    <r>
      <rPr>
        <sz val="8"/>
        <rFont val="Arial"/>
        <family val="2"/>
      </rPr>
      <t xml:space="preserve">
 - Desnaturalizado</t>
    </r>
  </si>
  <si>
    <r>
      <t xml:space="preserve">Líquido, en recipiente plástico con capacidad mínima de </t>
    </r>
    <r>
      <rPr>
        <sz val="8"/>
        <color theme="1" tint="4.9989318521683403E-2"/>
        <rFont val="Arial"/>
        <family val="2"/>
      </rPr>
      <t>1000cc</t>
    </r>
  </si>
  <si>
    <t>Líquido, en recipiente
plástico con capacidad mínima de 500 cc</t>
  </si>
  <si>
    <t>Líquido, en recipiente plástico con capacidad
mínima de 500 cc</t>
  </si>
  <si>
    <r>
      <rPr>
        <sz val="8"/>
        <rFont val="Arial"/>
        <family val="2"/>
      </rPr>
      <t>- Con agente(s) principal(es) con efecto limpiador en una concentración mínima del 8%
- Con agente espumante para la generación de
espuma seca</t>
    </r>
    <r>
      <rPr>
        <sz val="8"/>
        <color rgb="FF000000"/>
        <rFont val="Arial"/>
        <family val="2"/>
      </rPr>
      <t xml:space="preserve">
 - El envase debe estar  correctamente etiquetados: nombre comercial del producto, pictogramas de los compuestos peligrosos e instrucciones de uso</t>
    </r>
  </si>
  <si>
    <t>Polvo, en recipiente plástico con un peso de
mínimo 400 gr</t>
  </si>
  <si>
    <r>
      <t xml:space="preserve"> - Con agentes limpiadores y abrillantadores en una concentración mínima del 5%
</t>
    </r>
    <r>
      <rPr>
        <sz val="8"/>
        <color rgb="FFFF0000"/>
        <rFont val="Arial"/>
        <family val="2"/>
      </rPr>
      <t xml:space="preserve"> </t>
    </r>
    <r>
      <rPr>
        <sz val="8"/>
        <color rgb="FF000000"/>
        <rFont val="Arial"/>
        <family val="2"/>
      </rPr>
      <t>-  El  envase del producto deberá estar correctamente etiquetado bajo los parámetros establecidos en el sistema globalmente armonizado, indicando: nombre comercial del producto, pictogramas de los compuestos peligrosos e instrucciones de uso</t>
    </r>
  </si>
  <si>
    <r>
      <t xml:space="preserve">Líquido, en recipiente plástico con capacidad mínima de </t>
    </r>
    <r>
      <rPr>
        <sz val="8"/>
        <color theme="1" tint="4.9989318521683403E-2"/>
        <rFont val="Arial"/>
        <family val="2"/>
      </rPr>
      <t>200 cc</t>
    </r>
  </si>
  <si>
    <r>
      <t xml:space="preserve">
-  </t>
    </r>
    <r>
      <rPr>
        <sz val="8"/>
        <color theme="1" tint="4.9989318521683403E-2"/>
        <rFont val="Arial"/>
        <family val="2"/>
      </rPr>
      <t>Con agentes limpiadores y abrillantadores en una concentración mínima del 5%)</t>
    </r>
    <r>
      <rPr>
        <sz val="8"/>
        <color rgb="FFFF0000"/>
        <rFont val="Arial"/>
        <family val="2"/>
      </rPr>
      <t xml:space="preserve">
</t>
    </r>
  </si>
  <si>
    <r>
      <t xml:space="preserve">En recipiente plástico
con capacidad mínima de </t>
    </r>
    <r>
      <rPr>
        <sz val="8"/>
        <color theme="1" tint="4.9989318521683403E-2"/>
        <rFont val="Arial"/>
        <family val="2"/>
      </rPr>
      <t>240 cc</t>
    </r>
  </si>
  <si>
    <t>Crema, en recipiente plástico con capacidad
mínima de 200 cc</t>
  </si>
  <si>
    <r>
      <rPr>
        <sz val="8"/>
        <rFont val="Arial"/>
        <family val="2"/>
      </rPr>
      <t>- Polimérica autobrillante.
- Con polímeros acrílicos, nivelantes y plastificantes.
- Neutra (para pisos de todos los colores)
- Contenido mínimo de sólidos del 10%</t>
    </r>
  </si>
  <si>
    <r>
      <rPr>
        <sz val="8"/>
        <rFont val="Arial"/>
        <family val="2"/>
      </rPr>
      <t>- Emulsionada
- Neutra (para pisos de todos los colores)
- Contenido mínimo de sólidos del 5%</t>
    </r>
  </si>
  <si>
    <r>
      <rPr>
        <sz val="8"/>
        <rFont val="Arial"/>
        <family val="2"/>
      </rPr>
      <t>- Emulsionada
- Roja
- Contenido mínimo de sólidos del 5%
- Antideslizante</t>
    </r>
  </si>
  <si>
    <r>
      <rPr>
        <sz val="8"/>
        <rFont val="Arial"/>
        <family val="2"/>
      </rPr>
      <t>- Solvente
- Contenido mínimo de sólidos del 10%</t>
    </r>
  </si>
  <si>
    <r>
      <rPr>
        <sz val="8"/>
        <rFont val="Arial"/>
        <family val="2"/>
      </rPr>
      <t>- Polimérico autobrillante.
- Con polímeros acrílicos, nivelantes y plastificantes.
- Contenido mínimo de sólidos del 20%</t>
    </r>
    <r>
      <rPr>
        <sz val="8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</si>
  <si>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r>
      <rPr>
        <sz val="8"/>
        <rFont val="Arial"/>
        <family val="2"/>
      </rPr>
      <t>- Polimérico autobrillante.
- Con polímeros acrílicos, nivelantes y plastificantes.
- Contenido mínimo de sólidos del 8%</t>
    </r>
  </si>
  <si>
    <r>
      <rPr>
        <sz val="8"/>
        <rFont val="Arial"/>
        <family val="2"/>
      </rPr>
      <t>- Solución con agentes desinfectantes, desmanchadores y desengrasantes  en concentración mínima del 15%.
- Biodegradable mínimo en un 95%</t>
    </r>
  </si>
  <si>
    <r>
      <rPr>
        <sz val="8"/>
        <rFont val="Arial"/>
        <family val="2"/>
      </rPr>
      <t>- Con agente(s) tensoactivo(s) con efecto limpiador y desengrasante
- Para superficies de todo tipo.</t>
    </r>
  </si>
  <si>
    <r>
      <rPr>
        <sz val="8"/>
        <rFont val="Arial"/>
        <family val="2"/>
      </rPr>
      <t>- Con agentes con efecto limpiador, pulidor y brillador.
- Para todo tipo de metales</t>
    </r>
    <r>
      <rPr>
        <sz val="8"/>
        <color rgb="FF000000"/>
        <rFont val="Arial"/>
        <family val="2"/>
      </rPr>
      <t xml:space="preserve">
 - El  envase del producto deberá estar correctamente etiquetado, indicando: nombre comercial del producto, pictogramas de los compuestos peligrosos e instrucciones de uso</t>
    </r>
  </si>
  <si>
    <r>
      <rPr>
        <sz val="8"/>
        <rFont val="Arial"/>
        <family val="2"/>
      </rPr>
      <t>- Con agentes con efecto limpiador, pulidor y brillador.
- Para todo tipo de metales</t>
    </r>
  </si>
  <si>
    <r>
      <rPr>
        <sz val="8"/>
        <rFont val="Arial"/>
        <family val="2"/>
      </rPr>
      <t>- Contenido mínimo de sólidos del 30%
- Color negro</t>
    </r>
  </si>
  <si>
    <r>
      <rPr>
        <sz val="8"/>
        <rFont val="Arial"/>
        <family val="2"/>
      </rPr>
      <t>- Solución con alcohol etílico y solventes.
- Con fragancia en una concentración del 1,5%
- En múltiples fragancias
- libre de CFC</t>
    </r>
    <r>
      <rPr>
        <sz val="8"/>
        <color rgb="FF000000"/>
        <rFont val="Arial"/>
        <family val="2"/>
      </rPr>
      <t xml:space="preserve">
 - Envase correctamente etiquetado bajo los parámetros establecidos indicando: nombre comercial del producto, pictogramas de los compuestos peligrosos e instrucciones de uso.</t>
    </r>
  </si>
  <si>
    <t>Líquido, en aerosol seguro para la capa de ozono con capacidad
mínima de 350 cc</t>
  </si>
  <si>
    <r>
      <rPr>
        <sz val="8"/>
        <rFont val="Arial"/>
        <family val="2"/>
      </rPr>
      <t>- Para eliminar insectos voladores
- Con acción residual hasta por 4 semanas
- Sin olor
- Libre de CFC</t>
    </r>
    <r>
      <rPr>
        <sz val="8"/>
        <color rgb="FF000000"/>
        <rFont val="Arial"/>
        <family val="2"/>
      </rPr>
      <t xml:space="preserve">
 - El  envase del producto deberá estar correctamente etiquetado, indicando: nombre comercial del producto, pictogramas de los compuestos peligrosos e instrucciones de uso</t>
    </r>
  </si>
  <si>
    <r>
      <rPr>
        <sz val="8"/>
        <rFont val="Arial"/>
        <family val="2"/>
      </rPr>
      <t>- En tela de toalla fileteada
- Color blanco sin estampado
- Tamaño mínimo de 45cm de largo por 45cm de ancho.</t>
    </r>
  </si>
  <si>
    <r>
      <rPr>
        <sz val="8"/>
        <rFont val="Arial"/>
        <family val="2"/>
      </rPr>
      <t>- En tela de toalla fileteada
- Color blanco sin estampado
-Tamaño mínimo de 100 cm de largo por 70 cm de ancho</t>
    </r>
  </si>
  <si>
    <r>
      <rPr>
        <sz val="8"/>
        <rFont val="Arial"/>
        <family val="2"/>
      </rPr>
      <t>- En tela fileteada
- Color blanco sin estampado
- Tamaño mínimo de 45 cm de largo por 45 cm de ancho</t>
    </r>
  </si>
  <si>
    <r>
      <rPr>
        <sz val="8"/>
        <rFont val="Arial"/>
        <family val="2"/>
      </rPr>
      <t>- En tela fileteada
- Color blanco sin estampado
-Tamaño mínimo de 100 cm de largo por 70 cm de ancho</t>
    </r>
  </si>
  <si>
    <r>
      <rPr>
        <sz val="8"/>
        <rFont val="Arial"/>
        <family val="2"/>
      </rPr>
      <t>- En tela tipo galleta fileteada
- Color blanco o beige sin estampado
-Tamaño mínimo de 100 cm de largo por 70 cm de ancho</t>
    </r>
  </si>
  <si>
    <r>
      <rPr>
        <sz val="8"/>
        <rFont val="Arial"/>
        <family val="2"/>
      </rPr>
      <t>- Material que no libera motas o pelusas
-Interfoliado
- Reutilizable
- Tamaño mínimo de 38 cm de largo por 25 cm de ancho</t>
    </r>
  </si>
  <si>
    <r>
      <rPr>
        <sz val="8"/>
        <rFont val="Arial"/>
        <family val="2"/>
      </rPr>
      <t>- Material que no libera motas o pelusas
- Interfolidado
- Reutilizable
- Tamaño mínimo de 18 cm de largo por 20 cm de ancho</t>
    </r>
  </si>
  <si>
    <r>
      <rPr>
        <sz val="8"/>
        <rFont val="Arial"/>
        <family val="2"/>
      </rPr>
      <t>- Hecha 100% de hilos de algodón blanco peinado.
-Suave al tacto, para lustrar</t>
    </r>
  </si>
  <si>
    <r>
      <rPr>
        <sz val="8"/>
        <rFont val="Arial"/>
        <family val="2"/>
      </rPr>
      <t>- Espuma enmallada
- Tamaño mínimo de 7 cm de largo por 10 cm de ancho</t>
    </r>
  </si>
  <si>
    <r>
      <rPr>
        <sz val="8"/>
        <rFont val="Arial"/>
        <family val="2"/>
      </rPr>
      <t>- Doble uso (material de esponjilla blanda y abrasiva)
- Tamaño mínimo de 7 cm de largo por 10 cm de
ancho</t>
    </r>
  </si>
  <si>
    <r>
      <rPr>
        <sz val="8"/>
        <rFont val="Arial"/>
        <family val="2"/>
      </rPr>
      <t>- Abrasiva
- Tamaño mínimo de 9 cm de largo por 12 cm de</t>
    </r>
  </si>
  <si>
    <r>
      <rPr>
        <sz val="8"/>
        <rFont val="Arial"/>
        <family val="2"/>
      </rPr>
      <t>- Elaborada con fibra de acero inoxidable para dar brillo
- Tamaño mínimo de 5 cm de largo por 5 cm de</t>
    </r>
  </si>
  <si>
    <r>
      <rPr>
        <sz val="8"/>
        <rFont val="Arial"/>
        <family val="2"/>
      </rPr>
      <t>- Elaborada con alambre de acero inoxidable
- Tamaño mínimo de 7 cm de largo por 10 cm de ancho</t>
    </r>
  </si>
  <si>
    <r>
      <rPr>
        <sz val="8"/>
        <rFont val="Arial"/>
        <family val="2"/>
      </rPr>
      <t>- Tipo plancha, con mango de plástico
- Cuerpo elaborado en plástico
- Cerdas duras en fibra plástica
- Tamaño mínimo de 15 cm de largo por 5cm de ancho por 6 cm de alto.</t>
    </r>
  </si>
  <si>
    <r>
      <rPr>
        <sz val="8"/>
        <rFont val="Arial"/>
        <family val="2"/>
      </rPr>
      <t>- Para pisos
- Cuerpo elaborado en plástico
- Cerdas duras en fibra plástica
- Tamaño mínimo de 23 cm de largo por 6 cm de ancho por 7 cm de alto.
- Mango metálico con una extensión mínima de
140 cm</t>
    </r>
  </si>
  <si>
    <r>
      <rPr>
        <sz val="8"/>
        <rFont val="Arial"/>
        <family val="2"/>
      </rPr>
      <t>- Para pisos
- Cuerpo elaborado en plástico
- Cerdas duras en fibra plástica
- Tamaño mínimo de 35 cm de largo por 6 cm de ancho por 7 cm de alto.
- Mango metálico con una extensión mínima de
140 cm</t>
    </r>
  </si>
  <si>
    <r>
      <rPr>
        <sz val="8"/>
        <rFont val="Arial"/>
        <family val="2"/>
      </rPr>
      <t>- Cerdas duras elaboradas en fibras plásticas
- Extensión mínima de las cerdas es de 2,5 cm
- Base y mango elaborados en plástico
- Mango con longitud mínima de 33 cm</t>
    </r>
  </si>
  <si>
    <r>
      <rPr>
        <sz val="8"/>
        <rFont val="Arial"/>
        <family val="2"/>
      </rPr>
      <t>- Para brillo
- Diámetro mínimo de 16 pulgadas
- Rojo o blanco</t>
    </r>
  </si>
  <si>
    <r>
      <rPr>
        <sz val="8"/>
        <rFont val="Arial"/>
        <family val="2"/>
      </rPr>
      <t>- Para remoción
- Diámetro mínimo de 16 pulgadas
- Café o negro</t>
    </r>
  </si>
  <si>
    <r>
      <rPr>
        <sz val="8"/>
        <rFont val="Arial"/>
        <family val="2"/>
      </rPr>
      <t>- Para brillo
- Diámetro mínimo de 20 pulgadas
- Rojo o blanco</t>
    </r>
  </si>
  <si>
    <r>
      <rPr>
        <sz val="8"/>
        <rFont val="Arial"/>
        <family val="2"/>
      </rPr>
      <t>- Para remoción
- Diámetro mínimo de 20 pulgadas
- Café o negro</t>
    </r>
  </si>
  <si>
    <r>
      <rPr>
        <sz val="8"/>
        <rFont val="Arial"/>
        <family val="2"/>
      </rPr>
      <t>- Diámetro mínimo de 16 pulgadas
- Elaborado en hilaza de algodón</t>
    </r>
  </si>
  <si>
    <r>
      <rPr>
        <sz val="8"/>
        <rFont val="Arial"/>
        <family val="2"/>
      </rPr>
      <t>- Diámetro mínimo de 20 pulgadas
- Elaborado en hilaza de algodón</t>
    </r>
  </si>
  <si>
    <r>
      <rPr>
        <sz val="8"/>
        <rFont val="Arial"/>
        <family val="2"/>
      </rPr>
      <t>- Elaborada en polietileno de baja densidad
- De color negro
-Calibre de mínimo 2
- Tamaño de 60 cm de ancho por 70 cm de largo</t>
    </r>
  </si>
  <si>
    <r>
      <rPr>
        <sz val="8"/>
        <rFont val="Arial"/>
        <family val="2"/>
      </rPr>
      <t>- Elaborada en polietileno de baja densidad
- De color verde
- Calibre de mínimo 2
- Tamaño de 60 cm de ancho por 70 cm de largo</t>
    </r>
  </si>
  <si>
    <r>
      <rPr>
        <sz val="8"/>
        <rFont val="Arial"/>
        <family val="2"/>
      </rPr>
      <t>- Elaborada en polietileno de baja densidad
- De color blanco
- Calibre de mínimo 2
- Tamaño de 60 cm de ancho por 70 cm de largo</t>
    </r>
  </si>
  <si>
    <r>
      <rPr>
        <sz val="8"/>
        <rFont val="Arial"/>
        <family val="2"/>
      </rPr>
      <t>- Elaborada en polietileno de baja densidad
- De color rojo
- Calibre de mínimo 2
- Tamaño de 60 cm de ancho por 70 cm de largo
- Con impresión de aviso de riesgo biológico</t>
    </r>
  </si>
  <si>
    <r>
      <rPr>
        <sz val="8"/>
        <rFont val="Arial"/>
        <family val="2"/>
      </rPr>
      <t>- Elaborada en polietileno de baja densidad
- De color negro
- Calibre de mínimo 2
- Tamaño de 70 cm de ancho por 90 cm de largo</t>
    </r>
  </si>
  <si>
    <r>
      <rPr>
        <sz val="8"/>
        <rFont val="Arial"/>
        <family val="2"/>
      </rPr>
      <t>- Elaborada en polietileno de baja densidad
- De color verde
- Calibre de mínimo 2
- Tamaño de 70 cm de ancho por 90 cm de largo</t>
    </r>
  </si>
  <si>
    <r>
      <rPr>
        <sz val="8"/>
        <rFont val="Arial"/>
        <family val="2"/>
      </rPr>
      <t>- Elaborada en polietileno de baja densidad
- De color blanco
- Calibre de mínimo 2
- Tamaño de 70 cm de ancho por 90 cm de largo</t>
    </r>
  </si>
  <si>
    <r>
      <rPr>
        <sz val="8"/>
        <rFont val="Arial"/>
        <family val="2"/>
      </rPr>
      <t>- Elaborada en polietileno de baja densidad
- De color rojo
- Calibre de mínimo 2
- Tamaño de 70 cm de ancho por 90 cm de largo
- Con impresión de aviso de riesgo biológico</t>
    </r>
  </si>
  <si>
    <r>
      <rPr>
        <sz val="8"/>
        <rFont val="Arial"/>
        <family val="2"/>
      </rPr>
      <t>- Tipo doméstico
- Elaborados en látex
- Calibre mínimo de 18
- Tallas 7 a 9
- Color amarillo</t>
    </r>
  </si>
  <si>
    <r>
      <rPr>
        <sz val="8"/>
        <rFont val="Arial"/>
        <family val="2"/>
      </rPr>
      <t>- Tipo doméstico
- Elaborados en látex
- Calibre mínimo de 18
- Tallas 7 a 9
- Color negro</t>
    </r>
  </si>
  <si>
    <r>
      <rPr>
        <sz val="8"/>
        <rFont val="Arial"/>
        <family val="2"/>
      </rPr>
      <t>- Tipo doméstico
- Elaborados en látex
- Calibre mínimo de 25
- Tallas 7 a 9
- Color negro</t>
    </r>
  </si>
  <si>
    <r>
      <rPr>
        <sz val="8"/>
        <rFont val="Arial"/>
        <family val="2"/>
      </rPr>
      <t>- Tipo doméstico
- Elaborados en látex
- Calibre mínimo de 25
- Tallas 7 a 9
- Color rojo</t>
    </r>
  </si>
  <si>
    <r>
      <rPr>
        <sz val="8"/>
        <rFont val="Arial"/>
        <family val="2"/>
      </rPr>
      <t>- Tipo industrial
- Elaborados en látex
- Calibre mínimo de 35
- Tallas 7 a 9
- Color negro</t>
    </r>
  </si>
  <si>
    <r>
      <rPr>
        <sz val="8"/>
        <rFont val="Arial"/>
        <family val="2"/>
      </rPr>
      <t>- Elaborados en látex desechable (tipo cirugía)
- Empovaldos
- Tallas XS-XXL</t>
    </r>
  </si>
  <si>
    <r>
      <rPr>
        <sz val="8"/>
        <rFont val="Arial"/>
        <family val="2"/>
      </rPr>
      <t>- Elaborados en carnaza
- Tallas 7 a 9</t>
    </r>
  </si>
  <si>
    <r>
      <rPr>
        <sz val="8"/>
        <rFont val="Arial"/>
        <family val="2"/>
      </rPr>
      <t>- Tipo mosquetero
- Calibre mínimo de 40
- Tallas 7 a 9
- Color negro</t>
    </r>
  </si>
  <si>
    <r>
      <rPr>
        <sz val="8"/>
        <rFont val="Arial"/>
        <family val="2"/>
      </rPr>
      <t>- Elaborados en hilaza
- Tallas 7 a 9</t>
    </r>
  </si>
  <si>
    <r>
      <rPr>
        <sz val="8"/>
        <rFont val="Arial"/>
        <family val="2"/>
      </rPr>
      <t>- Elaborado en tela no tejida
- Desechable
- Con tiras elásticas</t>
    </r>
  </si>
  <si>
    <t>Paquete de mínimo
250 unidades</t>
  </si>
  <si>
    <r>
      <rPr>
        <sz val="8"/>
        <rFont val="Arial"/>
        <family val="2"/>
      </rPr>
      <t>- Rollo con longitud mínima de 100 metros
- Doble hoja con un tamaño mínimo 15 cm de ancho
- Disponibles en color blanco</t>
    </r>
  </si>
  <si>
    <r>
      <rPr>
        <sz val="8"/>
        <rFont val="Arial"/>
        <family val="2"/>
      </rPr>
      <t>- Rollo con longitud mínima de 100 metros
- Doble hoja con un tamaño mínimo 15 cm de ancho
- Disponibles en color natural</t>
    </r>
  </si>
  <si>
    <r>
      <rPr>
        <sz val="8"/>
        <rFont val="Arial"/>
        <family val="2"/>
      </rPr>
      <t xml:space="preserve"> - Rollo con longitud mínima de 150 metros
 - Doble hoja con un tamaño mínimo 15 cm de ancho
 - Disponibles en color blanco</t>
    </r>
    <r>
      <rPr>
        <sz val="8"/>
        <color rgb="FF000000"/>
        <rFont val="Arial"/>
        <family val="2"/>
      </rPr>
      <t xml:space="preserve">
 - Sin olor o fragancia</t>
    </r>
  </si>
  <si>
    <r>
      <rPr>
        <sz val="8"/>
        <rFont val="Arial"/>
        <family val="2"/>
      </rPr>
      <t>- Rollo con longitud mínima de 250 metros
- Hoja sencilla  con un tamaño mínimo de15 cm de ancho
- Hoja color natural</t>
    </r>
  </si>
  <si>
    <r>
      <rPr>
        <sz val="8"/>
        <rFont val="Arial"/>
        <family val="2"/>
      </rPr>
      <t>- Doble hoja
- Color blanco</t>
    </r>
  </si>
  <si>
    <t>Caja de mínimo 70
unidades</t>
  </si>
  <si>
    <r>
      <rPr>
        <sz val="8"/>
        <rFont val="Arial"/>
        <family val="2"/>
      </rPr>
      <t>- Elaborado en plástico
- Color blanco
- Capacidad mínima de 9 oz</t>
    </r>
  </si>
  <si>
    <r>
      <rPr>
        <sz val="8"/>
        <rFont val="Arial"/>
        <family val="2"/>
      </rPr>
      <t>- Elaborados en plástico
- Calibre mínimo de 2
- Longitud mínima de 11 cm
- Color rojo, café o blanco</t>
    </r>
  </si>
  <si>
    <r>
      <rPr>
        <sz val="8"/>
        <rFont val="Arial"/>
        <family val="2"/>
      </rPr>
      <t>- Elaboradas en plástico
- Color blanco
- Longitud total mínima de 16 cm</t>
    </r>
  </si>
  <si>
    <r>
      <rPr>
        <sz val="8"/>
        <rFont val="Arial"/>
        <family val="2"/>
      </rPr>
      <t>- Elaboradas en plástico
- Color blanco
- Longitud total mínima de 12 cm</t>
    </r>
  </si>
  <si>
    <r>
      <rPr>
        <sz val="8"/>
        <rFont val="Arial"/>
        <family val="2"/>
      </rPr>
      <t>- Elaborados en plástico
- Color blanco
- Longitud total mínima de 16 cm</t>
    </r>
  </si>
  <si>
    <r>
      <rPr>
        <sz val="8"/>
        <rFont val="Arial"/>
        <family val="2"/>
      </rPr>
      <t>- Elaborados en plástico
- Llanos
- Color blanco
- Diámetro mínimo de 22 cm</t>
    </r>
  </si>
  <si>
    <r>
      <rPr>
        <sz val="8"/>
        <rFont val="Arial"/>
        <family val="2"/>
      </rPr>
      <t>- Elaborados en plástico
- Llanos
- Color blanco
- Diámetro mínimo de 15 cm</t>
    </r>
  </si>
  <si>
    <r>
      <rPr>
        <sz val="8"/>
        <rFont val="Arial"/>
        <family val="2"/>
      </rPr>
      <t>- Elaborados en plástico
- Hondos
- Color blanco
- Diámetro mínimo de 25 cm</t>
    </r>
  </si>
  <si>
    <r>
      <rPr>
        <sz val="8"/>
        <rFont val="Arial"/>
        <family val="2"/>
      </rPr>
      <t>- Elaborada en tela
- Para greca
- Capacidad de media libra</t>
    </r>
  </si>
  <si>
    <r>
      <rPr>
        <sz val="8"/>
        <rFont val="Arial"/>
        <family val="2"/>
      </rPr>
      <t>- Elaborada en tela
- Para greca
- Capacidad de una 1 libra</t>
    </r>
  </si>
  <si>
    <r>
      <rPr>
        <sz val="8"/>
        <rFont val="Arial"/>
        <family val="2"/>
      </rPr>
      <t>- Elaborada en tela
- Para greca
- Capacidad de dos 2 libras</t>
    </r>
  </si>
  <si>
    <r>
      <rPr>
        <sz val="8"/>
        <rFont val="Arial"/>
        <family val="2"/>
      </rPr>
      <t>- Longitud mínima del rollo de 40 metros
- Ancho mínimo del rollo de 27 cm</t>
    </r>
  </si>
  <si>
    <t>Caja de carton con un 1 rollo de mínimo 40 metros de largo y 27
cm de ancho</t>
  </si>
  <si>
    <r>
      <rPr>
        <sz val="8"/>
        <rFont val="Arial"/>
        <family val="2"/>
      </rPr>
      <t>- Longitud mínima del rollo de 100 metros
- Ancho mínimo del rollo de 27 cm</t>
    </r>
  </si>
  <si>
    <t>Caja de carton con un 1 rollo de mínimo 100 metros de largo y 27
cm de ancho</t>
  </si>
  <si>
    <r>
      <rPr>
        <sz val="8"/>
        <rFont val="Arial"/>
        <family val="2"/>
      </rPr>
      <t>- Longitud mínima del rollo de 30 metros
- Ancho mínimo del rollo de 27 cm</t>
    </r>
  </si>
  <si>
    <t>Caja de carton con un 1 rollo de mínimo 30 metros de largo y 27
cm de ancho</t>
  </si>
  <si>
    <r>
      <rPr>
        <sz val="8"/>
        <rFont val="Arial"/>
        <family val="2"/>
      </rPr>
      <t>- Elaborado en plástico
- Capacidad mínima de 1 litro</t>
    </r>
  </si>
  <si>
    <r>
      <rPr>
        <sz val="8"/>
        <rFont val="Arial"/>
        <family val="2"/>
      </rPr>
      <t>- Elaborada en plástico
- Capacidad mínima de 2 litros
- Con tapa</t>
    </r>
  </si>
  <si>
    <r>
      <rPr>
        <sz val="8"/>
        <rFont val="Arial"/>
        <family val="2"/>
      </rPr>
      <t>- 100% café tostado y molido
- Tipo medio
- Descafeinado
- Empacada en bolsa de polipropileno aluminizada resistente a la humedad y al oxigeno
-  Debe cumplir con Resolución 333 de 2011 sobre rotulado y etiquetado nutricional y las normas que
la modifiquen</t>
    </r>
  </si>
  <si>
    <r>
      <rPr>
        <sz val="8"/>
        <rFont val="Arial"/>
        <family val="2"/>
      </rPr>
      <t>- No láctea
- Debe cumplir con Resolución 333 de 2011 sobre rotulado y etiquetado nutricional y las normas que la modifiquen</t>
    </r>
  </si>
  <si>
    <r>
      <rPr>
        <sz val="8"/>
        <rFont val="Arial"/>
        <family val="2"/>
      </rPr>
      <t>- Blanca
- Empaque elaborado en materiales atóxicos
- Debe cumplir con Resolución 333 de 2011 sobre rotulado y etiquetado nutricional y las normas que la modifiquen</t>
    </r>
  </si>
  <si>
    <r>
      <rPr>
        <sz val="8"/>
        <rFont val="Arial"/>
        <family val="2"/>
      </rPr>
      <t>- Morena
- Empaque elaborado en materiales atóxicos
- Debe cumplir con Resolución 333 de 2011 sobre rotulado y etiquetado nutricional y las normas que la modifiquen</t>
    </r>
  </si>
  <si>
    <r>
      <rPr>
        <sz val="8"/>
        <rFont val="Arial"/>
        <family val="2"/>
      </rPr>
      <t>- Sin calorías
- Empaque elaborado en materiales atóxicos
- Debe cumplir con Resolución 333 de 2011 sobre rotulado y etiquetado nutricional y las normas que la modifiquen</t>
    </r>
  </si>
  <si>
    <r>
      <rPr>
        <sz val="8"/>
        <rFont val="Arial"/>
        <family val="2"/>
      </rPr>
      <t>- Panela instantánes pulverizada, deshidratada
- Debe cumplir con la NTC 1311 sobreo productos agrícolas
- Empaque elaborado en materiales atóxicos
- Debe cumplir con la Resolucion 779 de 2006
- Debe cumplir con Resolución 333 de 2011 sobre rotulado y etiquetado nutricional y las normas que la modifiquen</t>
    </r>
  </si>
  <si>
    <r>
      <rPr>
        <sz val="8"/>
        <rFont val="Arial"/>
        <family val="2"/>
      </rPr>
      <t>- Refinada, con un 99,9% de pureza
- Con adiciones de yodo y flúor
- Debe cumplir con Resolución 333 de 2011 sobre rotulado y etiquetado nutricional y las normas que la modifiquen</t>
    </r>
  </si>
  <si>
    <r>
      <rPr>
        <sz val="8"/>
        <rFont val="Arial"/>
        <family val="2"/>
      </rPr>
      <t>- Para infusión
- Cajas disponbiles en mínimo tres (3) sabores
- 100% naturales</t>
    </r>
  </si>
  <si>
    <r>
      <rPr>
        <sz val="8"/>
        <rFont val="Arial"/>
        <family val="2"/>
      </rPr>
      <t>- En jarabe
- Cajas disponbiles en mínimo tres (3) sabores</t>
    </r>
  </si>
  <si>
    <r>
      <rPr>
        <sz val="8"/>
        <rFont val="Arial"/>
        <family val="2"/>
      </rPr>
      <t>- Bebida instantánea granulada
- Cajas disponbiles en mínimo tres (3) sabores</t>
    </r>
  </si>
  <si>
    <r>
      <rPr>
        <sz val="8"/>
        <rFont val="Arial"/>
        <family val="2"/>
      </rPr>
      <t xml:space="preserve"> - Para infusión
 - 100% naturales
 -</t>
    </r>
    <r>
      <rPr>
        <sz val="8"/>
        <color rgb="FFFF0000"/>
        <rFont val="Arial"/>
        <family val="2"/>
      </rPr>
      <t xml:space="preserve"> </t>
    </r>
    <r>
      <rPr>
        <sz val="8"/>
        <color theme="1" tint="0.14999847407452621"/>
        <rFont val="Arial"/>
        <family val="2"/>
      </rPr>
      <t>Sabores surtidos</t>
    </r>
  </si>
  <si>
    <t>Botella plástica de
mínimo 500 ml</t>
  </si>
  <si>
    <r>
      <rPr>
        <sz val="8"/>
        <rFont val="Arial"/>
        <family val="2"/>
      </rPr>
      <t>- Elaborada en tela
- Color blanco
- Dimensiones mínimas de 40 cm de largo y 40 cm de ancho.</t>
    </r>
  </si>
  <si>
    <r>
      <rPr>
        <sz val="8"/>
        <rFont val="Arial"/>
        <family val="2"/>
      </rPr>
      <t>- Mopa elaborada en algodón
- Área de barrido mínima de 100 cm de largo por 16cm de ancho
- Armazón y mango metálico</t>
    </r>
  </si>
  <si>
    <r>
      <rPr>
        <sz val="8"/>
        <rFont val="Arial"/>
        <family val="2"/>
      </rPr>
      <t>- Mopa elaborada en algodón
- Área de barrido mínima de 60 cm de largo por 16cm de ancho
- Armazón y mango metálico</t>
    </r>
  </si>
  <si>
    <r>
      <rPr>
        <sz val="8"/>
        <rFont val="Arial"/>
        <family val="2"/>
      </rPr>
      <t>- Mopa elaborada en algodón
- Área de barrido mínima de 100 cm de largo por 16 cm de ancho</t>
    </r>
  </si>
  <si>
    <r>
      <rPr>
        <sz val="8"/>
        <rFont val="Arial"/>
        <family val="2"/>
      </rPr>
      <t>- Mopa elaborada en algodón
- Área de barrido mínima de 60 cm de largo por 16 cm de ancho</t>
    </r>
  </si>
  <si>
    <r>
      <rPr>
        <sz val="8"/>
        <rFont val="Arial"/>
        <family val="2"/>
      </rPr>
      <t>- Tipo campana
- Chupa elaborada en caucho
- Diámetro mínimo de 12 cm
- Mango elaborado en plástico o madera
- Mango con longitud mínima de 33 cm</t>
    </r>
  </si>
  <si>
    <r>
      <rPr>
        <sz val="8"/>
        <rFont val="Arial"/>
        <family val="2"/>
      </rPr>
      <t>- Fibras sintéticas
- Mango de plástico
- Largo total mínimo de 65 cm
- Electrostático</t>
    </r>
  </si>
  <si>
    <r>
      <rPr>
        <sz val="8"/>
        <rFont val="Arial"/>
        <family val="2"/>
      </rPr>
      <t>- Barra dentada plástica con mínimo 18 dientes
- Mango metálico  plastificado con longitud mínima de 120 cm</t>
    </r>
  </si>
  <si>
    <r>
      <rPr>
        <sz val="8"/>
        <rFont val="Arial"/>
        <family val="2"/>
      </rPr>
      <t>- Barra dentada metálica con mínimo 18 dientes
- Mango metálico plastificado con longitud mínima de 120 cm</t>
    </r>
  </si>
  <si>
    <r>
      <rPr>
        <sz val="8"/>
        <rFont val="Arial"/>
        <family val="2"/>
      </rPr>
      <t>- Elaborado en plástico
- Con banda de goma y dientas barrescobas
- Mango con longitud mínima de 70 cm</t>
    </r>
  </si>
  <si>
    <r>
      <rPr>
        <sz val="8"/>
        <rFont val="Arial"/>
        <family val="2"/>
      </rPr>
      <t xml:space="preserve"> - Elaborado en plástico
 - Plegable</t>
    </r>
    <r>
      <rPr>
        <sz val="8"/>
        <color rgb="FFFF0000"/>
        <rFont val="Arial"/>
        <family val="2"/>
      </rPr>
      <t xml:space="preserve">, </t>
    </r>
    <r>
      <rPr>
        <sz val="8"/>
        <color theme="1" tint="0.14999847407452621"/>
        <rFont val="Arial"/>
        <family val="2"/>
      </rPr>
      <t>con tapa que abre y cierra</t>
    </r>
  </si>
  <si>
    <r>
      <rPr>
        <sz val="8"/>
        <rFont val="Arial"/>
        <family val="2"/>
      </rPr>
      <t>- Elaborado en plástico
- Reutilizable
- Capacidad mínima de 500 cc
- con pistola</t>
    </r>
  </si>
  <si>
    <r>
      <rPr>
        <sz val="8"/>
        <rFont val="Arial"/>
        <family val="2"/>
      </rPr>
      <t>- Elaborado en plástico
- Capacidad de mínima de 10 litros
- Con manija móvil
- Con "pico" antiderrames
- Disponibles en color amarillo, azul, rojo y verde</t>
    </r>
  </si>
  <si>
    <r>
      <rPr>
        <sz val="8"/>
        <rFont val="Arial"/>
        <family val="2"/>
      </rPr>
      <t>- Elaborado en plástico
- Dimensiones mínimas de 50 cm de alto por 30 cm de ancho
- Incluye tapa
- En colores variados</t>
    </r>
  </si>
  <si>
    <r>
      <rPr>
        <sz val="8"/>
        <rFont val="Arial"/>
        <family val="2"/>
      </rPr>
      <t>- Elaborado en vidrio
- Cilíndrico
- Capacidad mínima de 9 oz</t>
    </r>
  </si>
  <si>
    <r>
      <rPr>
        <sz val="8"/>
        <rFont val="Arial"/>
        <family val="2"/>
      </rPr>
      <t>- Elaborado en vidrio
- Cilíndrico
- Capacidad mínima de 12 oz</t>
    </r>
  </si>
  <si>
    <r>
      <rPr>
        <sz val="8"/>
        <rFont val="Arial"/>
        <family val="2"/>
      </rPr>
      <t>- Elaboradas en acero inoxidable
- Longitud total mínima de 17 cm</t>
    </r>
  </si>
  <si>
    <r>
      <rPr>
        <sz val="8"/>
        <rFont val="Arial"/>
        <family val="2"/>
      </rPr>
      <t>- Elaborados en acero inoxidable
- lisos
- Longitud total mínima de 17 cm</t>
    </r>
  </si>
  <si>
    <r>
      <rPr>
        <sz val="8"/>
        <rFont val="Arial"/>
        <family val="2"/>
      </rPr>
      <t>- Elaborados en acero inoxidable
- lisos
- Longitud total mínima de 20 cm</t>
    </r>
  </si>
  <si>
    <r>
      <rPr>
        <sz val="8"/>
        <rFont val="Arial"/>
        <family val="2"/>
      </rPr>
      <t>- Elaborados en acero inoxidable
- lisos
- Longitud total mínima de 12 cm</t>
    </r>
  </si>
  <si>
    <r>
      <rPr>
        <sz val="8"/>
        <rFont val="Arial"/>
        <family val="2"/>
      </rPr>
      <t>- Elaborados en porcelana blanca
- Llanos
- Color blanco sin diseño
- Diámetro mínimo de 26 cm
- Apto para uso en horno microondas</t>
    </r>
  </si>
  <si>
    <r>
      <rPr>
        <sz val="8"/>
        <rFont val="Arial"/>
        <family val="2"/>
      </rPr>
      <t>- Elaborados en porcelana blanca
- Llanos
- Color blanco sin diseño
- Diámetro mínimo de 22 cm
- Apto para uso en horno microondas</t>
    </r>
  </si>
  <si>
    <r>
      <rPr>
        <sz val="8"/>
        <rFont val="Arial"/>
        <family val="2"/>
      </rPr>
      <t>- Elaborados en porcelana blanca
- Llanos
- Color blanco sin diseño
- Diámetro mínimo de 16 cm
- Apto para uso en horno microondas</t>
    </r>
  </si>
  <si>
    <r>
      <rPr>
        <sz val="8"/>
        <rFont val="Arial"/>
        <family val="2"/>
      </rPr>
      <t>- Elaborados en porcelana blanca
- Hondo
- Color blanco sin diseño
- Diámetro mínimo de 17 cm
- Apto para uso en horno microondas</t>
    </r>
  </si>
  <si>
    <r>
      <rPr>
        <sz val="8"/>
        <rFont val="Arial"/>
        <family val="2"/>
      </rPr>
      <t>- Elaborados en porcelana blanca
- Hondo
- Color blanco  sin diseño
- Diámetro mínimo de 22 cm
- Apto para uso en horno microondas</t>
    </r>
  </si>
  <si>
    <r>
      <rPr>
        <sz val="8"/>
        <rFont val="Arial"/>
        <family val="2"/>
      </rPr>
      <t>- Elaborado en porcelana blanca para café
- Sin diseño
- De mínimo 150 cc
- No se debe rayar con el uso de cubiertos
- Debe ser apta para uso en microondas</t>
    </r>
  </si>
  <si>
    <r>
      <rPr>
        <sz val="8"/>
        <rFont val="Arial"/>
        <family val="2"/>
      </rPr>
      <t>- Elaborados en acero inoxidable
- Incluye cuchillo (longitud mínima de 20 cm), tenedor (longitud mínima de 17 cm), cuchara (longitud mínima de 17 cm), cuchara pequeña para postre (longitud mínima de 12 cm) y tenedor pequeño (longitud mínima de 12 cm).</t>
    </r>
  </si>
  <si>
    <r>
      <rPr>
        <sz val="8"/>
        <rFont val="Arial"/>
        <family val="2"/>
      </rPr>
      <t>-Pocillo y plato de porcelana blanca para café.
- Sin diseño
- Plato de mínimo 12 cm de diámetro y pocillo de mínimo 150 cc
- No se debe rayar con el uso de los cubiertos y
debe ser apta para uso en horno microondas.</t>
    </r>
  </si>
  <si>
    <r>
      <rPr>
        <sz val="8"/>
        <rFont val="Arial"/>
        <family val="2"/>
      </rPr>
      <t>- Elaborada en porcelana
- Sin diseño
- Compuesta de 8 puestos y cuatro piezas por puesto:
- Plato para cena (diámetro mínimo de 26 cm)
- Plato hondo (diámetro mínimo de 20 cm)
- Plato auxiliar (diámetro mínimo de 16 cm)
- Taza (capacidad mínima es de 280 cc)
- Apta para uso en horno microondas.</t>
    </r>
  </si>
  <si>
    <r>
      <rPr>
        <sz val="8"/>
        <rFont val="Arial"/>
        <family val="2"/>
      </rPr>
      <t>- Elaborada en porcelana
- Sin diseño
- Compuesta de 4 puestos y cuatro piezas por puesto:
- Plato para cena (diámetro mínimo de 26 cm)
- Plato hondo (diámetro mínimo de 20 cm)
- Plato auxiliar (diámetro mínimo de 16 cm)
- Taza (capacidad mínima es de 280 cc)
- Apta para uso en horno microondas.</t>
    </r>
  </si>
  <si>
    <r>
      <rPr>
        <sz val="8"/>
        <rFont val="Arial"/>
        <family val="2"/>
      </rPr>
      <t>- Hoja elaborada en acero inoxidable de mínimo 20 cm de largo y 2 cm de ancho.
- Mango liso elaborado en polipropileno negro</t>
    </r>
  </si>
  <si>
    <r>
      <rPr>
        <sz val="8"/>
        <rFont val="Arial"/>
        <family val="2"/>
      </rPr>
      <t>- Hojas elaborada en acero inoxidable de mínimo 20 cm de largo
- Mango de plástico liso</t>
    </r>
  </si>
  <si>
    <r>
      <rPr>
        <sz val="8"/>
        <rFont val="Arial"/>
        <family val="2"/>
      </rPr>
      <t>- Elaborada en vidrio
- Sin diseño
- Capacidad mínima de 1,5 litros</t>
    </r>
  </si>
  <si>
    <r>
      <rPr>
        <sz val="8"/>
        <rFont val="Arial"/>
        <family val="2"/>
      </rPr>
      <t>- Metálica con mango de plástico
- Con hoja de mínimo 2 pulgadas de largo</t>
    </r>
  </si>
  <si>
    <r>
      <rPr>
        <sz val="8"/>
        <rFont val="Arial"/>
        <family val="2"/>
      </rPr>
      <t>- Para limpiar vidrios
- Con banda de goma con longitud mínima de 25 cm.
- Mango con longitud mínima de 60 cm</t>
    </r>
  </si>
  <si>
    <r>
      <rPr>
        <sz val="8"/>
        <rFont val="Arial"/>
        <family val="2"/>
      </rPr>
      <t>- Para limpiar vidrios
- Con banda de goma con longitud mínima de 50 cm.
- Mango metálico extensible con longitud mínima
de 60 cm y máxima de 150 cm</t>
    </r>
  </si>
  <si>
    <r>
      <rPr>
        <sz val="8"/>
        <rFont val="Arial"/>
        <family val="2"/>
      </rPr>
      <t>- Para escurrir pisos
- Con banda de goma con longitud mínima de 35 cm</t>
    </r>
  </si>
  <si>
    <r>
      <rPr>
        <sz val="8"/>
        <rFont val="Arial"/>
        <family val="2"/>
      </rPr>
      <t>- Para escurrir pisos
-Con banda de goma con longitud mínima de 50 cm.</t>
    </r>
  </si>
  <si>
    <t>Mayor Valor</t>
  </si>
  <si>
    <t>Menor valor</t>
  </si>
  <si>
    <t>Cantidad Mensual Ofertada</t>
  </si>
  <si>
    <t>Cantidad Mensual Solicitada</t>
  </si>
  <si>
    <t>Diferencia</t>
  </si>
  <si>
    <t>20% por encima</t>
  </si>
  <si>
    <t>20% por debajo</t>
  </si>
  <si>
    <t>Verificación</t>
  </si>
  <si>
    <t>CUMPLE</t>
  </si>
  <si>
    <t>20% Por debajo</t>
  </si>
  <si>
    <t xml:space="preserve">Región de Cobertura: </t>
  </si>
  <si>
    <t>¿Cotizo todas las Sedes?</t>
  </si>
  <si>
    <t>Sí</t>
  </si>
  <si>
    <t>Si seleccionó "No" indique cuales no cotiza</t>
  </si>
  <si>
    <t xml:space="preserve">Nombre del Proveedor: </t>
  </si>
  <si>
    <t>Paquete de Servicios</t>
  </si>
  <si>
    <t>Valores</t>
  </si>
  <si>
    <t>Item</t>
  </si>
  <si>
    <t>Categoría</t>
  </si>
  <si>
    <t>Servicio</t>
  </si>
  <si>
    <t>Característica 1</t>
  </si>
  <si>
    <t>Disponibilidad</t>
  </si>
  <si>
    <t>Cantidad</t>
  </si>
  <si>
    <t>Vigencia / Unidad</t>
  </si>
  <si>
    <t>Valor unitario</t>
  </si>
  <si>
    <t>Nuevo precio cláusula 8</t>
  </si>
  <si>
    <t>Valor Mensual / Valor X Unidad</t>
  </si>
  <si>
    <t>Recargo por Trabajo nocturno, extra, dominical y festivo</t>
  </si>
  <si>
    <t>Recargo por dotación especial</t>
  </si>
  <si>
    <t>Valor Total</t>
  </si>
  <si>
    <t>Servicio de Personal</t>
  </si>
  <si>
    <t>Operario de aseo y cafetería</t>
  </si>
  <si>
    <t>Tiempo Completo</t>
  </si>
  <si>
    <t>Mes</t>
  </si>
  <si>
    <t>Operario de mantenimiento capacitado para trabajo en alturas nivel básico</t>
  </si>
  <si>
    <t>Bienes de Aseo y Cafetería</t>
  </si>
  <si>
    <t>Und</t>
  </si>
  <si>
    <t>Servicios Especiales</t>
  </si>
  <si>
    <t>Fumigación</t>
  </si>
  <si>
    <t>M2</t>
  </si>
  <si>
    <t>1. Si requiere agregue o elimine filas</t>
  </si>
  <si>
    <t>.Recargo por Trabajo nocturno, extra, dominical y festivo</t>
  </si>
  <si>
    <t>Gravámenes adicionales*</t>
  </si>
  <si>
    <t>Subtotal</t>
  </si>
  <si>
    <t>Gravámenes adicionales (estampillas)</t>
  </si>
  <si>
    <t>% AIU</t>
  </si>
  <si>
    <t>No</t>
  </si>
  <si>
    <t>Descripción</t>
  </si>
  <si>
    <t>Porcentaje</t>
  </si>
  <si>
    <t>IVA</t>
  </si>
  <si>
    <t>VERIFICACIÓN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</si>
</sst>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%"/>
    <numFmt numFmtId="165" formatCode="&quot;$&quot;#,##0.00"/>
    <numFmt numFmtId="166" formatCode="0.00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4E4D4D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color rgb="FF4E4D4D"/>
      <name val="Arial"/>
      <family val="2"/>
    </font>
    <font>
      <sz val="11"/>
      <color rgb="FFFF000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0"/>
      <color theme="1"/>
      <name val="Arial"/>
      <family val="2"/>
    </font>
    <font>
      <sz val="6"/>
      <color rgb="FF000000"/>
      <name val="Arial"/>
      <family val="2"/>
    </font>
    <font>
      <sz val="6"/>
      <color rgb="FFFF0000"/>
      <name val="Arial"/>
      <family val="2"/>
    </font>
    <font>
      <sz val="6"/>
      <color theme="1" tint="4.9989318521683403E-2"/>
      <name val="Arial"/>
      <family val="2"/>
    </font>
    <font>
      <sz val="6"/>
      <color theme="1" tint="0.14999847407452621"/>
      <name val="Arial"/>
      <family val="2"/>
    </font>
    <font>
      <b/>
      <sz val="12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 tint="4.9989318521683403E-2"/>
      <name val="Arial"/>
      <family val="2"/>
    </font>
    <font>
      <sz val="8"/>
      <color rgb="FFFF0000"/>
      <name val="Arial"/>
      <family val="2"/>
    </font>
    <font>
      <sz val="8"/>
      <color theme="1" tint="0.1499984740745262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20"/>
      <color theme="1"/>
      <name val="Arial"/>
      <family val="2"/>
    </font>
    <font>
      <b/>
      <sz val="10"/>
      <color theme="0"/>
      <name val="Arial"/>
      <family val="2"/>
    </font>
    <font>
      <b/>
      <sz val="16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F8FE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BEBEBE"/>
      </right>
      <top style="thin">
        <color rgb="FFA6A6A6"/>
      </top>
      <bottom style="thin">
        <color rgb="FFA6A6A6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/>
      <top/>
      <bottom style="thin">
        <color theme="0" tint="-0.2499465926084170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165">
    <xf numFmtId="0" fontId="0" fillId="0" borderId="0" xfId="0"/>
    <xf numFmtId="0" fontId="3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1" fontId="4" fillId="0" borderId="0" xfId="0" applyNumberFormat="1" applyFont="1" applyAlignment="1" applyProtection="1">
      <alignment horizontal="center" vertical="center" wrapText="1"/>
      <protection hidden="1"/>
    </xf>
    <xf numFmtId="43" fontId="7" fillId="0" borderId="0" xfId="1" applyFont="1" applyFill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4" fillId="0" borderId="0" xfId="1" applyFont="1" applyFill="1" applyAlignment="1" applyProtection="1">
      <alignment horizontal="center" vertical="center" wrapText="1"/>
      <protection hidden="1"/>
    </xf>
    <xf numFmtId="1" fontId="9" fillId="0" borderId="0" xfId="0" applyNumberFormat="1" applyFont="1" applyAlignment="1" applyProtection="1">
      <alignment horizontal="center" vertical="center" wrapText="1"/>
      <protection hidden="1"/>
    </xf>
    <xf numFmtId="0" fontId="6" fillId="6" borderId="5" xfId="0" applyFont="1" applyFill="1" applyBorder="1" applyAlignment="1" applyProtection="1">
      <alignment horizontal="center" vertical="center" wrapText="1"/>
      <protection hidden="1"/>
    </xf>
    <xf numFmtId="0" fontId="10" fillId="3" borderId="11" xfId="0" applyFont="1" applyFill="1" applyBorder="1" applyAlignment="1" applyProtection="1">
      <alignment horizontal="center" vertical="center" wrapText="1"/>
      <protection hidden="1"/>
    </xf>
    <xf numFmtId="49" fontId="10" fillId="3" borderId="11" xfId="0" applyNumberFormat="1" applyFont="1" applyFill="1" applyBorder="1" applyAlignment="1" applyProtection="1">
      <alignment horizontal="center" vertical="center" wrapText="1"/>
      <protection hidden="1"/>
    </xf>
    <xf numFmtId="43" fontId="10" fillId="3" borderId="12" xfId="1" applyFont="1" applyFill="1" applyBorder="1" applyAlignment="1" applyProtection="1">
      <alignment horizontal="center" vertical="center" wrapText="1"/>
      <protection hidden="1"/>
    </xf>
    <xf numFmtId="49" fontId="10" fillId="3" borderId="12" xfId="0" applyNumberFormat="1" applyFont="1" applyFill="1" applyBorder="1" applyAlignment="1" applyProtection="1">
      <alignment horizontal="center" vertical="center" wrapText="1"/>
      <protection hidden="1"/>
    </xf>
    <xf numFmtId="39" fontId="11" fillId="0" borderId="6" xfId="1" applyNumberFormat="1" applyFont="1" applyBorder="1" applyAlignment="1" applyProtection="1">
      <alignment horizontal="center" vertical="center" wrapText="1"/>
      <protection hidden="1"/>
    </xf>
    <xf numFmtId="44" fontId="5" fillId="4" borderId="12" xfId="2" applyFont="1" applyFill="1" applyBorder="1" applyAlignment="1" applyProtection="1">
      <alignment horizontal="center" vertical="center" wrapText="1"/>
      <protection hidden="1"/>
    </xf>
    <xf numFmtId="164" fontId="5" fillId="5" borderId="12" xfId="4" applyNumberFormat="1" applyFont="1" applyFill="1" applyBorder="1" applyAlignment="1" applyProtection="1">
      <alignment horizontal="center" vertical="center" wrapText="1"/>
      <protection locked="0" hidden="1"/>
    </xf>
    <xf numFmtId="44" fontId="11" fillId="4" borderId="12" xfId="2" applyFont="1" applyFill="1" applyBorder="1" applyAlignment="1" applyProtection="1">
      <alignment horizontal="center" vertical="center" wrapText="1"/>
      <protection hidden="1"/>
    </xf>
    <xf numFmtId="43" fontId="12" fillId="0" borderId="12" xfId="1" applyFont="1" applyFill="1" applyBorder="1" applyAlignment="1" applyProtection="1">
      <alignment horizontal="center" vertical="center" wrapText="1"/>
      <protection hidden="1"/>
    </xf>
    <xf numFmtId="43" fontId="13" fillId="0" borderId="0" xfId="1" applyFont="1" applyFill="1" applyBorder="1" applyAlignment="1" applyProtection="1">
      <alignment horizontal="center" vertical="center" wrapText="1"/>
      <protection hidden="1"/>
    </xf>
    <xf numFmtId="9" fontId="12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2" fillId="3" borderId="6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1" fontId="15" fillId="0" borderId="13" xfId="0" applyNumberFormat="1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49" fontId="15" fillId="0" borderId="13" xfId="0" applyNumberFormat="1" applyFont="1" applyBorder="1" applyAlignment="1">
      <alignment horizontal="left" vertical="center" wrapText="1"/>
    </xf>
    <xf numFmtId="49" fontId="13" fillId="0" borderId="13" xfId="0" applyNumberFormat="1" applyFont="1" applyBorder="1" applyAlignment="1">
      <alignment horizontal="left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6" fillId="0" borderId="13" xfId="0" applyNumberFormat="1" applyFont="1" applyBorder="1" applyAlignment="1">
      <alignment horizontal="left" vertical="center" wrapText="1"/>
    </xf>
    <xf numFmtId="0" fontId="13" fillId="0" borderId="15" xfId="0" applyFont="1" applyBorder="1" applyAlignment="1" applyProtection="1">
      <alignment vertical="center" wrapText="1"/>
      <protection hidden="1"/>
    </xf>
    <xf numFmtId="43" fontId="13" fillId="0" borderId="15" xfId="1" applyFont="1" applyFill="1" applyBorder="1" applyAlignment="1" applyProtection="1">
      <alignment horizontal="center" vertical="center" wrapText="1"/>
      <protection hidden="1"/>
    </xf>
    <xf numFmtId="165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9" fontId="19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9" fillId="3" borderId="6" xfId="0" applyFont="1" applyFill="1" applyBorder="1" applyAlignment="1" applyProtection="1">
      <alignment horizontal="left" vertical="center" wrapText="1"/>
      <protection hidden="1"/>
    </xf>
    <xf numFmtId="165" fontId="19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1" fontId="21" fillId="0" borderId="13" xfId="0" applyNumberFormat="1" applyFont="1" applyBorder="1" applyAlignment="1">
      <alignment horizontal="center" vertical="center" shrinkToFit="1"/>
    </xf>
    <xf numFmtId="0" fontId="22" fillId="0" borderId="13" xfId="0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left" vertical="center" wrapText="1"/>
    </xf>
    <xf numFmtId="39" fontId="23" fillId="0" borderId="6" xfId="1" applyNumberFormat="1" applyFont="1" applyBorder="1" applyAlignment="1" applyProtection="1">
      <alignment horizontal="center" vertical="center" wrapText="1"/>
      <protection hidden="1"/>
    </xf>
    <xf numFmtId="44" fontId="22" fillId="4" borderId="12" xfId="2" applyFont="1" applyFill="1" applyBorder="1" applyAlignment="1" applyProtection="1">
      <alignment horizontal="center" vertical="center" wrapText="1"/>
      <protection hidden="1"/>
    </xf>
    <xf numFmtId="164" fontId="22" fillId="5" borderId="12" xfId="4" applyNumberFormat="1" applyFont="1" applyFill="1" applyBorder="1" applyAlignment="1" applyProtection="1">
      <alignment horizontal="center" vertical="center" wrapText="1"/>
      <protection locked="0" hidden="1"/>
    </xf>
    <xf numFmtId="44" fontId="23" fillId="4" borderId="12" xfId="2" applyFont="1" applyFill="1" applyBorder="1" applyAlignment="1" applyProtection="1">
      <alignment horizontal="center" vertical="center" wrapText="1"/>
      <protection hidden="1"/>
    </xf>
    <xf numFmtId="43" fontId="10" fillId="0" borderId="12" xfId="1" applyFont="1" applyFill="1" applyBorder="1" applyAlignment="1" applyProtection="1">
      <alignment horizontal="center" vertical="center" wrapText="1"/>
      <protection hidden="1"/>
    </xf>
    <xf numFmtId="49" fontId="22" fillId="0" borderId="13" xfId="0" applyNumberFormat="1" applyFont="1" applyBorder="1" applyAlignment="1">
      <alignment horizontal="left" vertical="center" wrapText="1"/>
    </xf>
    <xf numFmtId="49" fontId="22" fillId="0" borderId="13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43" fontId="22" fillId="0" borderId="0" xfId="1" applyFont="1" applyFill="1" applyBorder="1" applyAlignment="1" applyProtection="1">
      <alignment horizontal="center" vertical="center" wrapText="1"/>
      <protection hidden="1"/>
    </xf>
    <xf numFmtId="1" fontId="23" fillId="0" borderId="0" xfId="0" applyNumberFormat="1" applyFont="1" applyAlignment="1" applyProtection="1">
      <alignment horizontal="center" vertical="center" wrapText="1"/>
      <protection hidden="1"/>
    </xf>
    <xf numFmtId="0" fontId="23" fillId="0" borderId="0" xfId="0" applyFont="1" applyAlignment="1" applyProtection="1">
      <alignment horizontal="center" vertical="center" wrapText="1"/>
      <protection hidden="1"/>
    </xf>
    <xf numFmtId="9" fontId="10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left" vertical="center" wrapText="1"/>
      <protection hidden="1"/>
    </xf>
    <xf numFmtId="44" fontId="10" fillId="3" borderId="12" xfId="2" applyFont="1" applyFill="1" applyBorder="1" applyAlignment="1" applyProtection="1">
      <alignment horizontal="center" vertical="center" wrapText="1"/>
      <protection hidden="1"/>
    </xf>
    <xf numFmtId="166" fontId="27" fillId="7" borderId="0" xfId="0" applyNumberFormat="1" applyFont="1" applyFill="1" applyAlignment="1">
      <alignment horizontal="center" vertical="center" wrapText="1"/>
    </xf>
    <xf numFmtId="42" fontId="29" fillId="7" borderId="16" xfId="3" applyFont="1" applyFill="1" applyBorder="1" applyAlignment="1">
      <alignment horizontal="center" vertical="center" wrapText="1"/>
    </xf>
    <xf numFmtId="42" fontId="0" fillId="0" borderId="0" xfId="0" applyNumberFormat="1"/>
    <xf numFmtId="0" fontId="6" fillId="6" borderId="0" xfId="0" applyFont="1" applyFill="1" applyBorder="1" applyAlignment="1" applyProtection="1">
      <alignment horizontal="center" vertical="center" wrapText="1"/>
      <protection hidden="1"/>
    </xf>
    <xf numFmtId="49" fontId="10" fillId="3" borderId="0" xfId="0" applyNumberFormat="1" applyFont="1" applyFill="1" applyBorder="1" applyAlignment="1" applyProtection="1">
      <alignment horizontal="center" vertical="center" wrapText="1"/>
      <protection hidden="1"/>
    </xf>
    <xf numFmtId="43" fontId="10" fillId="0" borderId="0" xfId="1" applyFont="1" applyFill="1" applyBorder="1" applyAlignment="1" applyProtection="1">
      <alignment horizontal="center" vertical="center" wrapText="1"/>
      <protection hidden="1"/>
    </xf>
    <xf numFmtId="43" fontId="12" fillId="0" borderId="0" xfId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43" fontId="10" fillId="7" borderId="12" xfId="1" applyFont="1" applyFill="1" applyBorder="1" applyAlignment="1" applyProtection="1">
      <alignment horizontal="center" vertical="center" wrapText="1"/>
      <protection hidden="1"/>
    </xf>
    <xf numFmtId="39" fontId="23" fillId="7" borderId="6" xfId="1" applyNumberFormat="1" applyFont="1" applyFill="1" applyBorder="1" applyAlignment="1" applyProtection="1">
      <alignment horizontal="center" vertical="center" wrapText="1"/>
      <protection hidden="1"/>
    </xf>
    <xf numFmtId="39" fontId="11" fillId="7" borderId="6" xfId="1" applyNumberFormat="1" applyFont="1" applyFill="1" applyBorder="1" applyAlignment="1" applyProtection="1">
      <alignment horizontal="center" vertical="center" wrapText="1"/>
      <protection hidden="1"/>
    </xf>
    <xf numFmtId="0" fontId="23" fillId="0" borderId="0" xfId="0" applyFont="1" applyAlignment="1">
      <alignment vertical="center"/>
    </xf>
    <xf numFmtId="42" fontId="23" fillId="0" borderId="0" xfId="3" applyFont="1" applyAlignment="1">
      <alignment vertical="center"/>
    </xf>
    <xf numFmtId="42" fontId="23" fillId="7" borderId="16" xfId="3" applyFont="1" applyFill="1" applyBorder="1" applyAlignment="1">
      <alignment vertical="center"/>
    </xf>
    <xf numFmtId="44" fontId="23" fillId="0" borderId="0" xfId="0" applyNumberFormat="1" applyFont="1" applyAlignment="1">
      <alignment vertical="center"/>
    </xf>
    <xf numFmtId="0" fontId="29" fillId="0" borderId="0" xfId="0" applyFont="1" applyAlignment="1">
      <alignment horizontal="center" vertical="center"/>
    </xf>
    <xf numFmtId="9" fontId="29" fillId="8" borderId="16" xfId="3" applyNumberFormat="1" applyFont="1" applyFill="1" applyBorder="1" applyAlignment="1">
      <alignment horizontal="center" vertical="center" wrapText="1"/>
    </xf>
    <xf numFmtId="42" fontId="23" fillId="8" borderId="16" xfId="3" applyFont="1" applyFill="1" applyBorder="1" applyAlignment="1">
      <alignment vertical="center"/>
    </xf>
    <xf numFmtId="42" fontId="29" fillId="8" borderId="16" xfId="3" applyFont="1" applyFill="1" applyBorder="1" applyAlignment="1">
      <alignment horizontal="center" vertical="center" wrapText="1"/>
    </xf>
    <xf numFmtId="9" fontId="29" fillId="8" borderId="0" xfId="0" applyNumberFormat="1" applyFont="1" applyFill="1" applyAlignment="1">
      <alignment horizontal="center" vertical="center" wrapText="1"/>
    </xf>
    <xf numFmtId="0" fontId="32" fillId="5" borderId="19" xfId="0" applyFont="1" applyFill="1" applyBorder="1" applyAlignment="1" applyProtection="1">
      <alignment horizontal="center" vertical="center"/>
      <protection locked="0" hidden="1"/>
    </xf>
    <xf numFmtId="0" fontId="3" fillId="9" borderId="17" xfId="0" applyFont="1" applyFill="1" applyBorder="1" applyAlignment="1" applyProtection="1">
      <alignment horizontal="left" vertical="center"/>
      <protection hidden="1"/>
    </xf>
    <xf numFmtId="0" fontId="3" fillId="9" borderId="18" xfId="0" applyFont="1" applyFill="1" applyBorder="1" applyAlignment="1" applyProtection="1">
      <alignment horizontal="left" vertical="center"/>
      <protection hidden="1"/>
    </xf>
    <xf numFmtId="0" fontId="11" fillId="0" borderId="0" xfId="0" applyFont="1" applyProtection="1">
      <protection hidden="1"/>
    </xf>
    <xf numFmtId="0" fontId="33" fillId="9" borderId="12" xfId="0" applyFont="1" applyFill="1" applyBorder="1" applyAlignment="1" applyProtection="1">
      <alignment horizontal="center" vertical="center" wrapText="1"/>
      <protection hidden="1"/>
    </xf>
    <xf numFmtId="0" fontId="22" fillId="0" borderId="12" xfId="0" applyFont="1" applyBorder="1" applyAlignment="1" applyProtection="1">
      <alignment horizontal="center" vertical="center" wrapText="1"/>
      <protection hidden="1"/>
    </xf>
    <xf numFmtId="165" fontId="22" fillId="0" borderId="12" xfId="0" applyNumberFormat="1" applyFont="1" applyBorder="1" applyAlignment="1" applyProtection="1">
      <alignment horizontal="center" vertical="center" wrapText="1"/>
      <protection hidden="1"/>
    </xf>
    <xf numFmtId="164" fontId="22" fillId="5" borderId="12" xfId="4" applyNumberFormat="1" applyFont="1" applyFill="1" applyBorder="1" applyAlignment="1" applyProtection="1">
      <alignment horizontal="center" vertical="center" wrapText="1"/>
      <protection locked="0"/>
    </xf>
    <xf numFmtId="165" fontId="22" fillId="5" borderId="12" xfId="0" applyNumberFormat="1" applyFont="1" applyFill="1" applyBorder="1" applyAlignment="1" applyProtection="1">
      <alignment horizontal="center" vertical="center" wrapText="1"/>
      <protection locked="0"/>
    </xf>
    <xf numFmtId="165" fontId="22" fillId="0" borderId="12" xfId="0" applyNumberFormat="1" applyFont="1" applyBorder="1" applyAlignment="1" applyProtection="1">
      <alignment horizontal="center" vertical="center" wrapText="1"/>
      <protection locked="0"/>
    </xf>
    <xf numFmtId="164" fontId="22" fillId="0" borderId="12" xfId="4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5" fillId="0" borderId="0" xfId="0" applyFont="1" applyProtection="1">
      <protection hidden="1"/>
    </xf>
    <xf numFmtId="165" fontId="22" fillId="4" borderId="23" xfId="2" applyNumberFormat="1" applyFont="1" applyFill="1" applyBorder="1" applyAlignment="1" applyProtection="1">
      <alignment horizontal="right" vertical="center"/>
      <protection hidden="1"/>
    </xf>
    <xf numFmtId="0" fontId="29" fillId="10" borderId="22" xfId="5" applyFont="1" applyFill="1" applyBorder="1" applyAlignment="1" applyProtection="1">
      <alignment horizontal="left" vertical="center"/>
      <protection hidden="1"/>
    </xf>
    <xf numFmtId="0" fontId="29" fillId="10" borderId="0" xfId="5" applyFont="1" applyFill="1" applyAlignment="1" applyProtection="1">
      <alignment horizontal="center" vertical="center"/>
      <protection hidden="1"/>
    </xf>
    <xf numFmtId="0" fontId="22" fillId="0" borderId="0" xfId="5" applyFont="1" applyProtection="1">
      <protection hidden="1"/>
    </xf>
    <xf numFmtId="165" fontId="22" fillId="4" borderId="12" xfId="2" applyNumberFormat="1" applyFont="1" applyFill="1" applyBorder="1" applyAlignment="1" applyProtection="1">
      <alignment horizontal="right" vertical="center"/>
      <protection hidden="1"/>
    </xf>
    <xf numFmtId="0" fontId="29" fillId="10" borderId="24" xfId="5" applyFont="1" applyFill="1" applyBorder="1" applyAlignment="1" applyProtection="1">
      <alignment horizontal="left" vertical="center"/>
      <protection hidden="1"/>
    </xf>
    <xf numFmtId="0" fontId="29" fillId="10" borderId="15" xfId="5" applyFont="1" applyFill="1" applyBorder="1" applyAlignment="1" applyProtection="1">
      <alignment horizontal="center" vertical="center"/>
      <protection hidden="1"/>
    </xf>
    <xf numFmtId="0" fontId="10" fillId="4" borderId="12" xfId="0" applyFont="1" applyFill="1" applyBorder="1" applyAlignment="1" applyProtection="1">
      <alignment horizontal="left" vertical="center" wrapText="1"/>
      <protection hidden="1"/>
    </xf>
    <xf numFmtId="10" fontId="10" fillId="5" borderId="12" xfId="4" applyNumberFormat="1" applyFont="1" applyFill="1" applyBorder="1" applyAlignment="1" applyProtection="1">
      <alignment horizontal="center" vertical="center" wrapText="1"/>
      <protection locked="0" hidden="1"/>
    </xf>
    <xf numFmtId="0" fontId="34" fillId="2" borderId="11" xfId="5" applyFont="1" applyFill="1" applyBorder="1" applyAlignment="1" applyProtection="1">
      <alignment horizontal="center" vertical="center" wrapText="1"/>
      <protection hidden="1"/>
    </xf>
    <xf numFmtId="165" fontId="23" fillId="4" borderId="12" xfId="2" applyNumberFormat="1" applyFont="1" applyFill="1" applyBorder="1" applyAlignment="1" applyProtection="1">
      <alignment horizontal="right" vertical="center"/>
      <protection hidden="1"/>
    </xf>
    <xf numFmtId="0" fontId="10" fillId="0" borderId="12" xfId="5" applyFont="1" applyBorder="1" applyAlignment="1" applyProtection="1">
      <alignment horizontal="center" wrapText="1"/>
      <protection hidden="1"/>
    </xf>
    <xf numFmtId="10" fontId="22" fillId="0" borderId="12" xfId="6" applyNumberFormat="1" applyFont="1" applyFill="1" applyBorder="1" applyAlignment="1" applyProtection="1">
      <alignment horizontal="center" wrapText="1"/>
      <protection hidden="1"/>
    </xf>
    <xf numFmtId="165" fontId="22" fillId="7" borderId="12" xfId="0" applyNumberFormat="1" applyFont="1" applyFill="1" applyBorder="1" applyAlignment="1" applyProtection="1">
      <alignment horizontal="center" vertical="center" wrapText="1"/>
      <protection hidden="1"/>
    </xf>
    <xf numFmtId="166" fontId="27" fillId="8" borderId="0" xfId="0" applyNumberFormat="1" applyFont="1" applyFill="1" applyAlignment="1">
      <alignment horizontal="center" vertical="center" wrapText="1"/>
    </xf>
    <xf numFmtId="165" fontId="22" fillId="8" borderId="12" xfId="0" applyNumberFormat="1" applyFont="1" applyFill="1" applyBorder="1" applyAlignment="1" applyProtection="1">
      <alignment horizontal="center" vertical="center" wrapText="1"/>
      <protection hidden="1"/>
    </xf>
    <xf numFmtId="166" fontId="28" fillId="11" borderId="0" xfId="0" applyNumberFormat="1" applyFont="1" applyFill="1" applyAlignment="1">
      <alignment horizontal="center" vertical="center" wrapText="1"/>
    </xf>
    <xf numFmtId="165" fontId="10" fillId="11" borderId="12" xfId="0" applyNumberFormat="1" applyFont="1" applyFill="1" applyBorder="1" applyAlignment="1" applyProtection="1">
      <alignment horizontal="center" vertical="center" wrapText="1"/>
      <protection hidden="1"/>
    </xf>
    <xf numFmtId="49" fontId="5" fillId="3" borderId="5" xfId="0" applyNumberFormat="1" applyFont="1" applyFill="1" applyBorder="1" applyAlignment="1" applyProtection="1">
      <alignment horizontal="center" vertical="center" wrapText="1"/>
      <protection hidden="1"/>
    </xf>
    <xf numFmtId="49" fontId="5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5" fillId="3" borderId="7" xfId="0" applyNumberFormat="1" applyFont="1" applyFill="1" applyBorder="1" applyAlignment="1" applyProtection="1">
      <alignment horizontal="center" vertical="center" wrapText="1"/>
      <protection hidden="1"/>
    </xf>
    <xf numFmtId="49" fontId="5" fillId="3" borderId="8" xfId="0" applyNumberFormat="1" applyFont="1" applyFill="1" applyBorder="1" applyAlignment="1" applyProtection="1">
      <alignment horizontal="center" vertical="center" wrapText="1"/>
      <protection hidden="1"/>
    </xf>
    <xf numFmtId="49" fontId="5" fillId="3" borderId="9" xfId="0" applyNumberFormat="1" applyFont="1" applyFill="1" applyBorder="1" applyAlignment="1" applyProtection="1">
      <alignment horizontal="center" vertical="center" wrapText="1"/>
      <protection hidden="1"/>
    </xf>
    <xf numFmtId="49" fontId="5" fillId="3" borderId="10" xfId="0" applyNumberFormat="1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locked="0" hidden="1"/>
    </xf>
    <xf numFmtId="0" fontId="4" fillId="5" borderId="2" xfId="0" applyFont="1" applyFill="1" applyBorder="1" applyAlignment="1" applyProtection="1">
      <alignment horizontal="center" vertical="center" wrapText="1"/>
      <protection locked="0" hidden="1"/>
    </xf>
    <xf numFmtId="0" fontId="4" fillId="5" borderId="6" xfId="0" applyFont="1" applyFill="1" applyBorder="1" applyAlignment="1" applyProtection="1">
      <alignment horizontal="center" vertical="center" wrapText="1"/>
      <protection locked="0" hidden="1"/>
    </xf>
    <xf numFmtId="0" fontId="10" fillId="3" borderId="1" xfId="0" applyFont="1" applyFill="1" applyBorder="1" applyAlignment="1" applyProtection="1">
      <alignment horizontal="left" vertical="center" wrapText="1"/>
      <protection hidden="1"/>
    </xf>
    <xf numFmtId="0" fontId="10" fillId="3" borderId="2" xfId="0" applyFont="1" applyFill="1" applyBorder="1" applyAlignment="1" applyProtection="1">
      <alignment horizontal="left" vertical="center" wrapText="1"/>
      <protection hidden="1"/>
    </xf>
    <xf numFmtId="0" fontId="10" fillId="3" borderId="6" xfId="0" applyFont="1" applyFill="1" applyBorder="1" applyAlignment="1" applyProtection="1">
      <alignment horizontal="left" vertical="center" wrapText="1"/>
      <protection hidden="1"/>
    </xf>
    <xf numFmtId="0" fontId="12" fillId="3" borderId="1" xfId="0" applyFont="1" applyFill="1" applyBorder="1" applyAlignment="1" applyProtection="1">
      <alignment horizontal="left" vertical="center" wrapText="1"/>
      <protection hidden="1"/>
    </xf>
    <xf numFmtId="0" fontId="12" fillId="3" borderId="2" xfId="0" applyFont="1" applyFill="1" applyBorder="1" applyAlignment="1" applyProtection="1">
      <alignment horizontal="left" vertical="center" wrapText="1"/>
      <protection hidden="1"/>
    </xf>
    <xf numFmtId="0" fontId="12" fillId="3" borderId="6" xfId="0" applyFont="1" applyFill="1" applyBorder="1" applyAlignment="1" applyProtection="1">
      <alignment horizontal="left" vertical="center" wrapText="1"/>
      <protection hidden="1"/>
    </xf>
    <xf numFmtId="0" fontId="19" fillId="3" borderId="1" xfId="0" applyFont="1" applyFill="1" applyBorder="1" applyAlignment="1" applyProtection="1">
      <alignment horizontal="left" vertical="center" wrapText="1"/>
      <protection hidden="1"/>
    </xf>
    <xf numFmtId="0" fontId="19" fillId="3" borderId="2" xfId="0" applyFont="1" applyFill="1" applyBorder="1" applyAlignment="1" applyProtection="1">
      <alignment horizontal="left" vertical="center" wrapText="1"/>
      <protection hidden="1"/>
    </xf>
    <xf numFmtId="0" fontId="19" fillId="3" borderId="6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4" fillId="4" borderId="1" xfId="0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center" wrapText="1"/>
      <protection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49" fontId="22" fillId="0" borderId="1" xfId="6" applyNumberFormat="1" applyFont="1" applyFill="1" applyBorder="1" applyAlignment="1" applyProtection="1">
      <alignment horizontal="center" vertical="center" wrapText="1"/>
      <protection hidden="1"/>
    </xf>
    <xf numFmtId="49" fontId="22" fillId="0" borderId="2" xfId="6" applyNumberFormat="1" applyFont="1" applyFill="1" applyBorder="1" applyAlignment="1" applyProtection="1">
      <alignment horizontal="center" vertical="center" wrapText="1"/>
      <protection hidden="1"/>
    </xf>
    <xf numFmtId="49" fontId="22" fillId="0" borderId="6" xfId="6" applyNumberFormat="1" applyFont="1" applyFill="1" applyBorder="1" applyAlignment="1" applyProtection="1">
      <alignment horizontal="center" vertical="center" wrapText="1"/>
      <protection hidden="1"/>
    </xf>
    <xf numFmtId="0" fontId="10" fillId="4" borderId="12" xfId="0" applyFont="1" applyFill="1" applyBorder="1" applyAlignment="1" applyProtection="1">
      <alignment horizontal="left" vertical="center" wrapText="1"/>
      <protection hidden="1"/>
    </xf>
    <xf numFmtId="0" fontId="29" fillId="10" borderId="0" xfId="0" applyFont="1" applyFill="1" applyAlignment="1" applyProtection="1">
      <alignment horizontal="center" vertical="center"/>
      <protection hidden="1"/>
    </xf>
    <xf numFmtId="0" fontId="29" fillId="10" borderId="21" xfId="0" applyFont="1" applyFill="1" applyBorder="1" applyAlignment="1" applyProtection="1">
      <alignment horizontal="center" vertical="center"/>
      <protection hidden="1"/>
    </xf>
    <xf numFmtId="0" fontId="29" fillId="10" borderId="22" xfId="0" applyFont="1" applyFill="1" applyBorder="1" applyAlignment="1" applyProtection="1">
      <alignment horizontal="center" vertical="center"/>
      <protection hidden="1"/>
    </xf>
    <xf numFmtId="0" fontId="10" fillId="4" borderId="1" xfId="0" applyFont="1" applyFill="1" applyBorder="1" applyAlignment="1" applyProtection="1">
      <alignment horizontal="left" vertical="center" wrapText="1"/>
      <protection hidden="1"/>
    </xf>
    <xf numFmtId="0" fontId="10" fillId="4" borderId="6" xfId="0" applyFont="1" applyFill="1" applyBorder="1" applyAlignment="1" applyProtection="1">
      <alignment horizontal="left" vertical="center" wrapText="1"/>
      <protection hidden="1"/>
    </xf>
    <xf numFmtId="0" fontId="34" fillId="2" borderId="1" xfId="5" applyFont="1" applyFill="1" applyBorder="1" applyAlignment="1" applyProtection="1">
      <alignment horizontal="center" vertical="center" wrapText="1"/>
      <protection hidden="1"/>
    </xf>
    <xf numFmtId="0" fontId="34" fillId="2" borderId="2" xfId="5" applyFont="1" applyFill="1" applyBorder="1" applyAlignment="1" applyProtection="1">
      <alignment horizontal="center" vertical="center" wrapText="1"/>
      <protection hidden="1"/>
    </xf>
    <xf numFmtId="0" fontId="34" fillId="2" borderId="6" xfId="5" applyFont="1" applyFill="1" applyBorder="1" applyAlignment="1" applyProtection="1">
      <alignment horizontal="center" vertical="center" wrapText="1"/>
      <protection hidden="1"/>
    </xf>
    <xf numFmtId="0" fontId="3" fillId="9" borderId="17" xfId="0" applyFont="1" applyFill="1" applyBorder="1" applyAlignment="1" applyProtection="1">
      <alignment horizontal="left" vertical="center"/>
      <protection hidden="1"/>
    </xf>
    <xf numFmtId="0" fontId="3" fillId="9" borderId="18" xfId="0" applyFont="1" applyFill="1" applyBorder="1" applyAlignment="1" applyProtection="1">
      <alignment horizontal="left" vertical="center"/>
      <protection hidden="1"/>
    </xf>
    <xf numFmtId="0" fontId="30" fillId="4" borderId="17" xfId="0" applyFont="1" applyFill="1" applyBorder="1" applyAlignment="1" applyProtection="1">
      <alignment horizontal="center" vertical="center" wrapText="1"/>
      <protection locked="0"/>
    </xf>
    <xf numFmtId="0" fontId="30" fillId="4" borderId="18" xfId="0" applyFont="1" applyFill="1" applyBorder="1" applyAlignment="1" applyProtection="1">
      <alignment horizontal="center" vertical="center" wrapText="1"/>
      <protection locked="0"/>
    </xf>
    <xf numFmtId="0" fontId="31" fillId="9" borderId="17" xfId="0" applyFont="1" applyFill="1" applyBorder="1" applyAlignment="1" applyProtection="1">
      <alignment horizontal="left" vertical="center"/>
      <protection hidden="1"/>
    </xf>
    <xf numFmtId="0" fontId="31" fillId="9" borderId="18" xfId="0" applyFont="1" applyFill="1" applyBorder="1" applyAlignment="1" applyProtection="1">
      <alignment horizontal="left" vertical="center"/>
      <protection hidden="1"/>
    </xf>
    <xf numFmtId="0" fontId="31" fillId="9" borderId="17" xfId="0" applyFont="1" applyFill="1" applyBorder="1" applyAlignment="1" applyProtection="1">
      <alignment horizontal="left" vertical="center" wrapText="1"/>
      <protection hidden="1"/>
    </xf>
    <xf numFmtId="0" fontId="31" fillId="9" borderId="20" xfId="0" applyFont="1" applyFill="1" applyBorder="1" applyAlignment="1" applyProtection="1">
      <alignment horizontal="left" vertical="center" wrapText="1"/>
      <protection hidden="1"/>
    </xf>
    <xf numFmtId="0" fontId="31" fillId="9" borderId="18" xfId="0" applyFont="1" applyFill="1" applyBorder="1" applyAlignment="1" applyProtection="1">
      <alignment horizontal="left" vertical="center" wrapText="1"/>
      <protection hidden="1"/>
    </xf>
    <xf numFmtId="0" fontId="14" fillId="5" borderId="17" xfId="0" applyFont="1" applyFill="1" applyBorder="1" applyAlignment="1" applyProtection="1">
      <alignment horizontal="center" vertical="center"/>
      <protection locked="0" hidden="1"/>
    </xf>
    <xf numFmtId="0" fontId="14" fillId="5" borderId="20" xfId="0" applyFont="1" applyFill="1" applyBorder="1" applyAlignment="1" applyProtection="1">
      <alignment horizontal="center" vertical="center"/>
      <protection locked="0" hidden="1"/>
    </xf>
    <xf numFmtId="0" fontId="14" fillId="5" borderId="18" xfId="0" applyFont="1" applyFill="1" applyBorder="1" applyAlignment="1" applyProtection="1">
      <alignment horizontal="center" vertical="center"/>
      <protection locked="0" hidden="1"/>
    </xf>
    <xf numFmtId="0" fontId="30" fillId="5" borderId="17" xfId="0" applyFont="1" applyFill="1" applyBorder="1" applyAlignment="1" applyProtection="1">
      <alignment horizontal="center" vertical="center" wrapText="1"/>
      <protection locked="0" hidden="1"/>
    </xf>
    <xf numFmtId="0" fontId="30" fillId="5" borderId="20" xfId="0" applyFont="1" applyFill="1" applyBorder="1" applyAlignment="1" applyProtection="1">
      <alignment horizontal="center" vertical="center" wrapText="1"/>
      <protection locked="0" hidden="1"/>
    </xf>
    <xf numFmtId="0" fontId="30" fillId="5" borderId="18" xfId="0" applyFont="1" applyFill="1" applyBorder="1" applyAlignment="1" applyProtection="1">
      <alignment horizontal="center" vertical="center" wrapText="1"/>
      <protection locked="0" hidden="1"/>
    </xf>
  </cellXfs>
  <cellStyles count="7">
    <cellStyle name="Millares" xfId="1" builtinId="3"/>
    <cellStyle name="Moneda" xfId="2" builtinId="4"/>
    <cellStyle name="Moneda [0]" xfId="3" builtinId="7"/>
    <cellStyle name="Normal" xfId="0" builtinId="0"/>
    <cellStyle name="Normal 2" xfId="5" xr:uid="{E458A4CB-568D-4D88-A15C-53999EF79542}"/>
    <cellStyle name="Porcentaje" xfId="4" builtinId="5"/>
    <cellStyle name="Porcentaje 2" xfId="6" xr:uid="{3AA976C1-DFB3-4602-BA0C-CF15064D775D}"/>
  </cellStyles>
  <dxfs count="23">
    <dxf>
      <font>
        <color theme="0"/>
      </font>
    </dxf>
    <dxf>
      <font>
        <color theme="0"/>
      </font>
    </dxf>
    <dxf>
      <font>
        <color theme="0"/>
      </font>
    </dxf>
    <dxf>
      <font>
        <color rgb="FFE6F8FE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2F2F2"/>
      </font>
    </dxf>
    <dxf>
      <font>
        <color rgb="FFF2F2F2"/>
      </font>
    </dxf>
    <dxf>
      <font>
        <color rgb="FFF2F2F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valuaci&#243;n%2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Cotizacion Bienes de Aseo y Ca"/>
      <sheetName val="Cotizacion"/>
      <sheetName val="ConsolidadoServicios"/>
      <sheetName val="solCotizacionCSV_es"/>
      <sheetName val="Listas"/>
      <sheetName val="ClasifiPersonal"/>
      <sheetName val="TablaDinamica"/>
      <sheetName val="temp"/>
      <sheetName val="Precios"/>
    </sheetNames>
    <sheetDataSet>
      <sheetData sheetId="0">
        <row r="9">
          <cell r="H9">
            <v>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E2" t="str">
            <v>Sí</v>
          </cell>
        </row>
        <row r="3">
          <cell r="E3" t="str">
            <v>No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6D7F0-031A-4A20-A2F1-C914A3D62F3F}">
  <dimension ref="A1:T381"/>
  <sheetViews>
    <sheetView tabSelected="1" topLeftCell="A2" zoomScale="90" zoomScaleNormal="90" workbookViewId="0">
      <selection activeCell="G13" sqref="G13"/>
    </sheetView>
  </sheetViews>
  <sheetFormatPr baseColWidth="10" defaultRowHeight="15" x14ac:dyDescent="0.25"/>
  <cols>
    <col min="3" max="3" width="18.42578125" customWidth="1"/>
    <col min="4" max="5" width="15.42578125" customWidth="1"/>
    <col min="9" max="9" width="14.28515625" customWidth="1"/>
    <col min="11" max="11" width="18.28515625" customWidth="1"/>
    <col min="15" max="18" width="11.42578125" style="71"/>
    <col min="19" max="19" width="11.42578125" style="70"/>
  </cols>
  <sheetData>
    <row r="1" spans="1:19" ht="20.2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"/>
      <c r="M1" s="2"/>
      <c r="N1" s="2"/>
    </row>
    <row r="2" spans="1:19" x14ac:dyDescent="0.25">
      <c r="A2" s="130"/>
      <c r="B2" s="130"/>
      <c r="C2" s="130"/>
      <c r="D2" s="130"/>
      <c r="E2" s="130"/>
      <c r="F2" s="130"/>
      <c r="G2" s="66"/>
      <c r="H2" s="3"/>
      <c r="I2" s="3"/>
      <c r="J2" s="3"/>
      <c r="K2" s="1"/>
      <c r="L2" s="1"/>
      <c r="M2" s="2"/>
      <c r="N2" s="2"/>
    </row>
    <row r="3" spans="1:19" x14ac:dyDescent="0.25">
      <c r="A3" s="131" t="s">
        <v>1</v>
      </c>
      <c r="B3" s="132"/>
      <c r="C3" s="132"/>
      <c r="D3" s="132"/>
      <c r="E3" s="132"/>
      <c r="F3" s="132"/>
      <c r="G3" s="132"/>
      <c r="H3" s="132"/>
      <c r="I3" s="133"/>
      <c r="J3" s="133"/>
      <c r="K3" s="134"/>
      <c r="L3" s="1"/>
      <c r="M3" s="2"/>
      <c r="N3" s="2"/>
    </row>
    <row r="4" spans="1:19" x14ac:dyDescent="0.25">
      <c r="A4" s="111" t="s">
        <v>2</v>
      </c>
      <c r="B4" s="112"/>
      <c r="C4" s="135">
        <v>8</v>
      </c>
      <c r="D4" s="136"/>
      <c r="E4" s="136"/>
      <c r="F4" s="136"/>
      <c r="G4" s="136"/>
      <c r="H4" s="136"/>
      <c r="I4" s="136"/>
      <c r="J4" s="136"/>
      <c r="K4" s="137"/>
      <c r="L4" s="1"/>
      <c r="M4" s="2"/>
      <c r="N4" s="2"/>
    </row>
    <row r="5" spans="1:19" x14ac:dyDescent="0.25">
      <c r="A5" s="111" t="s">
        <v>3</v>
      </c>
      <c r="B5" s="112"/>
      <c r="C5" s="135" t="s">
        <v>4</v>
      </c>
      <c r="D5" s="136"/>
      <c r="E5" s="136"/>
      <c r="F5" s="136"/>
      <c r="G5" s="136"/>
      <c r="H5" s="136"/>
      <c r="I5" s="136"/>
      <c r="J5" s="136"/>
      <c r="K5" s="137"/>
      <c r="L5" s="1"/>
      <c r="M5" s="2"/>
      <c r="N5" s="2"/>
    </row>
    <row r="6" spans="1:19" x14ac:dyDescent="0.25">
      <c r="A6" s="111" t="s">
        <v>5</v>
      </c>
      <c r="B6" s="112"/>
      <c r="C6" s="117"/>
      <c r="D6" s="118"/>
      <c r="E6" s="118"/>
      <c r="F6" s="118"/>
      <c r="G6" s="118"/>
      <c r="H6" s="118"/>
      <c r="I6" s="118"/>
      <c r="J6" s="118"/>
      <c r="K6" s="119"/>
      <c r="L6" s="1"/>
      <c r="M6" s="2"/>
      <c r="N6" s="2"/>
    </row>
    <row r="7" spans="1:19" x14ac:dyDescent="0.25">
      <c r="A7" s="113"/>
      <c r="B7" s="114"/>
      <c r="C7" s="117"/>
      <c r="D7" s="118"/>
      <c r="E7" s="118"/>
      <c r="F7" s="118"/>
      <c r="G7" s="118"/>
      <c r="H7" s="118"/>
      <c r="I7" s="118"/>
      <c r="J7" s="118"/>
      <c r="K7" s="119"/>
      <c r="L7" s="1"/>
      <c r="M7" s="2"/>
      <c r="N7" s="2"/>
    </row>
    <row r="8" spans="1:19" x14ac:dyDescent="0.25">
      <c r="A8" s="115"/>
      <c r="B8" s="116"/>
      <c r="C8" s="117"/>
      <c r="D8" s="118"/>
      <c r="E8" s="118"/>
      <c r="F8" s="118"/>
      <c r="G8" s="118"/>
      <c r="H8" s="118"/>
      <c r="I8" s="118"/>
      <c r="J8" s="118"/>
      <c r="K8" s="119"/>
      <c r="L8" s="1"/>
      <c r="M8" s="2"/>
      <c r="N8" s="2"/>
    </row>
    <row r="9" spans="1:19" x14ac:dyDescent="0.25">
      <c r="A9" s="2"/>
      <c r="B9" s="2"/>
      <c r="C9" s="2"/>
      <c r="D9" s="2"/>
      <c r="E9" s="2"/>
      <c r="F9" s="4"/>
      <c r="G9" s="4"/>
      <c r="H9" s="3"/>
      <c r="I9" s="3"/>
      <c r="J9" s="3"/>
      <c r="K9" s="2"/>
      <c r="L9" s="1"/>
      <c r="M9" s="2"/>
      <c r="N9" s="2"/>
    </row>
    <row r="10" spans="1:19" ht="30" x14ac:dyDescent="0.25">
      <c r="A10" s="5" t="s">
        <v>6</v>
      </c>
      <c r="B10" s="6"/>
      <c r="C10" s="2"/>
      <c r="D10" s="2"/>
      <c r="E10" s="2"/>
      <c r="F10" s="7"/>
      <c r="G10" s="7"/>
      <c r="H10" s="8"/>
      <c r="I10" s="8"/>
      <c r="J10" s="8"/>
      <c r="K10" s="2"/>
      <c r="L10" s="1"/>
      <c r="M10" s="9" t="s">
        <v>7</v>
      </c>
      <c r="N10" s="61"/>
    </row>
    <row r="11" spans="1:19" x14ac:dyDescent="0.25">
      <c r="A11" s="2"/>
      <c r="B11" s="2"/>
      <c r="C11" s="2"/>
      <c r="D11" s="2"/>
      <c r="E11" s="2"/>
      <c r="F11" s="7"/>
      <c r="G11" s="7"/>
      <c r="H11" s="3"/>
      <c r="I11" s="3"/>
      <c r="J11" s="3"/>
      <c r="K11" s="1"/>
      <c r="L11" s="1"/>
      <c r="M11" s="2"/>
      <c r="N11" s="2"/>
    </row>
    <row r="12" spans="1:19" ht="33.75" x14ac:dyDescent="0.25">
      <c r="A12" s="10" t="s">
        <v>8</v>
      </c>
      <c r="B12" s="10" t="s">
        <v>9</v>
      </c>
      <c r="C12" s="11" t="s">
        <v>10</v>
      </c>
      <c r="D12" s="10" t="s">
        <v>11</v>
      </c>
      <c r="E12" s="12" t="s">
        <v>802</v>
      </c>
      <c r="F12" s="12" t="s">
        <v>801</v>
      </c>
      <c r="G12" s="67" t="s">
        <v>803</v>
      </c>
      <c r="H12" s="13" t="s">
        <v>12</v>
      </c>
      <c r="I12" s="13" t="s">
        <v>13</v>
      </c>
      <c r="J12" s="13" t="s">
        <v>14</v>
      </c>
      <c r="K12" s="13" t="s">
        <v>15</v>
      </c>
      <c r="L12" s="36" t="s">
        <v>16</v>
      </c>
      <c r="M12" s="13" t="s">
        <v>17</v>
      </c>
      <c r="N12" s="62"/>
      <c r="O12" s="59" t="s">
        <v>799</v>
      </c>
      <c r="P12" s="75" t="s">
        <v>804</v>
      </c>
      <c r="Q12" s="59" t="s">
        <v>800</v>
      </c>
      <c r="R12" s="78" t="s">
        <v>805</v>
      </c>
      <c r="S12" s="74" t="s">
        <v>806</v>
      </c>
    </row>
    <row r="13" spans="1:19" ht="236.25" x14ac:dyDescent="0.25">
      <c r="A13" s="37">
        <v>1</v>
      </c>
      <c r="B13" s="38" t="s">
        <v>18</v>
      </c>
      <c r="C13" s="39" t="s">
        <v>645</v>
      </c>
      <c r="D13" s="38" t="s">
        <v>19</v>
      </c>
      <c r="E13" s="14">
        <v>2</v>
      </c>
      <c r="F13" s="40">
        <v>2</v>
      </c>
      <c r="G13" s="68">
        <f>E13-F13</f>
        <v>0</v>
      </c>
      <c r="H13" s="41">
        <v>8555</v>
      </c>
      <c r="I13" s="42"/>
      <c r="J13" s="41">
        <v>8555</v>
      </c>
      <c r="K13" s="43">
        <v>17110</v>
      </c>
      <c r="L13" s="36">
        <v>6474.4</v>
      </c>
      <c r="M13" s="44">
        <v>2</v>
      </c>
      <c r="N13" s="63"/>
      <c r="O13" s="72">
        <v>16362</v>
      </c>
      <c r="P13" s="76">
        <f>ROUND(O13*1.2,2)</f>
        <v>19634.400000000001</v>
      </c>
      <c r="Q13" s="72">
        <v>8093</v>
      </c>
      <c r="R13" s="76">
        <f>ROUND(Q13*80%,2)</f>
        <v>6474.4</v>
      </c>
      <c r="S13" s="73" t="s">
        <v>807</v>
      </c>
    </row>
    <row r="14" spans="1:19" ht="236.25" x14ac:dyDescent="0.25">
      <c r="A14" s="37">
        <v>2</v>
      </c>
      <c r="B14" s="38" t="s">
        <v>20</v>
      </c>
      <c r="C14" s="39" t="s">
        <v>646</v>
      </c>
      <c r="D14" s="38" t="s">
        <v>21</v>
      </c>
      <c r="E14" s="14">
        <v>0</v>
      </c>
      <c r="F14" s="40">
        <v>0</v>
      </c>
      <c r="G14" s="68"/>
      <c r="H14" s="41">
        <v>0</v>
      </c>
      <c r="I14" s="42"/>
      <c r="J14" s="41">
        <v>0</v>
      </c>
      <c r="K14" s="43">
        <v>0</v>
      </c>
      <c r="L14" s="36">
        <v>1344</v>
      </c>
      <c r="M14" s="44">
        <v>0</v>
      </c>
      <c r="N14" s="63"/>
      <c r="O14" s="72">
        <v>5438</v>
      </c>
      <c r="P14" s="76">
        <f t="shared" ref="P14:P77" si="0">ROUND(O14*1.2,2)</f>
        <v>6525.6</v>
      </c>
      <c r="Q14" s="72">
        <v>1680</v>
      </c>
      <c r="R14" s="76">
        <f t="shared" ref="R14:R77" si="1">ROUND(Q14*80%,2)</f>
        <v>1344</v>
      </c>
      <c r="S14" s="73"/>
    </row>
    <row r="15" spans="1:19" ht="202.5" x14ac:dyDescent="0.25">
      <c r="A15" s="37">
        <v>3</v>
      </c>
      <c r="B15" s="38" t="s">
        <v>22</v>
      </c>
      <c r="C15" s="39" t="s">
        <v>647</v>
      </c>
      <c r="D15" s="38" t="s">
        <v>23</v>
      </c>
      <c r="E15" s="14">
        <v>0</v>
      </c>
      <c r="F15" s="40">
        <v>0</v>
      </c>
      <c r="G15" s="68"/>
      <c r="H15" s="41">
        <v>0</v>
      </c>
      <c r="I15" s="42"/>
      <c r="J15" s="41">
        <v>0</v>
      </c>
      <c r="K15" s="43">
        <v>0</v>
      </c>
      <c r="L15" s="36">
        <v>4194.3999999999996</v>
      </c>
      <c r="M15" s="44">
        <v>0</v>
      </c>
      <c r="N15" s="63"/>
      <c r="O15" s="72">
        <v>9366</v>
      </c>
      <c r="P15" s="76">
        <f t="shared" si="0"/>
        <v>11239.2</v>
      </c>
      <c r="Q15" s="72">
        <v>5243</v>
      </c>
      <c r="R15" s="76">
        <f t="shared" si="1"/>
        <v>4194.3999999999996</v>
      </c>
      <c r="S15" s="73"/>
    </row>
    <row r="16" spans="1:19" ht="45" x14ac:dyDescent="0.25">
      <c r="A16" s="37">
        <v>4</v>
      </c>
      <c r="B16" s="38" t="s">
        <v>24</v>
      </c>
      <c r="C16" s="39" t="s">
        <v>25</v>
      </c>
      <c r="D16" s="38" t="s">
        <v>648</v>
      </c>
      <c r="E16" s="14">
        <v>0</v>
      </c>
      <c r="F16" s="40">
        <v>0</v>
      </c>
      <c r="G16" s="68"/>
      <c r="H16" s="41">
        <v>0</v>
      </c>
      <c r="I16" s="42"/>
      <c r="J16" s="41">
        <v>0</v>
      </c>
      <c r="K16" s="43">
        <v>0</v>
      </c>
      <c r="L16" s="36">
        <v>798.4</v>
      </c>
      <c r="M16" s="44">
        <v>0</v>
      </c>
      <c r="N16" s="63"/>
      <c r="O16" s="72">
        <v>2708</v>
      </c>
      <c r="P16" s="76">
        <f t="shared" si="0"/>
        <v>3249.6</v>
      </c>
      <c r="Q16" s="72">
        <v>998</v>
      </c>
      <c r="R16" s="76">
        <f t="shared" si="1"/>
        <v>798.4</v>
      </c>
      <c r="S16" s="73"/>
    </row>
    <row r="17" spans="1:19" ht="78.75" x14ac:dyDescent="0.25">
      <c r="A17" s="37">
        <v>5</v>
      </c>
      <c r="B17" s="38" t="s">
        <v>26</v>
      </c>
      <c r="C17" s="39" t="s">
        <v>649</v>
      </c>
      <c r="D17" s="38" t="s">
        <v>27</v>
      </c>
      <c r="E17" s="14">
        <v>0</v>
      </c>
      <c r="F17" s="40">
        <v>0</v>
      </c>
      <c r="G17" s="68"/>
      <c r="H17" s="41">
        <v>0</v>
      </c>
      <c r="I17" s="42"/>
      <c r="J17" s="41">
        <v>0</v>
      </c>
      <c r="K17" s="43">
        <v>0</v>
      </c>
      <c r="L17" s="36">
        <v>1488.8</v>
      </c>
      <c r="M17" s="44">
        <v>0</v>
      </c>
      <c r="N17" s="63"/>
      <c r="O17" s="72">
        <v>4269</v>
      </c>
      <c r="P17" s="76">
        <f t="shared" si="0"/>
        <v>5122.8</v>
      </c>
      <c r="Q17" s="72">
        <v>1861</v>
      </c>
      <c r="R17" s="76">
        <f t="shared" si="1"/>
        <v>1488.8</v>
      </c>
      <c r="S17" s="73"/>
    </row>
    <row r="18" spans="1:19" ht="191.25" x14ac:dyDescent="0.25">
      <c r="A18" s="37">
        <v>6</v>
      </c>
      <c r="B18" s="38" t="s">
        <v>28</v>
      </c>
      <c r="C18" s="39" t="s">
        <v>650</v>
      </c>
      <c r="D18" s="38" t="s">
        <v>29</v>
      </c>
      <c r="E18" s="14">
        <v>0</v>
      </c>
      <c r="F18" s="40">
        <v>0</v>
      </c>
      <c r="G18" s="68"/>
      <c r="H18" s="41">
        <v>0</v>
      </c>
      <c r="I18" s="42"/>
      <c r="J18" s="41">
        <v>0</v>
      </c>
      <c r="K18" s="43">
        <v>0</v>
      </c>
      <c r="L18" s="36">
        <v>1153.5999999999999</v>
      </c>
      <c r="M18" s="44">
        <v>0</v>
      </c>
      <c r="N18" s="63"/>
      <c r="O18" s="72">
        <v>3788</v>
      </c>
      <c r="P18" s="76">
        <f t="shared" si="0"/>
        <v>4545.6000000000004</v>
      </c>
      <c r="Q18" s="72">
        <v>1442</v>
      </c>
      <c r="R18" s="76">
        <f t="shared" si="1"/>
        <v>1153.5999999999999</v>
      </c>
      <c r="S18" s="73"/>
    </row>
    <row r="19" spans="1:19" ht="101.25" x14ac:dyDescent="0.25">
      <c r="A19" s="37">
        <v>7</v>
      </c>
      <c r="B19" s="38" t="s">
        <v>30</v>
      </c>
      <c r="C19" s="39" t="s">
        <v>31</v>
      </c>
      <c r="D19" s="38" t="s">
        <v>32</v>
      </c>
      <c r="E19" s="14">
        <v>0</v>
      </c>
      <c r="F19" s="40">
        <v>0</v>
      </c>
      <c r="G19" s="68"/>
      <c r="H19" s="41">
        <v>0</v>
      </c>
      <c r="I19" s="42"/>
      <c r="J19" s="41">
        <v>0</v>
      </c>
      <c r="K19" s="43">
        <v>0</v>
      </c>
      <c r="L19" s="36">
        <v>1764</v>
      </c>
      <c r="M19" s="44">
        <v>0</v>
      </c>
      <c r="N19" s="63"/>
      <c r="O19" s="72">
        <v>5722</v>
      </c>
      <c r="P19" s="76">
        <f t="shared" si="0"/>
        <v>6866.4</v>
      </c>
      <c r="Q19" s="72">
        <v>2205</v>
      </c>
      <c r="R19" s="76">
        <f t="shared" si="1"/>
        <v>1764</v>
      </c>
      <c r="S19" s="73"/>
    </row>
    <row r="20" spans="1:19" ht="101.25" x14ac:dyDescent="0.25">
      <c r="A20" s="37">
        <v>8</v>
      </c>
      <c r="B20" s="38" t="s">
        <v>33</v>
      </c>
      <c r="C20" s="39" t="s">
        <v>31</v>
      </c>
      <c r="D20" s="38" t="s">
        <v>19</v>
      </c>
      <c r="E20" s="14">
        <v>0</v>
      </c>
      <c r="F20" s="40">
        <v>0</v>
      </c>
      <c r="G20" s="68"/>
      <c r="H20" s="41">
        <v>0</v>
      </c>
      <c r="I20" s="42"/>
      <c r="J20" s="41">
        <v>0</v>
      </c>
      <c r="K20" s="43">
        <v>0</v>
      </c>
      <c r="L20" s="36">
        <v>5403.2</v>
      </c>
      <c r="M20" s="44">
        <v>0</v>
      </c>
      <c r="N20" s="63"/>
      <c r="O20" s="72">
        <v>18802</v>
      </c>
      <c r="P20" s="76">
        <f t="shared" si="0"/>
        <v>22562.400000000001</v>
      </c>
      <c r="Q20" s="72">
        <v>6754</v>
      </c>
      <c r="R20" s="76">
        <f t="shared" si="1"/>
        <v>5403.2</v>
      </c>
      <c r="S20" s="73"/>
    </row>
    <row r="21" spans="1:19" ht="146.25" x14ac:dyDescent="0.25">
      <c r="A21" s="37">
        <v>9</v>
      </c>
      <c r="B21" s="38" t="s">
        <v>34</v>
      </c>
      <c r="C21" s="39" t="s">
        <v>35</v>
      </c>
      <c r="D21" s="38" t="s">
        <v>19</v>
      </c>
      <c r="E21" s="14">
        <v>5</v>
      </c>
      <c r="F21" s="40">
        <v>5</v>
      </c>
      <c r="G21" s="68"/>
      <c r="H21" s="41">
        <v>7404</v>
      </c>
      <c r="I21" s="42"/>
      <c r="J21" s="41">
        <v>7404</v>
      </c>
      <c r="K21" s="43">
        <v>37020</v>
      </c>
      <c r="L21" s="36">
        <v>5923.2</v>
      </c>
      <c r="M21" s="44">
        <v>5</v>
      </c>
      <c r="N21" s="63"/>
      <c r="O21" s="72">
        <v>20437</v>
      </c>
      <c r="P21" s="76">
        <f t="shared" si="0"/>
        <v>24524.400000000001</v>
      </c>
      <c r="Q21" s="72">
        <v>7404</v>
      </c>
      <c r="R21" s="76">
        <f t="shared" si="1"/>
        <v>5923.2</v>
      </c>
      <c r="S21" s="73" t="s">
        <v>807</v>
      </c>
    </row>
    <row r="22" spans="1:19" ht="78.75" x14ac:dyDescent="0.25">
      <c r="A22" s="37">
        <v>10</v>
      </c>
      <c r="B22" s="38" t="s">
        <v>36</v>
      </c>
      <c r="C22" s="39" t="s">
        <v>37</v>
      </c>
      <c r="D22" s="38" t="s">
        <v>38</v>
      </c>
      <c r="E22" s="14">
        <v>0</v>
      </c>
      <c r="F22" s="40">
        <v>0</v>
      </c>
      <c r="G22" s="68"/>
      <c r="H22" s="41">
        <v>0</v>
      </c>
      <c r="I22" s="42"/>
      <c r="J22" s="41">
        <v>0</v>
      </c>
      <c r="K22" s="43">
        <v>0</v>
      </c>
      <c r="L22" s="36">
        <v>15336.8</v>
      </c>
      <c r="M22" s="44">
        <v>0</v>
      </c>
      <c r="N22" s="63"/>
      <c r="O22" s="72">
        <v>37469</v>
      </c>
      <c r="P22" s="76">
        <f t="shared" si="0"/>
        <v>44962.8</v>
      </c>
      <c r="Q22" s="72">
        <v>19171</v>
      </c>
      <c r="R22" s="76">
        <f t="shared" si="1"/>
        <v>15336.8</v>
      </c>
      <c r="S22" s="73"/>
    </row>
    <row r="23" spans="1:19" ht="213.75" x14ac:dyDescent="0.25">
      <c r="A23" s="37">
        <v>11</v>
      </c>
      <c r="B23" s="38" t="s">
        <v>39</v>
      </c>
      <c r="C23" s="39" t="s">
        <v>651</v>
      </c>
      <c r="D23" s="38" t="s">
        <v>40</v>
      </c>
      <c r="E23" s="14">
        <v>6</v>
      </c>
      <c r="F23" s="40">
        <v>6</v>
      </c>
      <c r="G23" s="68"/>
      <c r="H23" s="41">
        <v>4793</v>
      </c>
      <c r="I23" s="42"/>
      <c r="J23" s="41">
        <v>4793</v>
      </c>
      <c r="K23" s="43">
        <v>28758</v>
      </c>
      <c r="L23" s="36">
        <v>3834.4</v>
      </c>
      <c r="M23" s="44">
        <v>6</v>
      </c>
      <c r="N23" s="63"/>
      <c r="O23" s="72">
        <v>10672</v>
      </c>
      <c r="P23" s="76">
        <f t="shared" si="0"/>
        <v>12806.4</v>
      </c>
      <c r="Q23" s="72">
        <v>4793</v>
      </c>
      <c r="R23" s="76">
        <f t="shared" si="1"/>
        <v>3834.4</v>
      </c>
      <c r="S23" s="73" t="s">
        <v>807</v>
      </c>
    </row>
    <row r="24" spans="1:19" ht="225" x14ac:dyDescent="0.25">
      <c r="A24" s="37">
        <v>12</v>
      </c>
      <c r="B24" s="38" t="s">
        <v>41</v>
      </c>
      <c r="C24" s="45" t="s">
        <v>42</v>
      </c>
      <c r="D24" s="38" t="s">
        <v>43</v>
      </c>
      <c r="E24" s="14">
        <v>0</v>
      </c>
      <c r="F24" s="40">
        <v>0</v>
      </c>
      <c r="G24" s="68"/>
      <c r="H24" s="41">
        <v>0</v>
      </c>
      <c r="I24" s="42"/>
      <c r="J24" s="41">
        <v>0</v>
      </c>
      <c r="K24" s="43">
        <v>0</v>
      </c>
      <c r="L24" s="36">
        <v>1734.4</v>
      </c>
      <c r="M24" s="44">
        <v>0</v>
      </c>
      <c r="N24" s="63"/>
      <c r="O24" s="72">
        <v>4698</v>
      </c>
      <c r="P24" s="76">
        <f t="shared" si="0"/>
        <v>5637.6</v>
      </c>
      <c r="Q24" s="72">
        <v>2168</v>
      </c>
      <c r="R24" s="76">
        <f t="shared" si="1"/>
        <v>1734.4</v>
      </c>
      <c r="S24" s="73"/>
    </row>
    <row r="25" spans="1:19" ht="225" x14ac:dyDescent="0.25">
      <c r="A25" s="37">
        <v>13</v>
      </c>
      <c r="B25" s="38" t="s">
        <v>44</v>
      </c>
      <c r="C25" s="39" t="s">
        <v>652</v>
      </c>
      <c r="D25" s="38" t="s">
        <v>45</v>
      </c>
      <c r="E25" s="14">
        <v>0</v>
      </c>
      <c r="F25" s="40">
        <v>0</v>
      </c>
      <c r="G25" s="68"/>
      <c r="H25" s="41">
        <v>0</v>
      </c>
      <c r="I25" s="42"/>
      <c r="J25" s="41">
        <v>0</v>
      </c>
      <c r="K25" s="43">
        <v>0</v>
      </c>
      <c r="L25" s="36">
        <v>1032.8</v>
      </c>
      <c r="M25" s="44">
        <v>0</v>
      </c>
      <c r="N25" s="63"/>
      <c r="O25" s="72">
        <v>3649</v>
      </c>
      <c r="P25" s="76">
        <f t="shared" si="0"/>
        <v>4378.8</v>
      </c>
      <c r="Q25" s="72">
        <v>1291</v>
      </c>
      <c r="R25" s="76">
        <f t="shared" si="1"/>
        <v>1032.8</v>
      </c>
      <c r="S25" s="73"/>
    </row>
    <row r="26" spans="1:19" ht="213.75" x14ac:dyDescent="0.25">
      <c r="A26" s="37">
        <v>14</v>
      </c>
      <c r="B26" s="38" t="s">
        <v>46</v>
      </c>
      <c r="C26" s="39" t="s">
        <v>47</v>
      </c>
      <c r="D26" s="38" t="s">
        <v>19</v>
      </c>
      <c r="E26" s="14">
        <v>3</v>
      </c>
      <c r="F26" s="40">
        <v>3</v>
      </c>
      <c r="G26" s="68"/>
      <c r="H26" s="41">
        <v>7805</v>
      </c>
      <c r="I26" s="42"/>
      <c r="J26" s="41">
        <v>7805</v>
      </c>
      <c r="K26" s="43">
        <v>23415</v>
      </c>
      <c r="L26" s="36">
        <v>5020</v>
      </c>
      <c r="M26" s="44">
        <v>3</v>
      </c>
      <c r="N26" s="63"/>
      <c r="O26" s="72">
        <v>12797</v>
      </c>
      <c r="P26" s="76">
        <f t="shared" si="0"/>
        <v>15356.4</v>
      </c>
      <c r="Q26" s="72">
        <v>6275</v>
      </c>
      <c r="R26" s="76">
        <f t="shared" si="1"/>
        <v>5020</v>
      </c>
      <c r="S26" s="73" t="s">
        <v>807</v>
      </c>
    </row>
    <row r="27" spans="1:19" ht="180" x14ac:dyDescent="0.25">
      <c r="A27" s="37">
        <v>15</v>
      </c>
      <c r="B27" s="38" t="s">
        <v>48</v>
      </c>
      <c r="C27" s="39" t="s">
        <v>653</v>
      </c>
      <c r="D27" s="38" t="s">
        <v>49</v>
      </c>
      <c r="E27" s="14">
        <v>5</v>
      </c>
      <c r="F27" s="40">
        <v>5</v>
      </c>
      <c r="G27" s="68"/>
      <c r="H27" s="41">
        <v>4691</v>
      </c>
      <c r="I27" s="42"/>
      <c r="J27" s="41">
        <v>4691</v>
      </c>
      <c r="K27" s="43">
        <v>23455</v>
      </c>
      <c r="L27" s="36">
        <v>2968.8</v>
      </c>
      <c r="M27" s="44">
        <v>5</v>
      </c>
      <c r="N27" s="63"/>
      <c r="O27" s="72">
        <v>9476</v>
      </c>
      <c r="P27" s="76">
        <f t="shared" si="0"/>
        <v>11371.2</v>
      </c>
      <c r="Q27" s="72">
        <v>3711</v>
      </c>
      <c r="R27" s="76">
        <f t="shared" si="1"/>
        <v>2968.8</v>
      </c>
      <c r="S27" s="73" t="s">
        <v>807</v>
      </c>
    </row>
    <row r="28" spans="1:19" ht="247.5" x14ac:dyDescent="0.25">
      <c r="A28" s="37">
        <v>16</v>
      </c>
      <c r="B28" s="38" t="s">
        <v>50</v>
      </c>
      <c r="C28" s="39" t="s">
        <v>654</v>
      </c>
      <c r="D28" s="38" t="s">
        <v>19</v>
      </c>
      <c r="E28" s="14">
        <v>3</v>
      </c>
      <c r="F28" s="40">
        <v>3</v>
      </c>
      <c r="G28" s="68"/>
      <c r="H28" s="41">
        <v>8629</v>
      </c>
      <c r="I28" s="42"/>
      <c r="J28" s="41">
        <v>8629</v>
      </c>
      <c r="K28" s="43">
        <v>25887</v>
      </c>
      <c r="L28" s="36">
        <v>4876.8</v>
      </c>
      <c r="M28" s="44">
        <v>3</v>
      </c>
      <c r="N28" s="63"/>
      <c r="O28" s="72">
        <v>36107</v>
      </c>
      <c r="P28" s="76">
        <f t="shared" si="0"/>
        <v>43328.4</v>
      </c>
      <c r="Q28" s="72">
        <v>6096</v>
      </c>
      <c r="R28" s="76">
        <f t="shared" si="1"/>
        <v>4876.8</v>
      </c>
      <c r="S28" s="73" t="s">
        <v>807</v>
      </c>
    </row>
    <row r="29" spans="1:19" ht="247.5" x14ac:dyDescent="0.25">
      <c r="A29" s="37">
        <v>17</v>
      </c>
      <c r="B29" s="38" t="s">
        <v>51</v>
      </c>
      <c r="C29" s="39" t="s">
        <v>654</v>
      </c>
      <c r="D29" s="38" t="s">
        <v>52</v>
      </c>
      <c r="E29" s="14">
        <v>0</v>
      </c>
      <c r="F29" s="40">
        <v>0</v>
      </c>
      <c r="G29" s="68"/>
      <c r="H29" s="41">
        <v>0</v>
      </c>
      <c r="I29" s="42"/>
      <c r="J29" s="41">
        <v>0</v>
      </c>
      <c r="K29" s="43">
        <v>0</v>
      </c>
      <c r="L29" s="36">
        <v>1765.6</v>
      </c>
      <c r="M29" s="44">
        <v>0</v>
      </c>
      <c r="N29" s="63"/>
      <c r="O29" s="72">
        <v>11642</v>
      </c>
      <c r="P29" s="76">
        <f t="shared" si="0"/>
        <v>13970.4</v>
      </c>
      <c r="Q29" s="72">
        <v>2207</v>
      </c>
      <c r="R29" s="76">
        <f t="shared" si="1"/>
        <v>1765.6</v>
      </c>
      <c r="S29" s="73"/>
    </row>
    <row r="30" spans="1:19" ht="247.5" x14ac:dyDescent="0.25">
      <c r="A30" s="37">
        <v>18</v>
      </c>
      <c r="B30" s="38" t="s">
        <v>53</v>
      </c>
      <c r="C30" s="45" t="s">
        <v>54</v>
      </c>
      <c r="D30" s="38" t="s">
        <v>55</v>
      </c>
      <c r="E30" s="14">
        <v>0</v>
      </c>
      <c r="F30" s="40">
        <v>0</v>
      </c>
      <c r="G30" s="68"/>
      <c r="H30" s="41">
        <v>0</v>
      </c>
      <c r="I30" s="42"/>
      <c r="J30" s="41">
        <v>0</v>
      </c>
      <c r="K30" s="43">
        <v>0</v>
      </c>
      <c r="L30" s="36">
        <v>1059.2</v>
      </c>
      <c r="M30" s="44">
        <v>0</v>
      </c>
      <c r="N30" s="63"/>
      <c r="O30" s="72">
        <v>10856</v>
      </c>
      <c r="P30" s="76">
        <f t="shared" si="0"/>
        <v>13027.2</v>
      </c>
      <c r="Q30" s="72">
        <v>1324</v>
      </c>
      <c r="R30" s="76">
        <f t="shared" si="1"/>
        <v>1059.2</v>
      </c>
      <c r="S30" s="73"/>
    </row>
    <row r="31" spans="1:19" ht="180" x14ac:dyDescent="0.25">
      <c r="A31" s="37">
        <v>19</v>
      </c>
      <c r="B31" s="38" t="s">
        <v>56</v>
      </c>
      <c r="C31" s="45" t="s">
        <v>57</v>
      </c>
      <c r="D31" s="38" t="s">
        <v>58</v>
      </c>
      <c r="E31" s="14">
        <v>0</v>
      </c>
      <c r="F31" s="40">
        <v>0</v>
      </c>
      <c r="G31" s="68"/>
      <c r="H31" s="41">
        <v>0</v>
      </c>
      <c r="I31" s="42"/>
      <c r="J31" s="41">
        <v>0</v>
      </c>
      <c r="K31" s="43">
        <v>0</v>
      </c>
      <c r="L31" s="36">
        <v>6584.8</v>
      </c>
      <c r="M31" s="44">
        <v>0</v>
      </c>
      <c r="N31" s="63"/>
      <c r="O31" s="72">
        <v>39538</v>
      </c>
      <c r="P31" s="76">
        <f t="shared" si="0"/>
        <v>47445.599999999999</v>
      </c>
      <c r="Q31" s="72">
        <v>8231</v>
      </c>
      <c r="R31" s="76">
        <f t="shared" si="1"/>
        <v>6584.8</v>
      </c>
      <c r="S31" s="73"/>
    </row>
    <row r="32" spans="1:19" ht="33.75" x14ac:dyDescent="0.25">
      <c r="A32" s="37">
        <v>20</v>
      </c>
      <c r="B32" s="38" t="s">
        <v>59</v>
      </c>
      <c r="C32" s="39" t="s">
        <v>60</v>
      </c>
      <c r="D32" s="38" t="s">
        <v>61</v>
      </c>
      <c r="E32" s="14">
        <v>0</v>
      </c>
      <c r="F32" s="40">
        <v>0</v>
      </c>
      <c r="G32" s="68"/>
      <c r="H32" s="41">
        <v>0</v>
      </c>
      <c r="I32" s="42"/>
      <c r="J32" s="41">
        <v>0</v>
      </c>
      <c r="K32" s="43">
        <v>0</v>
      </c>
      <c r="L32" s="36">
        <v>238.4</v>
      </c>
      <c r="M32" s="44">
        <v>0</v>
      </c>
      <c r="N32" s="63"/>
      <c r="O32" s="72">
        <v>8292</v>
      </c>
      <c r="P32" s="76">
        <f t="shared" si="0"/>
        <v>9950.4</v>
      </c>
      <c r="Q32" s="72">
        <v>298</v>
      </c>
      <c r="R32" s="76">
        <f t="shared" si="1"/>
        <v>238.4</v>
      </c>
      <c r="S32" s="73"/>
    </row>
    <row r="33" spans="1:19" ht="213.75" x14ac:dyDescent="0.25">
      <c r="A33" s="37">
        <v>21</v>
      </c>
      <c r="B33" s="38" t="s">
        <v>62</v>
      </c>
      <c r="C33" s="39" t="s">
        <v>655</v>
      </c>
      <c r="D33" s="38" t="s">
        <v>19</v>
      </c>
      <c r="E33" s="14">
        <v>3</v>
      </c>
      <c r="F33" s="40">
        <v>3</v>
      </c>
      <c r="G33" s="68"/>
      <c r="H33" s="41">
        <v>5252</v>
      </c>
      <c r="I33" s="42"/>
      <c r="J33" s="41">
        <v>5252</v>
      </c>
      <c r="K33" s="43">
        <v>15756</v>
      </c>
      <c r="L33" s="36">
        <v>3844</v>
      </c>
      <c r="M33" s="44">
        <v>3</v>
      </c>
      <c r="N33" s="63"/>
      <c r="O33" s="72">
        <v>8656</v>
      </c>
      <c r="P33" s="76">
        <f t="shared" si="0"/>
        <v>10387.200000000001</v>
      </c>
      <c r="Q33" s="72">
        <v>4805</v>
      </c>
      <c r="R33" s="76">
        <f t="shared" si="1"/>
        <v>3844</v>
      </c>
      <c r="S33" s="73" t="s">
        <v>807</v>
      </c>
    </row>
    <row r="34" spans="1:19" ht="213.75" x14ac:dyDescent="0.25">
      <c r="A34" s="37">
        <v>22</v>
      </c>
      <c r="B34" s="38" t="s">
        <v>63</v>
      </c>
      <c r="C34" s="39" t="s">
        <v>655</v>
      </c>
      <c r="D34" s="38" t="s">
        <v>43</v>
      </c>
      <c r="E34" s="14">
        <v>0</v>
      </c>
      <c r="F34" s="40">
        <v>0</v>
      </c>
      <c r="G34" s="68"/>
      <c r="H34" s="41">
        <v>0</v>
      </c>
      <c r="I34" s="42"/>
      <c r="J34" s="41">
        <v>0</v>
      </c>
      <c r="K34" s="43">
        <v>0</v>
      </c>
      <c r="L34" s="36">
        <v>1921.6</v>
      </c>
      <c r="M34" s="44">
        <v>0</v>
      </c>
      <c r="N34" s="63"/>
      <c r="O34" s="72">
        <v>4328</v>
      </c>
      <c r="P34" s="76">
        <f t="shared" si="0"/>
        <v>5193.6000000000004</v>
      </c>
      <c r="Q34" s="72">
        <v>2402</v>
      </c>
      <c r="R34" s="76">
        <f t="shared" si="1"/>
        <v>1921.6</v>
      </c>
      <c r="S34" s="73"/>
    </row>
    <row r="35" spans="1:19" ht="213.75" x14ac:dyDescent="0.25">
      <c r="A35" s="37">
        <v>23</v>
      </c>
      <c r="B35" s="38" t="s">
        <v>64</v>
      </c>
      <c r="C35" s="39" t="s">
        <v>655</v>
      </c>
      <c r="D35" s="38" t="s">
        <v>65</v>
      </c>
      <c r="E35" s="14">
        <v>0</v>
      </c>
      <c r="F35" s="40">
        <v>0</v>
      </c>
      <c r="G35" s="68"/>
      <c r="H35" s="41">
        <v>0</v>
      </c>
      <c r="I35" s="42"/>
      <c r="J35" s="41">
        <v>0</v>
      </c>
      <c r="K35" s="43">
        <v>0</v>
      </c>
      <c r="L35" s="36">
        <v>1531.2</v>
      </c>
      <c r="M35" s="44">
        <v>0</v>
      </c>
      <c r="N35" s="63"/>
      <c r="O35" s="72">
        <v>3710</v>
      </c>
      <c r="P35" s="76">
        <f t="shared" si="0"/>
        <v>4452</v>
      </c>
      <c r="Q35" s="72">
        <v>1914</v>
      </c>
      <c r="R35" s="76">
        <f t="shared" si="1"/>
        <v>1531.2</v>
      </c>
      <c r="S35" s="73"/>
    </row>
    <row r="36" spans="1:19" ht="270" x14ac:dyDescent="0.25">
      <c r="A36" s="37">
        <v>24</v>
      </c>
      <c r="B36" s="38" t="s">
        <v>66</v>
      </c>
      <c r="C36" s="39" t="s">
        <v>67</v>
      </c>
      <c r="D36" s="38" t="s">
        <v>58</v>
      </c>
      <c r="E36" s="14">
        <v>6</v>
      </c>
      <c r="F36" s="40">
        <v>6</v>
      </c>
      <c r="G36" s="68"/>
      <c r="H36" s="41">
        <v>5703</v>
      </c>
      <c r="I36" s="42"/>
      <c r="J36" s="41">
        <v>5703</v>
      </c>
      <c r="K36" s="43">
        <v>34218</v>
      </c>
      <c r="L36" s="36">
        <v>4120</v>
      </c>
      <c r="M36" s="44">
        <v>6</v>
      </c>
      <c r="N36" s="63"/>
      <c r="O36" s="72">
        <v>8656</v>
      </c>
      <c r="P36" s="76">
        <f t="shared" si="0"/>
        <v>10387.200000000001</v>
      </c>
      <c r="Q36" s="72">
        <v>5150</v>
      </c>
      <c r="R36" s="76">
        <f t="shared" si="1"/>
        <v>4120</v>
      </c>
      <c r="S36" s="73" t="s">
        <v>807</v>
      </c>
    </row>
    <row r="37" spans="1:19" ht="270" x14ac:dyDescent="0.25">
      <c r="A37" s="37">
        <v>25</v>
      </c>
      <c r="B37" s="38" t="s">
        <v>68</v>
      </c>
      <c r="C37" s="39" t="s">
        <v>67</v>
      </c>
      <c r="D37" s="38" t="s">
        <v>656</v>
      </c>
      <c r="E37" s="14">
        <v>0</v>
      </c>
      <c r="F37" s="40">
        <v>0</v>
      </c>
      <c r="G37" s="68"/>
      <c r="H37" s="41">
        <v>0</v>
      </c>
      <c r="I37" s="42"/>
      <c r="J37" s="41">
        <v>0</v>
      </c>
      <c r="K37" s="43">
        <v>0</v>
      </c>
      <c r="L37" s="36">
        <v>1294.4000000000001</v>
      </c>
      <c r="M37" s="44">
        <v>0</v>
      </c>
      <c r="N37" s="63"/>
      <c r="O37" s="72">
        <v>3586</v>
      </c>
      <c r="P37" s="76">
        <f t="shared" si="0"/>
        <v>4303.2</v>
      </c>
      <c r="Q37" s="72">
        <v>1618</v>
      </c>
      <c r="R37" s="76">
        <f t="shared" si="1"/>
        <v>1294.4000000000001</v>
      </c>
      <c r="S37" s="73"/>
    </row>
    <row r="38" spans="1:19" ht="270" x14ac:dyDescent="0.25">
      <c r="A38" s="37">
        <v>26</v>
      </c>
      <c r="B38" s="38" t="s">
        <v>69</v>
      </c>
      <c r="C38" s="39" t="s">
        <v>70</v>
      </c>
      <c r="D38" s="38" t="s">
        <v>71</v>
      </c>
      <c r="E38" s="14">
        <v>0</v>
      </c>
      <c r="F38" s="40">
        <v>0</v>
      </c>
      <c r="G38" s="68"/>
      <c r="H38" s="41">
        <v>0</v>
      </c>
      <c r="I38" s="42"/>
      <c r="J38" s="41">
        <v>0</v>
      </c>
      <c r="K38" s="43">
        <v>0</v>
      </c>
      <c r="L38" s="36">
        <v>8074.4</v>
      </c>
      <c r="M38" s="44">
        <v>0</v>
      </c>
      <c r="N38" s="63"/>
      <c r="O38" s="72">
        <v>49241</v>
      </c>
      <c r="P38" s="76">
        <f t="shared" si="0"/>
        <v>59089.2</v>
      </c>
      <c r="Q38" s="72">
        <v>10093</v>
      </c>
      <c r="R38" s="76">
        <f t="shared" si="1"/>
        <v>8074.4</v>
      </c>
      <c r="S38" s="73"/>
    </row>
    <row r="39" spans="1:19" ht="67.5" x14ac:dyDescent="0.25">
      <c r="A39" s="37">
        <v>27</v>
      </c>
      <c r="B39" s="38" t="s">
        <v>72</v>
      </c>
      <c r="C39" s="39" t="s">
        <v>657</v>
      </c>
      <c r="D39" s="38" t="s">
        <v>19</v>
      </c>
      <c r="E39" s="14">
        <v>1</v>
      </c>
      <c r="F39" s="40">
        <v>1</v>
      </c>
      <c r="G39" s="68"/>
      <c r="H39" s="41">
        <v>11982</v>
      </c>
      <c r="I39" s="42"/>
      <c r="J39" s="41">
        <v>11982</v>
      </c>
      <c r="K39" s="43">
        <v>11982</v>
      </c>
      <c r="L39" s="36">
        <v>9585.6</v>
      </c>
      <c r="M39" s="44">
        <v>1</v>
      </c>
      <c r="N39" s="63"/>
      <c r="O39" s="72">
        <v>24594</v>
      </c>
      <c r="P39" s="76">
        <f t="shared" si="0"/>
        <v>29512.799999999999</v>
      </c>
      <c r="Q39" s="72">
        <v>11982</v>
      </c>
      <c r="R39" s="76">
        <f t="shared" si="1"/>
        <v>9585.6</v>
      </c>
      <c r="S39" s="73" t="s">
        <v>807</v>
      </c>
    </row>
    <row r="40" spans="1:19" ht="67.5" x14ac:dyDescent="0.25">
      <c r="A40" s="37">
        <v>28</v>
      </c>
      <c r="B40" s="38" t="s">
        <v>73</v>
      </c>
      <c r="C40" s="45" t="s">
        <v>74</v>
      </c>
      <c r="D40" s="38" t="s">
        <v>658</v>
      </c>
      <c r="E40" s="14">
        <v>0</v>
      </c>
      <c r="F40" s="40">
        <v>0</v>
      </c>
      <c r="G40" s="68"/>
      <c r="H40" s="41">
        <v>0</v>
      </c>
      <c r="I40" s="42"/>
      <c r="J40" s="41">
        <v>0</v>
      </c>
      <c r="K40" s="43">
        <v>0</v>
      </c>
      <c r="L40" s="36">
        <v>2354.4</v>
      </c>
      <c r="M40" s="44">
        <v>0</v>
      </c>
      <c r="N40" s="63"/>
      <c r="O40" s="72">
        <v>7896</v>
      </c>
      <c r="P40" s="76">
        <f t="shared" si="0"/>
        <v>9475.2000000000007</v>
      </c>
      <c r="Q40" s="72">
        <v>2943</v>
      </c>
      <c r="R40" s="76">
        <f t="shared" si="1"/>
        <v>2354.4</v>
      </c>
      <c r="S40" s="73"/>
    </row>
    <row r="41" spans="1:19" ht="56.25" x14ac:dyDescent="0.25">
      <c r="A41" s="37">
        <v>29</v>
      </c>
      <c r="B41" s="38" t="s">
        <v>75</v>
      </c>
      <c r="C41" s="39" t="s">
        <v>76</v>
      </c>
      <c r="D41" s="38" t="s">
        <v>659</v>
      </c>
      <c r="E41" s="14">
        <v>0</v>
      </c>
      <c r="F41" s="40">
        <v>0</v>
      </c>
      <c r="G41" s="68"/>
      <c r="H41" s="41">
        <v>0</v>
      </c>
      <c r="I41" s="42"/>
      <c r="J41" s="41">
        <v>0</v>
      </c>
      <c r="K41" s="43">
        <v>0</v>
      </c>
      <c r="L41" s="36">
        <v>1294.4000000000001</v>
      </c>
      <c r="M41" s="44">
        <v>0</v>
      </c>
      <c r="N41" s="63"/>
      <c r="O41" s="72">
        <v>4663</v>
      </c>
      <c r="P41" s="76">
        <f t="shared" si="0"/>
        <v>5595.6</v>
      </c>
      <c r="Q41" s="72">
        <v>1618</v>
      </c>
      <c r="R41" s="76">
        <f t="shared" si="1"/>
        <v>1294.4000000000001</v>
      </c>
      <c r="S41" s="73"/>
    </row>
    <row r="42" spans="1:19" ht="45" x14ac:dyDescent="0.25">
      <c r="A42" s="37">
        <v>30</v>
      </c>
      <c r="B42" s="38" t="s">
        <v>77</v>
      </c>
      <c r="C42" s="39" t="s">
        <v>76</v>
      </c>
      <c r="D42" s="38" t="s">
        <v>58</v>
      </c>
      <c r="E42" s="14">
        <v>1</v>
      </c>
      <c r="F42" s="40">
        <v>1</v>
      </c>
      <c r="G42" s="68"/>
      <c r="H42" s="41">
        <v>12247</v>
      </c>
      <c r="I42" s="42"/>
      <c r="J42" s="41">
        <v>12247</v>
      </c>
      <c r="K42" s="43">
        <v>12247</v>
      </c>
      <c r="L42" s="36">
        <v>6680</v>
      </c>
      <c r="M42" s="44">
        <v>1</v>
      </c>
      <c r="N42" s="63"/>
      <c r="O42" s="72">
        <v>20944</v>
      </c>
      <c r="P42" s="76">
        <f t="shared" si="0"/>
        <v>25132.799999999999</v>
      </c>
      <c r="Q42" s="72">
        <v>8350</v>
      </c>
      <c r="R42" s="76">
        <f t="shared" si="1"/>
        <v>6680</v>
      </c>
      <c r="S42" s="73" t="s">
        <v>807</v>
      </c>
    </row>
    <row r="43" spans="1:19" ht="191.25" x14ac:dyDescent="0.25">
      <c r="A43" s="37">
        <v>31</v>
      </c>
      <c r="B43" s="38" t="s">
        <v>78</v>
      </c>
      <c r="C43" s="39" t="s">
        <v>79</v>
      </c>
      <c r="D43" s="38" t="s">
        <v>80</v>
      </c>
      <c r="E43" s="14">
        <v>0</v>
      </c>
      <c r="F43" s="40">
        <v>0</v>
      </c>
      <c r="G43" s="68"/>
      <c r="H43" s="41">
        <v>0</v>
      </c>
      <c r="I43" s="42"/>
      <c r="J43" s="41">
        <v>0</v>
      </c>
      <c r="K43" s="43">
        <v>0</v>
      </c>
      <c r="L43" s="36">
        <v>2825.6</v>
      </c>
      <c r="M43" s="44">
        <v>0</v>
      </c>
      <c r="N43" s="63"/>
      <c r="O43" s="72">
        <v>8812</v>
      </c>
      <c r="P43" s="76">
        <f t="shared" si="0"/>
        <v>10574.4</v>
      </c>
      <c r="Q43" s="72">
        <v>3532</v>
      </c>
      <c r="R43" s="76">
        <f t="shared" si="1"/>
        <v>2825.6</v>
      </c>
      <c r="S43" s="73"/>
    </row>
    <row r="44" spans="1:19" ht="191.25" x14ac:dyDescent="0.25">
      <c r="A44" s="37">
        <v>32</v>
      </c>
      <c r="B44" s="38" t="s">
        <v>81</v>
      </c>
      <c r="C44" s="39" t="s">
        <v>79</v>
      </c>
      <c r="D44" s="38" t="s">
        <v>660</v>
      </c>
      <c r="E44" s="14">
        <v>0</v>
      </c>
      <c r="F44" s="40">
        <v>0</v>
      </c>
      <c r="G44" s="68"/>
      <c r="H44" s="41">
        <v>0</v>
      </c>
      <c r="I44" s="42"/>
      <c r="J44" s="41">
        <v>0</v>
      </c>
      <c r="K44" s="43">
        <v>0</v>
      </c>
      <c r="L44" s="36">
        <v>2236.8000000000002</v>
      </c>
      <c r="M44" s="44">
        <v>0</v>
      </c>
      <c r="N44" s="63"/>
      <c r="O44" s="72">
        <v>8349</v>
      </c>
      <c r="P44" s="76">
        <f t="shared" si="0"/>
        <v>10018.799999999999</v>
      </c>
      <c r="Q44" s="72">
        <v>2796</v>
      </c>
      <c r="R44" s="76">
        <f t="shared" si="1"/>
        <v>2236.8000000000002</v>
      </c>
      <c r="S44" s="73"/>
    </row>
    <row r="45" spans="1:19" ht="135" x14ac:dyDescent="0.25">
      <c r="A45" s="37">
        <v>33</v>
      </c>
      <c r="B45" s="38" t="s">
        <v>82</v>
      </c>
      <c r="C45" s="39" t="s">
        <v>83</v>
      </c>
      <c r="D45" s="38" t="s">
        <v>58</v>
      </c>
      <c r="E45" s="14">
        <v>1</v>
      </c>
      <c r="F45" s="40">
        <v>1</v>
      </c>
      <c r="G45" s="68"/>
      <c r="H45" s="41">
        <v>8555</v>
      </c>
      <c r="I45" s="42"/>
      <c r="J45" s="41">
        <v>8555</v>
      </c>
      <c r="K45" s="43">
        <v>8555</v>
      </c>
      <c r="L45" s="36">
        <v>5180</v>
      </c>
      <c r="M45" s="44">
        <v>1</v>
      </c>
      <c r="N45" s="63"/>
      <c r="O45" s="72">
        <v>25405</v>
      </c>
      <c r="P45" s="76">
        <f t="shared" si="0"/>
        <v>30486</v>
      </c>
      <c r="Q45" s="72">
        <v>6475</v>
      </c>
      <c r="R45" s="76">
        <f t="shared" si="1"/>
        <v>5180</v>
      </c>
      <c r="S45" s="73" t="s">
        <v>807</v>
      </c>
    </row>
    <row r="46" spans="1:19" ht="168.75" x14ac:dyDescent="0.25">
      <c r="A46" s="37">
        <v>34</v>
      </c>
      <c r="B46" s="38" t="s">
        <v>84</v>
      </c>
      <c r="C46" s="39" t="s">
        <v>661</v>
      </c>
      <c r="D46" s="38" t="s">
        <v>85</v>
      </c>
      <c r="E46" s="14">
        <v>0</v>
      </c>
      <c r="F46" s="40">
        <v>0</v>
      </c>
      <c r="G46" s="68"/>
      <c r="H46" s="41">
        <v>0</v>
      </c>
      <c r="I46" s="42"/>
      <c r="J46" s="41">
        <v>0</v>
      </c>
      <c r="K46" s="43">
        <v>0</v>
      </c>
      <c r="L46" s="36">
        <v>1294.4000000000001</v>
      </c>
      <c r="M46" s="44">
        <v>0</v>
      </c>
      <c r="N46" s="63"/>
      <c r="O46" s="72">
        <v>18802</v>
      </c>
      <c r="P46" s="76">
        <f t="shared" si="0"/>
        <v>22562.400000000001</v>
      </c>
      <c r="Q46" s="72">
        <v>1618</v>
      </c>
      <c r="R46" s="76">
        <f t="shared" si="1"/>
        <v>1294.4000000000001</v>
      </c>
      <c r="S46" s="73"/>
    </row>
    <row r="47" spans="1:19" ht="45" x14ac:dyDescent="0.25">
      <c r="A47" s="37">
        <v>35</v>
      </c>
      <c r="B47" s="38" t="s">
        <v>86</v>
      </c>
      <c r="C47" s="39" t="s">
        <v>87</v>
      </c>
      <c r="D47" s="38" t="s">
        <v>662</v>
      </c>
      <c r="E47" s="14">
        <v>4</v>
      </c>
      <c r="F47" s="40">
        <v>4</v>
      </c>
      <c r="G47" s="68"/>
      <c r="H47" s="41">
        <v>13243</v>
      </c>
      <c r="I47" s="42"/>
      <c r="J47" s="41">
        <v>13243</v>
      </c>
      <c r="K47" s="43">
        <v>52972</v>
      </c>
      <c r="L47" s="36">
        <v>10594.4</v>
      </c>
      <c r="M47" s="44">
        <v>4</v>
      </c>
      <c r="N47" s="63"/>
      <c r="O47" s="72">
        <v>21954</v>
      </c>
      <c r="P47" s="76">
        <f t="shared" si="0"/>
        <v>26344.799999999999</v>
      </c>
      <c r="Q47" s="72">
        <v>13243</v>
      </c>
      <c r="R47" s="76">
        <f t="shared" si="1"/>
        <v>10594.4</v>
      </c>
      <c r="S47" s="73" t="s">
        <v>807</v>
      </c>
    </row>
    <row r="48" spans="1:19" ht="191.25" x14ac:dyDescent="0.25">
      <c r="A48" s="37">
        <v>36</v>
      </c>
      <c r="B48" s="38" t="s">
        <v>88</v>
      </c>
      <c r="C48" s="39" t="s">
        <v>663</v>
      </c>
      <c r="D48" s="38" t="s">
        <v>664</v>
      </c>
      <c r="E48" s="14">
        <v>5</v>
      </c>
      <c r="F48" s="40">
        <v>5</v>
      </c>
      <c r="G48" s="68"/>
      <c r="H48" s="41">
        <v>2775</v>
      </c>
      <c r="I48" s="42"/>
      <c r="J48" s="41">
        <v>2775</v>
      </c>
      <c r="K48" s="43">
        <v>13875</v>
      </c>
      <c r="L48" s="36">
        <v>2001.6</v>
      </c>
      <c r="M48" s="44">
        <v>5</v>
      </c>
      <c r="N48" s="63"/>
      <c r="O48" s="72">
        <v>13136</v>
      </c>
      <c r="P48" s="76">
        <f t="shared" si="0"/>
        <v>15763.2</v>
      </c>
      <c r="Q48" s="72">
        <v>2502</v>
      </c>
      <c r="R48" s="76">
        <f t="shared" si="1"/>
        <v>2001.6</v>
      </c>
      <c r="S48" s="73" t="s">
        <v>807</v>
      </c>
    </row>
    <row r="49" spans="1:19" ht="78.75" x14ac:dyDescent="0.25">
      <c r="A49" s="37">
        <v>37</v>
      </c>
      <c r="B49" s="38" t="s">
        <v>89</v>
      </c>
      <c r="C49" s="39" t="s">
        <v>665</v>
      </c>
      <c r="D49" s="38" t="s">
        <v>666</v>
      </c>
      <c r="E49" s="14">
        <v>0</v>
      </c>
      <c r="F49" s="40">
        <v>0</v>
      </c>
      <c r="G49" s="68"/>
      <c r="H49" s="41">
        <v>0</v>
      </c>
      <c r="I49" s="42"/>
      <c r="J49" s="41">
        <v>0</v>
      </c>
      <c r="K49" s="43">
        <v>0</v>
      </c>
      <c r="L49" s="36">
        <v>2341.6</v>
      </c>
      <c r="M49" s="44">
        <v>0</v>
      </c>
      <c r="N49" s="63"/>
      <c r="O49" s="72">
        <v>7896</v>
      </c>
      <c r="P49" s="76">
        <f t="shared" si="0"/>
        <v>9475.2000000000007</v>
      </c>
      <c r="Q49" s="72">
        <v>2927</v>
      </c>
      <c r="R49" s="76">
        <f t="shared" si="1"/>
        <v>2341.6</v>
      </c>
      <c r="S49" s="73"/>
    </row>
    <row r="50" spans="1:19" ht="56.25" x14ac:dyDescent="0.25">
      <c r="A50" s="37">
        <v>38</v>
      </c>
      <c r="B50" s="38" t="s">
        <v>90</v>
      </c>
      <c r="C50" s="39" t="s">
        <v>91</v>
      </c>
      <c r="D50" s="38" t="s">
        <v>667</v>
      </c>
      <c r="E50" s="14">
        <v>0</v>
      </c>
      <c r="F50" s="40">
        <v>0</v>
      </c>
      <c r="G50" s="68"/>
      <c r="H50" s="41">
        <v>0</v>
      </c>
      <c r="I50" s="42"/>
      <c r="J50" s="41">
        <v>0</v>
      </c>
      <c r="K50" s="43">
        <v>0</v>
      </c>
      <c r="L50" s="36">
        <v>2401.6</v>
      </c>
      <c r="M50" s="44">
        <v>0</v>
      </c>
      <c r="N50" s="63"/>
      <c r="O50" s="72">
        <v>22561</v>
      </c>
      <c r="P50" s="76">
        <f t="shared" si="0"/>
        <v>27073.200000000001</v>
      </c>
      <c r="Q50" s="72">
        <v>3002</v>
      </c>
      <c r="R50" s="76">
        <f t="shared" si="1"/>
        <v>2401.6</v>
      </c>
      <c r="S50" s="73"/>
    </row>
    <row r="51" spans="1:19" ht="90" x14ac:dyDescent="0.25">
      <c r="A51" s="37">
        <v>39</v>
      </c>
      <c r="B51" s="38" t="s">
        <v>92</v>
      </c>
      <c r="C51" s="39" t="s">
        <v>668</v>
      </c>
      <c r="D51" s="38" t="s">
        <v>19</v>
      </c>
      <c r="E51" s="14">
        <v>6</v>
      </c>
      <c r="F51" s="40">
        <v>6</v>
      </c>
      <c r="G51" s="68"/>
      <c r="H51" s="41">
        <v>14882</v>
      </c>
      <c r="I51" s="42"/>
      <c r="J51" s="41">
        <v>14882</v>
      </c>
      <c r="K51" s="43">
        <v>89292</v>
      </c>
      <c r="L51" s="36">
        <v>11905.6</v>
      </c>
      <c r="M51" s="44">
        <v>6</v>
      </c>
      <c r="N51" s="63"/>
      <c r="O51" s="72">
        <v>30821</v>
      </c>
      <c r="P51" s="76">
        <f t="shared" si="0"/>
        <v>36985.199999999997</v>
      </c>
      <c r="Q51" s="72">
        <v>14882</v>
      </c>
      <c r="R51" s="76">
        <f t="shared" si="1"/>
        <v>11905.6</v>
      </c>
      <c r="S51" s="73" t="s">
        <v>807</v>
      </c>
    </row>
    <row r="52" spans="1:19" ht="56.25" x14ac:dyDescent="0.25">
      <c r="A52" s="37">
        <v>40</v>
      </c>
      <c r="B52" s="38" t="s">
        <v>93</v>
      </c>
      <c r="C52" s="39" t="s">
        <v>669</v>
      </c>
      <c r="D52" s="38" t="s">
        <v>58</v>
      </c>
      <c r="E52" s="14">
        <v>3</v>
      </c>
      <c r="F52" s="40">
        <v>3</v>
      </c>
      <c r="G52" s="68"/>
      <c r="H52" s="41">
        <v>8706</v>
      </c>
      <c r="I52" s="42"/>
      <c r="J52" s="41">
        <v>8706</v>
      </c>
      <c r="K52" s="43">
        <v>26118</v>
      </c>
      <c r="L52" s="36">
        <v>5352.8</v>
      </c>
      <c r="M52" s="44">
        <v>3</v>
      </c>
      <c r="N52" s="63"/>
      <c r="O52" s="72">
        <v>13972</v>
      </c>
      <c r="P52" s="76">
        <f t="shared" si="0"/>
        <v>16766.400000000001</v>
      </c>
      <c r="Q52" s="72">
        <v>6691</v>
      </c>
      <c r="R52" s="76">
        <f t="shared" si="1"/>
        <v>5352.8</v>
      </c>
      <c r="S52" s="73" t="s">
        <v>807</v>
      </c>
    </row>
    <row r="53" spans="1:19" ht="56.25" x14ac:dyDescent="0.25">
      <c r="A53" s="37">
        <v>41</v>
      </c>
      <c r="B53" s="38" t="s">
        <v>94</v>
      </c>
      <c r="C53" s="39" t="s">
        <v>670</v>
      </c>
      <c r="D53" s="38" t="s">
        <v>19</v>
      </c>
      <c r="E53" s="14">
        <v>0</v>
      </c>
      <c r="F53" s="40">
        <v>0</v>
      </c>
      <c r="G53" s="68"/>
      <c r="H53" s="41">
        <v>0</v>
      </c>
      <c r="I53" s="42"/>
      <c r="J53" s="41">
        <v>0</v>
      </c>
      <c r="K53" s="43">
        <v>0</v>
      </c>
      <c r="L53" s="36">
        <v>6288</v>
      </c>
      <c r="M53" s="44">
        <v>0</v>
      </c>
      <c r="N53" s="63"/>
      <c r="O53" s="72">
        <v>13972</v>
      </c>
      <c r="P53" s="76">
        <f t="shared" si="0"/>
        <v>16766.400000000001</v>
      </c>
      <c r="Q53" s="72">
        <v>7860</v>
      </c>
      <c r="R53" s="76">
        <f t="shared" si="1"/>
        <v>6288</v>
      </c>
      <c r="S53" s="73"/>
    </row>
    <row r="54" spans="1:19" ht="45" x14ac:dyDescent="0.25">
      <c r="A54" s="37">
        <v>42</v>
      </c>
      <c r="B54" s="38" t="s">
        <v>95</v>
      </c>
      <c r="C54" s="39" t="s">
        <v>671</v>
      </c>
      <c r="D54" s="38" t="s">
        <v>58</v>
      </c>
      <c r="E54" s="14">
        <v>0</v>
      </c>
      <c r="F54" s="40">
        <v>0</v>
      </c>
      <c r="G54" s="68"/>
      <c r="H54" s="41">
        <v>0</v>
      </c>
      <c r="I54" s="42"/>
      <c r="J54" s="41">
        <v>0</v>
      </c>
      <c r="K54" s="43">
        <v>0</v>
      </c>
      <c r="L54" s="36">
        <v>15696</v>
      </c>
      <c r="M54" s="44">
        <v>0</v>
      </c>
      <c r="N54" s="63"/>
      <c r="O54" s="72">
        <v>55277</v>
      </c>
      <c r="P54" s="76">
        <f t="shared" si="0"/>
        <v>66332.399999999994</v>
      </c>
      <c r="Q54" s="72">
        <v>19620</v>
      </c>
      <c r="R54" s="76">
        <f t="shared" si="1"/>
        <v>15696</v>
      </c>
      <c r="S54" s="73"/>
    </row>
    <row r="55" spans="1:19" ht="191.25" x14ac:dyDescent="0.25">
      <c r="A55" s="37">
        <v>43</v>
      </c>
      <c r="B55" s="38" t="s">
        <v>96</v>
      </c>
      <c r="C55" s="39" t="s">
        <v>672</v>
      </c>
      <c r="D55" s="38" t="s">
        <v>19</v>
      </c>
      <c r="E55" s="14">
        <v>5</v>
      </c>
      <c r="F55" s="40">
        <v>5</v>
      </c>
      <c r="G55" s="68"/>
      <c r="H55" s="41">
        <v>34521</v>
      </c>
      <c r="I55" s="42"/>
      <c r="J55" s="41">
        <v>34521</v>
      </c>
      <c r="K55" s="43">
        <v>172605</v>
      </c>
      <c r="L55" s="36">
        <v>24360.799999999999</v>
      </c>
      <c r="M55" s="44">
        <v>5</v>
      </c>
      <c r="N55" s="63"/>
      <c r="O55" s="72">
        <v>58205</v>
      </c>
      <c r="P55" s="76">
        <f t="shared" si="0"/>
        <v>69846</v>
      </c>
      <c r="Q55" s="72">
        <v>30451</v>
      </c>
      <c r="R55" s="76">
        <f t="shared" si="1"/>
        <v>24360.799999999999</v>
      </c>
      <c r="S55" s="73" t="s">
        <v>807</v>
      </c>
    </row>
    <row r="56" spans="1:19" ht="67.5" x14ac:dyDescent="0.25">
      <c r="A56" s="37">
        <v>44</v>
      </c>
      <c r="B56" s="38" t="s">
        <v>97</v>
      </c>
      <c r="C56" s="39" t="s">
        <v>673</v>
      </c>
      <c r="D56" s="38" t="s">
        <v>98</v>
      </c>
      <c r="E56" s="14">
        <v>0</v>
      </c>
      <c r="F56" s="40">
        <v>0</v>
      </c>
      <c r="G56" s="68"/>
      <c r="H56" s="41">
        <v>0</v>
      </c>
      <c r="I56" s="42"/>
      <c r="J56" s="41">
        <v>0</v>
      </c>
      <c r="K56" s="43">
        <v>0</v>
      </c>
      <c r="L56" s="36">
        <v>13826.4</v>
      </c>
      <c r="M56" s="44">
        <v>0</v>
      </c>
      <c r="N56" s="63"/>
      <c r="O56" s="72">
        <v>38259</v>
      </c>
      <c r="P56" s="76">
        <f t="shared" si="0"/>
        <v>45910.8</v>
      </c>
      <c r="Q56" s="72">
        <v>17283</v>
      </c>
      <c r="R56" s="76">
        <f t="shared" si="1"/>
        <v>13826.4</v>
      </c>
      <c r="S56" s="73"/>
    </row>
    <row r="57" spans="1:19" ht="56.25" x14ac:dyDescent="0.25">
      <c r="A57" s="37">
        <v>45</v>
      </c>
      <c r="B57" s="38" t="s">
        <v>99</v>
      </c>
      <c r="C57" s="45" t="s">
        <v>100</v>
      </c>
      <c r="D57" s="38" t="s">
        <v>19</v>
      </c>
      <c r="E57" s="14">
        <v>6</v>
      </c>
      <c r="F57" s="40">
        <v>6</v>
      </c>
      <c r="G57" s="68"/>
      <c r="H57" s="41">
        <v>8706</v>
      </c>
      <c r="I57" s="42"/>
      <c r="J57" s="41">
        <v>8706</v>
      </c>
      <c r="K57" s="43">
        <v>52236</v>
      </c>
      <c r="L57" s="36">
        <v>6588</v>
      </c>
      <c r="M57" s="44">
        <v>6</v>
      </c>
      <c r="N57" s="63"/>
      <c r="O57" s="72">
        <v>14839</v>
      </c>
      <c r="P57" s="76">
        <f t="shared" si="0"/>
        <v>17806.8</v>
      </c>
      <c r="Q57" s="72">
        <v>8235</v>
      </c>
      <c r="R57" s="76">
        <f t="shared" si="1"/>
        <v>6588</v>
      </c>
      <c r="S57" s="73" t="s">
        <v>807</v>
      </c>
    </row>
    <row r="58" spans="1:19" ht="56.25" x14ac:dyDescent="0.25">
      <c r="A58" s="37">
        <v>46</v>
      </c>
      <c r="B58" s="38" t="s">
        <v>101</v>
      </c>
      <c r="C58" s="39" t="s">
        <v>102</v>
      </c>
      <c r="D58" s="38" t="s">
        <v>98</v>
      </c>
      <c r="E58" s="14">
        <v>0</v>
      </c>
      <c r="F58" s="40">
        <v>0</v>
      </c>
      <c r="G58" s="68"/>
      <c r="H58" s="41">
        <v>0</v>
      </c>
      <c r="I58" s="42"/>
      <c r="J58" s="41">
        <v>0</v>
      </c>
      <c r="K58" s="43">
        <v>0</v>
      </c>
      <c r="L58" s="36">
        <v>10948</v>
      </c>
      <c r="M58" s="44">
        <v>0</v>
      </c>
      <c r="N58" s="63"/>
      <c r="O58" s="72">
        <v>23493</v>
      </c>
      <c r="P58" s="76">
        <f t="shared" si="0"/>
        <v>28191.599999999999</v>
      </c>
      <c r="Q58" s="72">
        <v>13685</v>
      </c>
      <c r="R58" s="76">
        <f t="shared" si="1"/>
        <v>10948</v>
      </c>
      <c r="S58" s="73"/>
    </row>
    <row r="59" spans="1:19" ht="56.25" x14ac:dyDescent="0.25">
      <c r="A59" s="37">
        <v>47</v>
      </c>
      <c r="B59" s="38" t="s">
        <v>103</v>
      </c>
      <c r="C59" s="39" t="s">
        <v>104</v>
      </c>
      <c r="D59" s="38" t="s">
        <v>98</v>
      </c>
      <c r="E59" s="14">
        <v>0</v>
      </c>
      <c r="F59" s="40">
        <v>0</v>
      </c>
      <c r="G59" s="68"/>
      <c r="H59" s="41">
        <v>0</v>
      </c>
      <c r="I59" s="42"/>
      <c r="J59" s="41">
        <v>0</v>
      </c>
      <c r="K59" s="43">
        <v>0</v>
      </c>
      <c r="L59" s="36">
        <v>5043.2</v>
      </c>
      <c r="M59" s="44">
        <v>0</v>
      </c>
      <c r="N59" s="63"/>
      <c r="O59" s="72">
        <v>16074</v>
      </c>
      <c r="P59" s="76">
        <f t="shared" si="0"/>
        <v>19288.8</v>
      </c>
      <c r="Q59" s="72">
        <v>6304</v>
      </c>
      <c r="R59" s="76">
        <f t="shared" si="1"/>
        <v>5043.2</v>
      </c>
      <c r="S59" s="73"/>
    </row>
    <row r="60" spans="1:19" ht="90" x14ac:dyDescent="0.25">
      <c r="A60" s="37">
        <v>48</v>
      </c>
      <c r="B60" s="38" t="s">
        <v>105</v>
      </c>
      <c r="C60" s="39" t="s">
        <v>674</v>
      </c>
      <c r="D60" s="38" t="s">
        <v>106</v>
      </c>
      <c r="E60" s="14">
        <v>0</v>
      </c>
      <c r="F60" s="40">
        <v>0</v>
      </c>
      <c r="G60" s="68"/>
      <c r="H60" s="41">
        <v>0</v>
      </c>
      <c r="I60" s="42"/>
      <c r="J60" s="41">
        <v>0</v>
      </c>
      <c r="K60" s="43">
        <v>0</v>
      </c>
      <c r="L60" s="36">
        <v>3589.6</v>
      </c>
      <c r="M60" s="44">
        <v>0</v>
      </c>
      <c r="N60" s="63"/>
      <c r="O60" s="72">
        <v>13602</v>
      </c>
      <c r="P60" s="76">
        <f t="shared" si="0"/>
        <v>16322.4</v>
      </c>
      <c r="Q60" s="72">
        <v>4487</v>
      </c>
      <c r="R60" s="76">
        <f t="shared" si="1"/>
        <v>3589.6</v>
      </c>
      <c r="S60" s="73"/>
    </row>
    <row r="61" spans="1:19" ht="90" x14ac:dyDescent="0.25">
      <c r="A61" s="37">
        <v>49</v>
      </c>
      <c r="B61" s="38" t="s">
        <v>107</v>
      </c>
      <c r="C61" s="39" t="s">
        <v>674</v>
      </c>
      <c r="D61" s="38" t="s">
        <v>19</v>
      </c>
      <c r="E61" s="14">
        <v>4</v>
      </c>
      <c r="F61" s="40">
        <v>4</v>
      </c>
      <c r="G61" s="68"/>
      <c r="H61" s="41">
        <v>11150</v>
      </c>
      <c r="I61" s="42"/>
      <c r="J61" s="41">
        <v>11150</v>
      </c>
      <c r="K61" s="43">
        <v>44600</v>
      </c>
      <c r="L61" s="36">
        <v>8920</v>
      </c>
      <c r="M61" s="44">
        <v>4</v>
      </c>
      <c r="N61" s="63"/>
      <c r="O61" s="72">
        <v>43278</v>
      </c>
      <c r="P61" s="76">
        <f t="shared" si="0"/>
        <v>51933.599999999999</v>
      </c>
      <c r="Q61" s="72">
        <v>11150</v>
      </c>
      <c r="R61" s="76">
        <f t="shared" si="1"/>
        <v>8920</v>
      </c>
      <c r="S61" s="73" t="s">
        <v>807</v>
      </c>
    </row>
    <row r="62" spans="1:19" ht="67.5" x14ac:dyDescent="0.25">
      <c r="A62" s="37">
        <v>50</v>
      </c>
      <c r="B62" s="38" t="s">
        <v>108</v>
      </c>
      <c r="C62" s="39" t="s">
        <v>675</v>
      </c>
      <c r="D62" s="38" t="s">
        <v>109</v>
      </c>
      <c r="E62" s="14">
        <v>0</v>
      </c>
      <c r="F62" s="40">
        <v>0</v>
      </c>
      <c r="G62" s="68"/>
      <c r="H62" s="41">
        <v>0</v>
      </c>
      <c r="I62" s="42"/>
      <c r="J62" s="41">
        <v>0</v>
      </c>
      <c r="K62" s="43">
        <v>0</v>
      </c>
      <c r="L62" s="36">
        <v>3140</v>
      </c>
      <c r="M62" s="44">
        <v>0</v>
      </c>
      <c r="N62" s="63"/>
      <c r="O62" s="72">
        <v>25270</v>
      </c>
      <c r="P62" s="76">
        <f t="shared" si="0"/>
        <v>30324</v>
      </c>
      <c r="Q62" s="72">
        <v>3925</v>
      </c>
      <c r="R62" s="76">
        <f t="shared" si="1"/>
        <v>3140</v>
      </c>
      <c r="S62" s="73"/>
    </row>
    <row r="63" spans="1:19" ht="157.5" x14ac:dyDescent="0.25">
      <c r="A63" s="37">
        <v>51</v>
      </c>
      <c r="B63" s="38" t="s">
        <v>110</v>
      </c>
      <c r="C63" s="39" t="s">
        <v>676</v>
      </c>
      <c r="D63" s="38" t="s">
        <v>111</v>
      </c>
      <c r="E63" s="14">
        <v>1</v>
      </c>
      <c r="F63" s="40">
        <v>1</v>
      </c>
      <c r="G63" s="68"/>
      <c r="H63" s="41">
        <v>3827</v>
      </c>
      <c r="I63" s="42"/>
      <c r="J63" s="41">
        <v>3827</v>
      </c>
      <c r="K63" s="43">
        <v>3827</v>
      </c>
      <c r="L63" s="36">
        <v>2825.6</v>
      </c>
      <c r="M63" s="44">
        <v>1</v>
      </c>
      <c r="N63" s="63"/>
      <c r="O63" s="72">
        <v>10796</v>
      </c>
      <c r="P63" s="76">
        <f t="shared" si="0"/>
        <v>12955.2</v>
      </c>
      <c r="Q63" s="72">
        <v>3532</v>
      </c>
      <c r="R63" s="76">
        <f t="shared" si="1"/>
        <v>2825.6</v>
      </c>
      <c r="S63" s="73" t="s">
        <v>807</v>
      </c>
    </row>
    <row r="64" spans="1:19" ht="56.25" x14ac:dyDescent="0.25">
      <c r="A64" s="37">
        <v>52</v>
      </c>
      <c r="B64" s="38" t="s">
        <v>112</v>
      </c>
      <c r="C64" s="39" t="s">
        <v>677</v>
      </c>
      <c r="D64" s="38" t="s">
        <v>113</v>
      </c>
      <c r="E64" s="14">
        <v>0</v>
      </c>
      <c r="F64" s="40">
        <v>0</v>
      </c>
      <c r="G64" s="68"/>
      <c r="H64" s="41">
        <v>0</v>
      </c>
      <c r="I64" s="42"/>
      <c r="J64" s="41">
        <v>0</v>
      </c>
      <c r="K64" s="43">
        <v>0</v>
      </c>
      <c r="L64" s="36">
        <v>8508.7999999999993</v>
      </c>
      <c r="M64" s="44">
        <v>0</v>
      </c>
      <c r="N64" s="63"/>
      <c r="O64" s="72">
        <v>33168</v>
      </c>
      <c r="P64" s="76">
        <f t="shared" si="0"/>
        <v>39801.599999999999</v>
      </c>
      <c r="Q64" s="72">
        <v>10636</v>
      </c>
      <c r="R64" s="76">
        <f t="shared" si="1"/>
        <v>8508.7999999999993</v>
      </c>
      <c r="S64" s="73"/>
    </row>
    <row r="65" spans="1:19" ht="33.75" x14ac:dyDescent="0.25">
      <c r="A65" s="37">
        <v>53</v>
      </c>
      <c r="B65" s="38" t="s">
        <v>114</v>
      </c>
      <c r="C65" s="39" t="s">
        <v>678</v>
      </c>
      <c r="D65" s="38" t="s">
        <v>115</v>
      </c>
      <c r="E65" s="14">
        <v>0</v>
      </c>
      <c r="F65" s="40">
        <v>0</v>
      </c>
      <c r="G65" s="68"/>
      <c r="H65" s="41">
        <v>0</v>
      </c>
      <c r="I65" s="42"/>
      <c r="J65" s="41">
        <v>0</v>
      </c>
      <c r="K65" s="43">
        <v>0</v>
      </c>
      <c r="L65" s="36">
        <v>3581.6</v>
      </c>
      <c r="M65" s="44">
        <v>0</v>
      </c>
      <c r="N65" s="63"/>
      <c r="O65" s="72">
        <v>17768</v>
      </c>
      <c r="P65" s="76">
        <f t="shared" si="0"/>
        <v>21321.599999999999</v>
      </c>
      <c r="Q65" s="72">
        <v>4477</v>
      </c>
      <c r="R65" s="76">
        <f t="shared" si="1"/>
        <v>3581.6</v>
      </c>
      <c r="S65" s="73"/>
    </row>
    <row r="66" spans="1:19" ht="112.5" x14ac:dyDescent="0.25">
      <c r="A66" s="37">
        <v>54</v>
      </c>
      <c r="B66" s="38" t="s">
        <v>116</v>
      </c>
      <c r="C66" s="39" t="s">
        <v>117</v>
      </c>
      <c r="D66" s="38" t="s">
        <v>58</v>
      </c>
      <c r="E66" s="14">
        <v>5</v>
      </c>
      <c r="F66" s="40">
        <v>5</v>
      </c>
      <c r="G66" s="68"/>
      <c r="H66" s="41">
        <v>7505</v>
      </c>
      <c r="I66" s="42"/>
      <c r="J66" s="41">
        <v>7505</v>
      </c>
      <c r="K66" s="43">
        <v>37525</v>
      </c>
      <c r="L66" s="36">
        <v>4825.6000000000004</v>
      </c>
      <c r="M66" s="44">
        <v>5</v>
      </c>
      <c r="N66" s="63"/>
      <c r="O66" s="72">
        <v>12834</v>
      </c>
      <c r="P66" s="76">
        <f t="shared" si="0"/>
        <v>15400.8</v>
      </c>
      <c r="Q66" s="72">
        <v>6032</v>
      </c>
      <c r="R66" s="76">
        <f t="shared" si="1"/>
        <v>4825.6000000000004</v>
      </c>
      <c r="S66" s="73" t="s">
        <v>807</v>
      </c>
    </row>
    <row r="67" spans="1:19" ht="157.5" x14ac:dyDescent="0.25">
      <c r="A67" s="37">
        <v>55</v>
      </c>
      <c r="B67" s="38" t="s">
        <v>118</v>
      </c>
      <c r="C67" s="39" t="s">
        <v>679</v>
      </c>
      <c r="D67" s="38" t="s">
        <v>119</v>
      </c>
      <c r="E67" s="14">
        <v>4</v>
      </c>
      <c r="F67" s="40">
        <v>4</v>
      </c>
      <c r="G67" s="68"/>
      <c r="H67" s="41">
        <v>6995</v>
      </c>
      <c r="I67" s="42"/>
      <c r="J67" s="41">
        <v>6995</v>
      </c>
      <c r="K67" s="43">
        <v>27980</v>
      </c>
      <c r="L67" s="36">
        <v>5596</v>
      </c>
      <c r="M67" s="44">
        <v>4</v>
      </c>
      <c r="N67" s="63"/>
      <c r="O67" s="72">
        <v>14665</v>
      </c>
      <c r="P67" s="76">
        <f t="shared" si="0"/>
        <v>17598</v>
      </c>
      <c r="Q67" s="72">
        <v>6995</v>
      </c>
      <c r="R67" s="76">
        <f t="shared" si="1"/>
        <v>5596</v>
      </c>
      <c r="S67" s="73" t="s">
        <v>807</v>
      </c>
    </row>
    <row r="68" spans="1:19" ht="168.75" x14ac:dyDescent="0.25">
      <c r="A68" s="37">
        <v>56</v>
      </c>
      <c r="B68" s="38" t="s">
        <v>120</v>
      </c>
      <c r="C68" s="39" t="s">
        <v>121</v>
      </c>
      <c r="D68" s="38" t="s">
        <v>680</v>
      </c>
      <c r="E68" s="14">
        <v>0</v>
      </c>
      <c r="F68" s="40">
        <v>0</v>
      </c>
      <c r="G68" s="68"/>
      <c r="H68" s="41">
        <v>0</v>
      </c>
      <c r="I68" s="42"/>
      <c r="J68" s="41">
        <v>0</v>
      </c>
      <c r="K68" s="43">
        <v>0</v>
      </c>
      <c r="L68" s="36">
        <v>9000</v>
      </c>
      <c r="M68" s="44">
        <v>0</v>
      </c>
      <c r="N68" s="63"/>
      <c r="O68" s="72">
        <v>21435</v>
      </c>
      <c r="P68" s="76">
        <f t="shared" si="0"/>
        <v>25722</v>
      </c>
      <c r="Q68" s="72">
        <v>11250</v>
      </c>
      <c r="R68" s="76">
        <f t="shared" si="1"/>
        <v>9000</v>
      </c>
      <c r="S68" s="73"/>
    </row>
    <row r="69" spans="1:19" ht="168.75" x14ac:dyDescent="0.25">
      <c r="A69" s="37">
        <v>57</v>
      </c>
      <c r="B69" s="38" t="s">
        <v>122</v>
      </c>
      <c r="C69" s="39" t="s">
        <v>681</v>
      </c>
      <c r="D69" s="38" t="s">
        <v>680</v>
      </c>
      <c r="E69" s="14">
        <v>0</v>
      </c>
      <c r="F69" s="40">
        <v>0</v>
      </c>
      <c r="G69" s="68"/>
      <c r="H69" s="41">
        <v>0</v>
      </c>
      <c r="I69" s="42"/>
      <c r="J69" s="41">
        <v>0</v>
      </c>
      <c r="K69" s="43">
        <v>0</v>
      </c>
      <c r="L69" s="36">
        <v>7993.6</v>
      </c>
      <c r="M69" s="44">
        <v>0</v>
      </c>
      <c r="N69" s="63"/>
      <c r="O69" s="72">
        <v>21435</v>
      </c>
      <c r="P69" s="76">
        <f t="shared" si="0"/>
        <v>25722</v>
      </c>
      <c r="Q69" s="72">
        <v>9992</v>
      </c>
      <c r="R69" s="76">
        <f t="shared" si="1"/>
        <v>7993.6</v>
      </c>
      <c r="S69" s="73"/>
    </row>
    <row r="70" spans="1:19" ht="78.75" x14ac:dyDescent="0.25">
      <c r="A70" s="37">
        <v>58</v>
      </c>
      <c r="B70" s="38" t="s">
        <v>123</v>
      </c>
      <c r="C70" s="39" t="s">
        <v>682</v>
      </c>
      <c r="D70" s="38" t="s">
        <v>124</v>
      </c>
      <c r="E70" s="14">
        <v>0</v>
      </c>
      <c r="F70" s="40">
        <v>0</v>
      </c>
      <c r="G70" s="68"/>
      <c r="H70" s="41">
        <v>0</v>
      </c>
      <c r="I70" s="42"/>
      <c r="J70" s="41">
        <v>0</v>
      </c>
      <c r="K70" s="43">
        <v>0</v>
      </c>
      <c r="L70" s="36">
        <v>1533.6</v>
      </c>
      <c r="M70" s="44">
        <v>0</v>
      </c>
      <c r="N70" s="63"/>
      <c r="O70" s="72">
        <v>4328</v>
      </c>
      <c r="P70" s="76">
        <f t="shared" si="0"/>
        <v>5193.6000000000004</v>
      </c>
      <c r="Q70" s="72">
        <v>1917</v>
      </c>
      <c r="R70" s="76">
        <f t="shared" si="1"/>
        <v>1533.6</v>
      </c>
      <c r="S70" s="73"/>
    </row>
    <row r="71" spans="1:19" ht="78.75" x14ac:dyDescent="0.25">
      <c r="A71" s="37">
        <v>59</v>
      </c>
      <c r="B71" s="38" t="s">
        <v>125</v>
      </c>
      <c r="C71" s="39" t="s">
        <v>683</v>
      </c>
      <c r="D71" s="38" t="s">
        <v>124</v>
      </c>
      <c r="E71" s="14">
        <v>6</v>
      </c>
      <c r="F71" s="40">
        <v>6</v>
      </c>
      <c r="G71" s="68"/>
      <c r="H71" s="41">
        <v>3895</v>
      </c>
      <c r="I71" s="42"/>
      <c r="J71" s="41">
        <v>3895</v>
      </c>
      <c r="K71" s="43">
        <v>23370</v>
      </c>
      <c r="L71" s="36">
        <v>3116</v>
      </c>
      <c r="M71" s="44">
        <v>6</v>
      </c>
      <c r="N71" s="63"/>
      <c r="O71" s="72">
        <v>10808</v>
      </c>
      <c r="P71" s="76">
        <f t="shared" si="0"/>
        <v>12969.6</v>
      </c>
      <c r="Q71" s="72">
        <v>3895</v>
      </c>
      <c r="R71" s="76">
        <f t="shared" si="1"/>
        <v>3116</v>
      </c>
      <c r="S71" s="73" t="s">
        <v>807</v>
      </c>
    </row>
    <row r="72" spans="1:19" ht="67.5" x14ac:dyDescent="0.25">
      <c r="A72" s="37">
        <v>60</v>
      </c>
      <c r="B72" s="38" t="s">
        <v>126</v>
      </c>
      <c r="C72" s="39" t="s">
        <v>684</v>
      </c>
      <c r="D72" s="38" t="s">
        <v>124</v>
      </c>
      <c r="E72" s="14">
        <v>0</v>
      </c>
      <c r="F72" s="40">
        <v>0</v>
      </c>
      <c r="G72" s="68"/>
      <c r="H72" s="41">
        <v>0</v>
      </c>
      <c r="I72" s="42"/>
      <c r="J72" s="41">
        <v>0</v>
      </c>
      <c r="K72" s="43">
        <v>0</v>
      </c>
      <c r="L72" s="36">
        <v>1505.6</v>
      </c>
      <c r="M72" s="44">
        <v>0</v>
      </c>
      <c r="N72" s="63"/>
      <c r="O72" s="72">
        <v>5641</v>
      </c>
      <c r="P72" s="76">
        <f t="shared" si="0"/>
        <v>6769.2</v>
      </c>
      <c r="Q72" s="72">
        <v>1882</v>
      </c>
      <c r="R72" s="76">
        <f t="shared" si="1"/>
        <v>1505.6</v>
      </c>
      <c r="S72" s="73"/>
    </row>
    <row r="73" spans="1:19" ht="67.5" x14ac:dyDescent="0.25">
      <c r="A73" s="37">
        <v>61</v>
      </c>
      <c r="B73" s="38" t="s">
        <v>127</v>
      </c>
      <c r="C73" s="39" t="s">
        <v>685</v>
      </c>
      <c r="D73" s="38" t="s">
        <v>124</v>
      </c>
      <c r="E73" s="14">
        <v>0</v>
      </c>
      <c r="F73" s="40">
        <v>0</v>
      </c>
      <c r="G73" s="68"/>
      <c r="H73" s="41">
        <v>0</v>
      </c>
      <c r="I73" s="42"/>
      <c r="J73" s="41">
        <v>0</v>
      </c>
      <c r="K73" s="43">
        <v>0</v>
      </c>
      <c r="L73" s="36">
        <v>3675.2</v>
      </c>
      <c r="M73" s="44">
        <v>0</v>
      </c>
      <c r="N73" s="63"/>
      <c r="O73" s="72">
        <v>10153</v>
      </c>
      <c r="P73" s="76">
        <f t="shared" si="0"/>
        <v>12183.6</v>
      </c>
      <c r="Q73" s="72">
        <v>4594</v>
      </c>
      <c r="R73" s="76">
        <f t="shared" si="1"/>
        <v>3675.2</v>
      </c>
      <c r="S73" s="73"/>
    </row>
    <row r="74" spans="1:19" ht="78.75" x14ac:dyDescent="0.25">
      <c r="A74" s="37">
        <v>62</v>
      </c>
      <c r="B74" s="38" t="s">
        <v>128</v>
      </c>
      <c r="C74" s="39" t="s">
        <v>686</v>
      </c>
      <c r="D74" s="38" t="s">
        <v>124</v>
      </c>
      <c r="E74" s="14">
        <v>0</v>
      </c>
      <c r="F74" s="40">
        <v>0</v>
      </c>
      <c r="G74" s="68"/>
      <c r="H74" s="41">
        <v>0</v>
      </c>
      <c r="I74" s="42"/>
      <c r="J74" s="41">
        <v>0</v>
      </c>
      <c r="K74" s="43">
        <v>0</v>
      </c>
      <c r="L74" s="36">
        <v>4201.6000000000004</v>
      </c>
      <c r="M74" s="44">
        <v>0</v>
      </c>
      <c r="N74" s="63"/>
      <c r="O74" s="72">
        <v>21435</v>
      </c>
      <c r="P74" s="76">
        <f t="shared" si="0"/>
        <v>25722</v>
      </c>
      <c r="Q74" s="72">
        <v>5252</v>
      </c>
      <c r="R74" s="76">
        <f t="shared" si="1"/>
        <v>4201.6000000000004</v>
      </c>
      <c r="S74" s="73"/>
    </row>
    <row r="75" spans="1:19" ht="90" x14ac:dyDescent="0.25">
      <c r="A75" s="37">
        <v>63</v>
      </c>
      <c r="B75" s="38" t="s">
        <v>129</v>
      </c>
      <c r="C75" s="45" t="s">
        <v>130</v>
      </c>
      <c r="D75" s="38" t="s">
        <v>124</v>
      </c>
      <c r="E75" s="14">
        <v>6</v>
      </c>
      <c r="F75" s="40">
        <v>6</v>
      </c>
      <c r="G75" s="68"/>
      <c r="H75" s="41">
        <v>3910</v>
      </c>
      <c r="I75" s="42"/>
      <c r="J75" s="41">
        <v>3910</v>
      </c>
      <c r="K75" s="43">
        <v>23460</v>
      </c>
      <c r="L75" s="36">
        <v>2961.6</v>
      </c>
      <c r="M75" s="44">
        <v>6</v>
      </c>
      <c r="N75" s="63"/>
      <c r="O75" s="72">
        <v>6183</v>
      </c>
      <c r="P75" s="76">
        <f t="shared" si="0"/>
        <v>7419.6</v>
      </c>
      <c r="Q75" s="72">
        <v>3702</v>
      </c>
      <c r="R75" s="76">
        <f t="shared" si="1"/>
        <v>2961.6</v>
      </c>
      <c r="S75" s="73" t="s">
        <v>807</v>
      </c>
    </row>
    <row r="76" spans="1:19" ht="90" x14ac:dyDescent="0.25">
      <c r="A76" s="37">
        <v>64</v>
      </c>
      <c r="B76" s="38" t="s">
        <v>131</v>
      </c>
      <c r="C76" s="45" t="s">
        <v>132</v>
      </c>
      <c r="D76" s="38" t="s">
        <v>124</v>
      </c>
      <c r="E76" s="14">
        <v>0</v>
      </c>
      <c r="F76" s="40">
        <v>0</v>
      </c>
      <c r="G76" s="68"/>
      <c r="H76" s="41">
        <v>0</v>
      </c>
      <c r="I76" s="42"/>
      <c r="J76" s="41">
        <v>0</v>
      </c>
      <c r="K76" s="43">
        <v>0</v>
      </c>
      <c r="L76" s="36">
        <v>2961.6</v>
      </c>
      <c r="M76" s="44">
        <v>0</v>
      </c>
      <c r="N76" s="63"/>
      <c r="O76" s="72">
        <v>6183</v>
      </c>
      <c r="P76" s="76">
        <f t="shared" si="0"/>
        <v>7419.6</v>
      </c>
      <c r="Q76" s="72">
        <v>3702</v>
      </c>
      <c r="R76" s="76">
        <f t="shared" si="1"/>
        <v>2961.6</v>
      </c>
      <c r="S76" s="73"/>
    </row>
    <row r="77" spans="1:19" ht="67.5" x14ac:dyDescent="0.25">
      <c r="A77" s="37">
        <v>65</v>
      </c>
      <c r="B77" s="38" t="s">
        <v>133</v>
      </c>
      <c r="C77" s="45" t="s">
        <v>134</v>
      </c>
      <c r="D77" s="38" t="s">
        <v>124</v>
      </c>
      <c r="E77" s="14">
        <v>0</v>
      </c>
      <c r="F77" s="40">
        <v>0</v>
      </c>
      <c r="G77" s="68"/>
      <c r="H77" s="41">
        <v>0</v>
      </c>
      <c r="I77" s="42"/>
      <c r="J77" s="41">
        <v>0</v>
      </c>
      <c r="K77" s="43">
        <v>0</v>
      </c>
      <c r="L77" s="36">
        <v>4801.6000000000004</v>
      </c>
      <c r="M77" s="44">
        <v>0</v>
      </c>
      <c r="N77" s="63"/>
      <c r="O77" s="72">
        <v>14727</v>
      </c>
      <c r="P77" s="76">
        <f t="shared" si="0"/>
        <v>17672.400000000001</v>
      </c>
      <c r="Q77" s="72">
        <v>6002</v>
      </c>
      <c r="R77" s="76">
        <f t="shared" si="1"/>
        <v>4801.6000000000004</v>
      </c>
      <c r="S77" s="73"/>
    </row>
    <row r="78" spans="1:19" ht="78.75" x14ac:dyDescent="0.25">
      <c r="A78" s="37">
        <v>66</v>
      </c>
      <c r="B78" s="38" t="s">
        <v>135</v>
      </c>
      <c r="C78" s="39" t="s">
        <v>687</v>
      </c>
      <c r="D78" s="38" t="s">
        <v>124</v>
      </c>
      <c r="E78" s="14">
        <v>6</v>
      </c>
      <c r="F78" s="40">
        <v>6</v>
      </c>
      <c r="G78" s="68"/>
      <c r="H78" s="41">
        <v>1009</v>
      </c>
      <c r="I78" s="42"/>
      <c r="J78" s="41">
        <v>1009</v>
      </c>
      <c r="K78" s="43">
        <v>6054</v>
      </c>
      <c r="L78" s="36">
        <v>702.4</v>
      </c>
      <c r="M78" s="44">
        <v>6</v>
      </c>
      <c r="N78" s="63"/>
      <c r="O78" s="72">
        <v>3710</v>
      </c>
      <c r="P78" s="76">
        <f t="shared" ref="P78:P141" si="2">ROUND(O78*1.2,2)</f>
        <v>4452</v>
      </c>
      <c r="Q78" s="72">
        <v>878</v>
      </c>
      <c r="R78" s="76">
        <f t="shared" ref="R78:R141" si="3">ROUND(Q78*80%,2)</f>
        <v>702.4</v>
      </c>
      <c r="S78" s="73" t="s">
        <v>807</v>
      </c>
    </row>
    <row r="79" spans="1:19" ht="78.75" x14ac:dyDescent="0.25">
      <c r="A79" s="37">
        <v>67</v>
      </c>
      <c r="B79" s="38" t="s">
        <v>136</v>
      </c>
      <c r="C79" s="39" t="s">
        <v>688</v>
      </c>
      <c r="D79" s="38" t="s">
        <v>124</v>
      </c>
      <c r="E79" s="14">
        <v>0</v>
      </c>
      <c r="F79" s="40">
        <v>0</v>
      </c>
      <c r="G79" s="68"/>
      <c r="H79" s="41">
        <v>0</v>
      </c>
      <c r="I79" s="42"/>
      <c r="J79" s="41">
        <v>0</v>
      </c>
      <c r="K79" s="43">
        <v>0</v>
      </c>
      <c r="L79" s="36">
        <v>336</v>
      </c>
      <c r="M79" s="44">
        <v>0</v>
      </c>
      <c r="N79" s="63"/>
      <c r="O79" s="72">
        <v>3710</v>
      </c>
      <c r="P79" s="76">
        <f t="shared" si="2"/>
        <v>4452</v>
      </c>
      <c r="Q79" s="72">
        <v>420</v>
      </c>
      <c r="R79" s="76">
        <f t="shared" si="3"/>
        <v>336</v>
      </c>
      <c r="S79" s="73"/>
    </row>
    <row r="80" spans="1:19" ht="56.25" x14ac:dyDescent="0.25">
      <c r="A80" s="37">
        <v>68</v>
      </c>
      <c r="B80" s="38" t="s">
        <v>137</v>
      </c>
      <c r="C80" s="39" t="s">
        <v>689</v>
      </c>
      <c r="D80" s="38" t="s">
        <v>138</v>
      </c>
      <c r="E80" s="14">
        <v>0</v>
      </c>
      <c r="F80" s="40">
        <v>0</v>
      </c>
      <c r="G80" s="68"/>
      <c r="H80" s="41">
        <v>0</v>
      </c>
      <c r="I80" s="42"/>
      <c r="J80" s="41">
        <v>0</v>
      </c>
      <c r="K80" s="43">
        <v>0</v>
      </c>
      <c r="L80" s="36">
        <v>1678.4</v>
      </c>
      <c r="M80" s="44">
        <v>0</v>
      </c>
      <c r="N80" s="63"/>
      <c r="O80" s="72">
        <v>11478</v>
      </c>
      <c r="P80" s="76">
        <f t="shared" si="2"/>
        <v>13773.6</v>
      </c>
      <c r="Q80" s="72">
        <v>2098</v>
      </c>
      <c r="R80" s="76">
        <f t="shared" si="3"/>
        <v>1678.4</v>
      </c>
      <c r="S80" s="73"/>
    </row>
    <row r="81" spans="1:19" ht="45" x14ac:dyDescent="0.25">
      <c r="A81" s="37">
        <v>69</v>
      </c>
      <c r="B81" s="38" t="s">
        <v>139</v>
      </c>
      <c r="C81" s="39" t="s">
        <v>690</v>
      </c>
      <c r="D81" s="38" t="s">
        <v>124</v>
      </c>
      <c r="E81" s="14">
        <v>6</v>
      </c>
      <c r="F81" s="40">
        <v>6</v>
      </c>
      <c r="G81" s="68"/>
      <c r="H81" s="41">
        <v>873</v>
      </c>
      <c r="I81" s="42"/>
      <c r="J81" s="41">
        <v>873</v>
      </c>
      <c r="K81" s="43">
        <v>5238</v>
      </c>
      <c r="L81" s="36">
        <v>516</v>
      </c>
      <c r="M81" s="44">
        <v>6</v>
      </c>
      <c r="N81" s="63"/>
      <c r="O81" s="72">
        <v>1442</v>
      </c>
      <c r="P81" s="76">
        <f t="shared" si="2"/>
        <v>1730.4</v>
      </c>
      <c r="Q81" s="72">
        <v>645</v>
      </c>
      <c r="R81" s="76">
        <f t="shared" si="3"/>
        <v>516</v>
      </c>
      <c r="S81" s="73" t="s">
        <v>807</v>
      </c>
    </row>
    <row r="82" spans="1:19" ht="67.5" x14ac:dyDescent="0.25">
      <c r="A82" s="37">
        <v>70</v>
      </c>
      <c r="B82" s="38" t="s">
        <v>140</v>
      </c>
      <c r="C82" s="39" t="s">
        <v>691</v>
      </c>
      <c r="D82" s="38" t="s">
        <v>124</v>
      </c>
      <c r="E82" s="14">
        <v>0</v>
      </c>
      <c r="F82" s="40">
        <v>0</v>
      </c>
      <c r="G82" s="68"/>
      <c r="H82" s="41">
        <v>0</v>
      </c>
      <c r="I82" s="42"/>
      <c r="J82" s="41">
        <v>0</v>
      </c>
      <c r="K82" s="43">
        <v>0</v>
      </c>
      <c r="L82" s="36">
        <v>220</v>
      </c>
      <c r="M82" s="44">
        <v>0</v>
      </c>
      <c r="N82" s="63"/>
      <c r="O82" s="72">
        <v>735</v>
      </c>
      <c r="P82" s="76">
        <f t="shared" si="2"/>
        <v>882</v>
      </c>
      <c r="Q82" s="72">
        <v>275</v>
      </c>
      <c r="R82" s="76">
        <f t="shared" si="3"/>
        <v>220</v>
      </c>
      <c r="S82" s="73"/>
    </row>
    <row r="83" spans="1:19" ht="33.75" x14ac:dyDescent="0.25">
      <c r="A83" s="37">
        <v>71</v>
      </c>
      <c r="B83" s="38" t="s">
        <v>141</v>
      </c>
      <c r="C83" s="39" t="s">
        <v>692</v>
      </c>
      <c r="D83" s="38" t="s">
        <v>124</v>
      </c>
      <c r="E83" s="14">
        <v>0</v>
      </c>
      <c r="F83" s="40">
        <v>0</v>
      </c>
      <c r="G83" s="68"/>
      <c r="H83" s="41">
        <v>0</v>
      </c>
      <c r="I83" s="42"/>
      <c r="J83" s="41">
        <v>0</v>
      </c>
      <c r="K83" s="43">
        <v>0</v>
      </c>
      <c r="L83" s="36">
        <v>132</v>
      </c>
      <c r="M83" s="44">
        <v>0</v>
      </c>
      <c r="N83" s="63"/>
      <c r="O83" s="72">
        <v>791</v>
      </c>
      <c r="P83" s="76">
        <f t="shared" si="2"/>
        <v>949.2</v>
      </c>
      <c r="Q83" s="72">
        <v>165</v>
      </c>
      <c r="R83" s="76">
        <f t="shared" si="3"/>
        <v>132</v>
      </c>
      <c r="S83" s="73"/>
    </row>
    <row r="84" spans="1:19" ht="56.25" x14ac:dyDescent="0.25">
      <c r="A84" s="37">
        <v>72</v>
      </c>
      <c r="B84" s="38" t="s">
        <v>142</v>
      </c>
      <c r="C84" s="39" t="s">
        <v>693</v>
      </c>
      <c r="D84" s="38" t="s">
        <v>124</v>
      </c>
      <c r="E84" s="14">
        <v>0</v>
      </c>
      <c r="F84" s="40">
        <v>0</v>
      </c>
      <c r="G84" s="68"/>
      <c r="H84" s="41">
        <v>0</v>
      </c>
      <c r="I84" s="42"/>
      <c r="J84" s="41">
        <v>0</v>
      </c>
      <c r="K84" s="43">
        <v>0</v>
      </c>
      <c r="L84" s="36">
        <v>131.19999999999999</v>
      </c>
      <c r="M84" s="44">
        <v>0</v>
      </c>
      <c r="N84" s="63"/>
      <c r="O84" s="72">
        <v>2143</v>
      </c>
      <c r="P84" s="76">
        <f t="shared" si="2"/>
        <v>2571.6</v>
      </c>
      <c r="Q84" s="72">
        <v>164</v>
      </c>
      <c r="R84" s="76">
        <f t="shared" si="3"/>
        <v>131.19999999999999</v>
      </c>
      <c r="S84" s="73"/>
    </row>
    <row r="85" spans="1:19" ht="56.25" x14ac:dyDescent="0.25">
      <c r="A85" s="37">
        <v>73</v>
      </c>
      <c r="B85" s="38" t="s">
        <v>143</v>
      </c>
      <c r="C85" s="39" t="s">
        <v>694</v>
      </c>
      <c r="D85" s="38" t="s">
        <v>124</v>
      </c>
      <c r="E85" s="14">
        <v>10</v>
      </c>
      <c r="F85" s="40">
        <v>10</v>
      </c>
      <c r="G85" s="68"/>
      <c r="H85" s="41">
        <v>106</v>
      </c>
      <c r="I85" s="42"/>
      <c r="J85" s="41">
        <v>106</v>
      </c>
      <c r="K85" s="43">
        <v>1060</v>
      </c>
      <c r="L85" s="36">
        <v>84.8</v>
      </c>
      <c r="M85" s="44">
        <v>10</v>
      </c>
      <c r="N85" s="63"/>
      <c r="O85" s="72">
        <v>1237</v>
      </c>
      <c r="P85" s="76">
        <f t="shared" si="2"/>
        <v>1484.4</v>
      </c>
      <c r="Q85" s="72">
        <v>106</v>
      </c>
      <c r="R85" s="76">
        <f t="shared" si="3"/>
        <v>84.8</v>
      </c>
      <c r="S85" s="73" t="s">
        <v>807</v>
      </c>
    </row>
    <row r="86" spans="1:19" ht="135" x14ac:dyDescent="0.25">
      <c r="A86" s="37">
        <v>74</v>
      </c>
      <c r="B86" s="38" t="s">
        <v>144</v>
      </c>
      <c r="C86" s="39" t="s">
        <v>145</v>
      </c>
      <c r="D86" s="38" t="s">
        <v>124</v>
      </c>
      <c r="E86" s="14">
        <v>0</v>
      </c>
      <c r="F86" s="40">
        <v>0</v>
      </c>
      <c r="G86" s="68"/>
      <c r="H86" s="41">
        <v>0</v>
      </c>
      <c r="I86" s="42"/>
      <c r="J86" s="41">
        <v>0</v>
      </c>
      <c r="K86" s="43">
        <v>0</v>
      </c>
      <c r="L86" s="36">
        <v>1480</v>
      </c>
      <c r="M86" s="44">
        <v>0</v>
      </c>
      <c r="N86" s="63"/>
      <c r="O86" s="72">
        <v>8656</v>
      </c>
      <c r="P86" s="76">
        <f t="shared" si="2"/>
        <v>10387.200000000001</v>
      </c>
      <c r="Q86" s="72">
        <v>1850</v>
      </c>
      <c r="R86" s="76">
        <f t="shared" si="3"/>
        <v>1480</v>
      </c>
      <c r="S86" s="73"/>
    </row>
    <row r="87" spans="1:19" ht="135" x14ac:dyDescent="0.25">
      <c r="A87" s="37">
        <v>75</v>
      </c>
      <c r="B87" s="38" t="s">
        <v>146</v>
      </c>
      <c r="C87" s="39" t="s">
        <v>147</v>
      </c>
      <c r="D87" s="38" t="s">
        <v>124</v>
      </c>
      <c r="E87" s="14">
        <v>0</v>
      </c>
      <c r="F87" s="40">
        <v>0</v>
      </c>
      <c r="G87" s="68"/>
      <c r="H87" s="41">
        <v>0</v>
      </c>
      <c r="I87" s="42"/>
      <c r="J87" s="41">
        <v>0</v>
      </c>
      <c r="K87" s="43">
        <v>0</v>
      </c>
      <c r="L87" s="36">
        <v>1564.8</v>
      </c>
      <c r="M87" s="44">
        <v>0</v>
      </c>
      <c r="N87" s="63"/>
      <c r="O87" s="72">
        <v>8656</v>
      </c>
      <c r="P87" s="76">
        <f t="shared" si="2"/>
        <v>10387.200000000001</v>
      </c>
      <c r="Q87" s="72">
        <v>1956</v>
      </c>
      <c r="R87" s="76">
        <f t="shared" si="3"/>
        <v>1564.8</v>
      </c>
      <c r="S87" s="73"/>
    </row>
    <row r="88" spans="1:19" ht="135" x14ac:dyDescent="0.25">
      <c r="A88" s="37">
        <v>76</v>
      </c>
      <c r="B88" s="38" t="s">
        <v>148</v>
      </c>
      <c r="C88" s="39" t="s">
        <v>149</v>
      </c>
      <c r="D88" s="38" t="s">
        <v>124</v>
      </c>
      <c r="E88" s="14">
        <v>5</v>
      </c>
      <c r="F88" s="40">
        <v>5</v>
      </c>
      <c r="G88" s="68"/>
      <c r="H88" s="41">
        <v>2853</v>
      </c>
      <c r="I88" s="42"/>
      <c r="J88" s="41">
        <v>2853</v>
      </c>
      <c r="K88" s="43">
        <v>14265</v>
      </c>
      <c r="L88" s="36">
        <v>2044</v>
      </c>
      <c r="M88" s="44">
        <v>5</v>
      </c>
      <c r="N88" s="63"/>
      <c r="O88" s="72">
        <v>8656</v>
      </c>
      <c r="P88" s="76">
        <f t="shared" si="2"/>
        <v>10387.200000000001</v>
      </c>
      <c r="Q88" s="72">
        <v>2555</v>
      </c>
      <c r="R88" s="76">
        <f t="shared" si="3"/>
        <v>2044</v>
      </c>
      <c r="S88" s="73" t="s">
        <v>807</v>
      </c>
    </row>
    <row r="89" spans="1:19" ht="135" x14ac:dyDescent="0.25">
      <c r="A89" s="37">
        <v>77</v>
      </c>
      <c r="B89" s="38" t="s">
        <v>150</v>
      </c>
      <c r="C89" s="39" t="s">
        <v>151</v>
      </c>
      <c r="D89" s="38" t="s">
        <v>124</v>
      </c>
      <c r="E89" s="14">
        <v>0</v>
      </c>
      <c r="F89" s="40">
        <v>0</v>
      </c>
      <c r="G89" s="68"/>
      <c r="H89" s="41">
        <v>0</v>
      </c>
      <c r="I89" s="42"/>
      <c r="J89" s="41">
        <v>0</v>
      </c>
      <c r="K89" s="43">
        <v>0</v>
      </c>
      <c r="L89" s="36">
        <v>2044</v>
      </c>
      <c r="M89" s="44">
        <v>0</v>
      </c>
      <c r="N89" s="63"/>
      <c r="O89" s="72">
        <v>8656</v>
      </c>
      <c r="P89" s="76">
        <f t="shared" si="2"/>
        <v>10387.200000000001</v>
      </c>
      <c r="Q89" s="72">
        <v>2555</v>
      </c>
      <c r="R89" s="76">
        <f t="shared" si="3"/>
        <v>2044</v>
      </c>
      <c r="S89" s="73"/>
    </row>
    <row r="90" spans="1:19" ht="56.25" x14ac:dyDescent="0.25">
      <c r="A90" s="37">
        <v>78</v>
      </c>
      <c r="B90" s="46" t="s">
        <v>152</v>
      </c>
      <c r="C90" s="39" t="s">
        <v>153</v>
      </c>
      <c r="D90" s="38" t="s">
        <v>124</v>
      </c>
      <c r="E90" s="14">
        <v>0</v>
      </c>
      <c r="F90" s="40">
        <v>0</v>
      </c>
      <c r="G90" s="68"/>
      <c r="H90" s="41">
        <v>0</v>
      </c>
      <c r="I90" s="42"/>
      <c r="J90" s="41">
        <v>0</v>
      </c>
      <c r="K90" s="43">
        <v>0</v>
      </c>
      <c r="L90" s="36">
        <v>1836</v>
      </c>
      <c r="M90" s="44">
        <v>0</v>
      </c>
      <c r="N90" s="63"/>
      <c r="O90" s="72">
        <v>5564</v>
      </c>
      <c r="P90" s="76">
        <f t="shared" si="2"/>
        <v>6676.8</v>
      </c>
      <c r="Q90" s="72">
        <v>2295</v>
      </c>
      <c r="R90" s="76">
        <f t="shared" si="3"/>
        <v>1836</v>
      </c>
      <c r="S90" s="73"/>
    </row>
    <row r="91" spans="1:19" ht="56.25" x14ac:dyDescent="0.25">
      <c r="A91" s="37">
        <v>79</v>
      </c>
      <c r="B91" s="46" t="s">
        <v>154</v>
      </c>
      <c r="C91" s="39" t="s">
        <v>155</v>
      </c>
      <c r="D91" s="38" t="s">
        <v>124</v>
      </c>
      <c r="E91" s="14">
        <v>5</v>
      </c>
      <c r="F91" s="40">
        <v>5</v>
      </c>
      <c r="G91" s="68"/>
      <c r="H91" s="41">
        <v>1441</v>
      </c>
      <c r="I91" s="42"/>
      <c r="J91" s="41">
        <v>1441</v>
      </c>
      <c r="K91" s="43">
        <v>7205</v>
      </c>
      <c r="L91" s="36">
        <v>1152.8</v>
      </c>
      <c r="M91" s="44">
        <v>5</v>
      </c>
      <c r="N91" s="63"/>
      <c r="O91" s="72">
        <v>7617</v>
      </c>
      <c r="P91" s="76">
        <f t="shared" si="2"/>
        <v>9140.4</v>
      </c>
      <c r="Q91" s="72">
        <v>1441</v>
      </c>
      <c r="R91" s="76">
        <f t="shared" si="3"/>
        <v>1152.8</v>
      </c>
      <c r="S91" s="73" t="s">
        <v>807</v>
      </c>
    </row>
    <row r="92" spans="1:19" ht="101.25" x14ac:dyDescent="0.25">
      <c r="A92" s="37">
        <v>80</v>
      </c>
      <c r="B92" s="38" t="s">
        <v>156</v>
      </c>
      <c r="C92" s="39" t="s">
        <v>695</v>
      </c>
      <c r="D92" s="38" t="s">
        <v>124</v>
      </c>
      <c r="E92" s="14">
        <v>5</v>
      </c>
      <c r="F92" s="40">
        <v>5</v>
      </c>
      <c r="G92" s="68"/>
      <c r="H92" s="41">
        <v>1290</v>
      </c>
      <c r="I92" s="42"/>
      <c r="J92" s="41">
        <v>1290</v>
      </c>
      <c r="K92" s="43">
        <v>6450</v>
      </c>
      <c r="L92" s="36">
        <v>884</v>
      </c>
      <c r="M92" s="44">
        <v>5</v>
      </c>
      <c r="N92" s="63"/>
      <c r="O92" s="72">
        <v>3462</v>
      </c>
      <c r="P92" s="76">
        <f t="shared" si="2"/>
        <v>4154.3999999999996</v>
      </c>
      <c r="Q92" s="72">
        <v>1105</v>
      </c>
      <c r="R92" s="76">
        <f t="shared" si="3"/>
        <v>884</v>
      </c>
      <c r="S92" s="73" t="s">
        <v>807</v>
      </c>
    </row>
    <row r="93" spans="1:19" ht="123.75" x14ac:dyDescent="0.25">
      <c r="A93" s="37">
        <v>81</v>
      </c>
      <c r="B93" s="38" t="s">
        <v>157</v>
      </c>
      <c r="C93" s="39" t="s">
        <v>696</v>
      </c>
      <c r="D93" s="38" t="s">
        <v>124</v>
      </c>
      <c r="E93" s="14">
        <v>0</v>
      </c>
      <c r="F93" s="40">
        <v>0</v>
      </c>
      <c r="G93" s="68"/>
      <c r="H93" s="41">
        <v>0</v>
      </c>
      <c r="I93" s="42"/>
      <c r="J93" s="41">
        <v>0</v>
      </c>
      <c r="K93" s="43">
        <v>0</v>
      </c>
      <c r="L93" s="36">
        <v>3060.8</v>
      </c>
      <c r="M93" s="44">
        <v>0</v>
      </c>
      <c r="N93" s="63"/>
      <c r="O93" s="72">
        <v>10153</v>
      </c>
      <c r="P93" s="76">
        <f t="shared" si="2"/>
        <v>12183.6</v>
      </c>
      <c r="Q93" s="72">
        <v>3826</v>
      </c>
      <c r="R93" s="76">
        <f t="shared" si="3"/>
        <v>3060.8</v>
      </c>
      <c r="S93" s="73"/>
    </row>
    <row r="94" spans="1:19" ht="123.75" x14ac:dyDescent="0.25">
      <c r="A94" s="37">
        <v>82</v>
      </c>
      <c r="B94" s="38" t="s">
        <v>158</v>
      </c>
      <c r="C94" s="39" t="s">
        <v>697</v>
      </c>
      <c r="D94" s="38" t="s">
        <v>124</v>
      </c>
      <c r="E94" s="14">
        <v>0</v>
      </c>
      <c r="F94" s="40">
        <v>0</v>
      </c>
      <c r="G94" s="68"/>
      <c r="H94" s="41">
        <v>0</v>
      </c>
      <c r="I94" s="42"/>
      <c r="J94" s="41">
        <v>0</v>
      </c>
      <c r="K94" s="43">
        <v>0</v>
      </c>
      <c r="L94" s="36">
        <v>5061.6000000000004</v>
      </c>
      <c r="M94" s="44">
        <v>0</v>
      </c>
      <c r="N94" s="63"/>
      <c r="O94" s="72">
        <v>32716</v>
      </c>
      <c r="P94" s="76">
        <f t="shared" si="2"/>
        <v>39259.199999999997</v>
      </c>
      <c r="Q94" s="72">
        <v>6327</v>
      </c>
      <c r="R94" s="76">
        <f t="shared" si="3"/>
        <v>5061.6000000000004</v>
      </c>
      <c r="S94" s="73"/>
    </row>
    <row r="95" spans="1:19" ht="112.5" x14ac:dyDescent="0.25">
      <c r="A95" s="37">
        <v>83</v>
      </c>
      <c r="B95" s="38" t="s">
        <v>159</v>
      </c>
      <c r="C95" s="39" t="s">
        <v>160</v>
      </c>
      <c r="D95" s="38" t="s">
        <v>124</v>
      </c>
      <c r="E95" s="14">
        <v>0</v>
      </c>
      <c r="F95" s="40">
        <v>0</v>
      </c>
      <c r="G95" s="68"/>
      <c r="H95" s="41">
        <v>0</v>
      </c>
      <c r="I95" s="42"/>
      <c r="J95" s="41">
        <v>0</v>
      </c>
      <c r="K95" s="43">
        <v>0</v>
      </c>
      <c r="L95" s="36">
        <v>1424.8</v>
      </c>
      <c r="M95" s="44">
        <v>0</v>
      </c>
      <c r="N95" s="63"/>
      <c r="O95" s="72">
        <v>7419</v>
      </c>
      <c r="P95" s="76">
        <f t="shared" si="2"/>
        <v>8902.7999999999993</v>
      </c>
      <c r="Q95" s="72">
        <v>1781</v>
      </c>
      <c r="R95" s="76">
        <f t="shared" si="3"/>
        <v>1424.8</v>
      </c>
      <c r="S95" s="73"/>
    </row>
    <row r="96" spans="1:19" ht="112.5" x14ac:dyDescent="0.25">
      <c r="A96" s="37">
        <v>84</v>
      </c>
      <c r="B96" s="47" t="s">
        <v>161</v>
      </c>
      <c r="C96" s="39" t="s">
        <v>162</v>
      </c>
      <c r="D96" s="38" t="s">
        <v>124</v>
      </c>
      <c r="E96" s="14">
        <v>0</v>
      </c>
      <c r="F96" s="40">
        <v>0</v>
      </c>
      <c r="G96" s="68"/>
      <c r="H96" s="41">
        <v>0</v>
      </c>
      <c r="I96" s="42"/>
      <c r="J96" s="41">
        <v>0</v>
      </c>
      <c r="K96" s="43">
        <v>0</v>
      </c>
      <c r="L96" s="36">
        <v>2522.4</v>
      </c>
      <c r="M96" s="44">
        <v>0</v>
      </c>
      <c r="N96" s="63"/>
      <c r="O96" s="72">
        <v>9273</v>
      </c>
      <c r="P96" s="76">
        <f t="shared" si="2"/>
        <v>11127.6</v>
      </c>
      <c r="Q96" s="72">
        <v>3153</v>
      </c>
      <c r="R96" s="76">
        <f t="shared" si="3"/>
        <v>2522.4</v>
      </c>
      <c r="S96" s="73"/>
    </row>
    <row r="97" spans="1:19" ht="101.25" x14ac:dyDescent="0.25">
      <c r="A97" s="37">
        <v>85</v>
      </c>
      <c r="B97" s="38" t="s">
        <v>163</v>
      </c>
      <c r="C97" s="39" t="s">
        <v>164</v>
      </c>
      <c r="D97" s="38" t="s">
        <v>124</v>
      </c>
      <c r="E97" s="14">
        <v>5</v>
      </c>
      <c r="F97" s="40">
        <v>5</v>
      </c>
      <c r="G97" s="68"/>
      <c r="H97" s="41">
        <v>3678</v>
      </c>
      <c r="I97" s="42"/>
      <c r="J97" s="41">
        <v>3678</v>
      </c>
      <c r="K97" s="43">
        <v>18390</v>
      </c>
      <c r="L97" s="36">
        <v>2942.4</v>
      </c>
      <c r="M97" s="44">
        <v>5</v>
      </c>
      <c r="N97" s="63"/>
      <c r="O97" s="72">
        <v>10511</v>
      </c>
      <c r="P97" s="76">
        <f t="shared" si="2"/>
        <v>12613.2</v>
      </c>
      <c r="Q97" s="72">
        <v>3678</v>
      </c>
      <c r="R97" s="76">
        <f t="shared" si="3"/>
        <v>2942.4</v>
      </c>
      <c r="S97" s="73" t="s">
        <v>807</v>
      </c>
    </row>
    <row r="98" spans="1:19" ht="56.25" x14ac:dyDescent="0.25">
      <c r="A98" s="37">
        <v>86</v>
      </c>
      <c r="B98" s="38" t="s">
        <v>165</v>
      </c>
      <c r="C98" s="39" t="s">
        <v>153</v>
      </c>
      <c r="D98" s="38" t="s">
        <v>124</v>
      </c>
      <c r="E98" s="14">
        <v>0</v>
      </c>
      <c r="F98" s="40">
        <v>0</v>
      </c>
      <c r="G98" s="68"/>
      <c r="H98" s="41">
        <v>0</v>
      </c>
      <c r="I98" s="42"/>
      <c r="J98" s="41">
        <v>0</v>
      </c>
      <c r="K98" s="43">
        <v>0</v>
      </c>
      <c r="L98" s="36">
        <v>1836</v>
      </c>
      <c r="M98" s="44">
        <v>0</v>
      </c>
      <c r="N98" s="63"/>
      <c r="O98" s="72">
        <v>4946</v>
      </c>
      <c r="P98" s="76">
        <f t="shared" si="2"/>
        <v>5935.2</v>
      </c>
      <c r="Q98" s="72">
        <v>2295</v>
      </c>
      <c r="R98" s="76">
        <f t="shared" si="3"/>
        <v>1836</v>
      </c>
      <c r="S98" s="73"/>
    </row>
    <row r="99" spans="1:19" ht="56.25" x14ac:dyDescent="0.25">
      <c r="A99" s="37">
        <v>87</v>
      </c>
      <c r="B99" s="38" t="s">
        <v>166</v>
      </c>
      <c r="C99" s="39" t="s">
        <v>153</v>
      </c>
      <c r="D99" s="38" t="s">
        <v>124</v>
      </c>
      <c r="E99" s="14">
        <v>5</v>
      </c>
      <c r="F99" s="40">
        <v>5</v>
      </c>
      <c r="G99" s="68"/>
      <c r="H99" s="41">
        <v>1441</v>
      </c>
      <c r="I99" s="42"/>
      <c r="J99" s="41">
        <v>1441</v>
      </c>
      <c r="K99" s="43">
        <v>7205</v>
      </c>
      <c r="L99" s="36">
        <v>1152.8</v>
      </c>
      <c r="M99" s="44">
        <v>5</v>
      </c>
      <c r="N99" s="63"/>
      <c r="O99" s="72">
        <v>3710</v>
      </c>
      <c r="P99" s="76">
        <f t="shared" si="2"/>
        <v>4452</v>
      </c>
      <c r="Q99" s="72">
        <v>1441</v>
      </c>
      <c r="R99" s="76">
        <f t="shared" si="3"/>
        <v>1152.8</v>
      </c>
      <c r="S99" s="73" t="s">
        <v>807</v>
      </c>
    </row>
    <row r="100" spans="1:19" ht="101.25" x14ac:dyDescent="0.25">
      <c r="A100" s="37">
        <v>88</v>
      </c>
      <c r="B100" s="38" t="s">
        <v>167</v>
      </c>
      <c r="C100" s="39" t="s">
        <v>698</v>
      </c>
      <c r="D100" s="38" t="s">
        <v>124</v>
      </c>
      <c r="E100" s="14">
        <v>4</v>
      </c>
      <c r="F100" s="40">
        <v>4</v>
      </c>
      <c r="G100" s="68"/>
      <c r="H100" s="41">
        <v>2882</v>
      </c>
      <c r="I100" s="42"/>
      <c r="J100" s="41">
        <v>2882</v>
      </c>
      <c r="K100" s="43">
        <v>11528</v>
      </c>
      <c r="L100" s="36">
        <v>2305.6</v>
      </c>
      <c r="M100" s="44">
        <v>4</v>
      </c>
      <c r="N100" s="63"/>
      <c r="O100" s="72">
        <v>5564</v>
      </c>
      <c r="P100" s="76">
        <f t="shared" si="2"/>
        <v>6676.8</v>
      </c>
      <c r="Q100" s="72">
        <v>2882</v>
      </c>
      <c r="R100" s="76">
        <f t="shared" si="3"/>
        <v>2305.6</v>
      </c>
      <c r="S100" s="73" t="s">
        <v>807</v>
      </c>
    </row>
    <row r="101" spans="1:19" ht="45" x14ac:dyDescent="0.25">
      <c r="A101" s="37">
        <v>89</v>
      </c>
      <c r="B101" s="38" t="s">
        <v>168</v>
      </c>
      <c r="C101" s="39" t="s">
        <v>699</v>
      </c>
      <c r="D101" s="38" t="s">
        <v>124</v>
      </c>
      <c r="E101" s="14">
        <v>2</v>
      </c>
      <c r="F101" s="40">
        <v>2</v>
      </c>
      <c r="G101" s="68"/>
      <c r="H101" s="41">
        <v>9906</v>
      </c>
      <c r="I101" s="42"/>
      <c r="J101" s="41">
        <v>9906</v>
      </c>
      <c r="K101" s="43">
        <v>19812</v>
      </c>
      <c r="L101" s="36">
        <v>7407.2</v>
      </c>
      <c r="M101" s="44">
        <v>2</v>
      </c>
      <c r="N101" s="63"/>
      <c r="O101" s="72">
        <v>18548</v>
      </c>
      <c r="P101" s="76">
        <f t="shared" si="2"/>
        <v>22257.599999999999</v>
      </c>
      <c r="Q101" s="72">
        <v>9259</v>
      </c>
      <c r="R101" s="76">
        <f t="shared" si="3"/>
        <v>7407.2</v>
      </c>
      <c r="S101" s="73" t="s">
        <v>807</v>
      </c>
    </row>
    <row r="102" spans="1:19" ht="45" x14ac:dyDescent="0.25">
      <c r="A102" s="37">
        <v>90</v>
      </c>
      <c r="B102" s="38" t="s">
        <v>169</v>
      </c>
      <c r="C102" s="39" t="s">
        <v>700</v>
      </c>
      <c r="D102" s="38" t="s">
        <v>124</v>
      </c>
      <c r="E102" s="14">
        <v>3</v>
      </c>
      <c r="F102" s="40">
        <v>3</v>
      </c>
      <c r="G102" s="68"/>
      <c r="H102" s="41">
        <v>9906</v>
      </c>
      <c r="I102" s="42"/>
      <c r="J102" s="41">
        <v>9906</v>
      </c>
      <c r="K102" s="43">
        <v>29718</v>
      </c>
      <c r="L102" s="36">
        <v>7471.2</v>
      </c>
      <c r="M102" s="44">
        <v>3</v>
      </c>
      <c r="N102" s="63"/>
      <c r="O102" s="72">
        <v>19001</v>
      </c>
      <c r="P102" s="76">
        <f t="shared" si="2"/>
        <v>22801.200000000001</v>
      </c>
      <c r="Q102" s="72">
        <v>9339</v>
      </c>
      <c r="R102" s="76">
        <f t="shared" si="3"/>
        <v>7471.2</v>
      </c>
      <c r="S102" s="73" t="s">
        <v>807</v>
      </c>
    </row>
    <row r="103" spans="1:19" ht="45" x14ac:dyDescent="0.25">
      <c r="A103" s="37">
        <v>91</v>
      </c>
      <c r="B103" s="38" t="s">
        <v>170</v>
      </c>
      <c r="C103" s="39" t="s">
        <v>701</v>
      </c>
      <c r="D103" s="38" t="s">
        <v>124</v>
      </c>
      <c r="E103" s="14">
        <v>0</v>
      </c>
      <c r="F103" s="40">
        <v>0</v>
      </c>
      <c r="G103" s="68"/>
      <c r="H103" s="41">
        <v>0</v>
      </c>
      <c r="I103" s="42"/>
      <c r="J103" s="41">
        <v>0</v>
      </c>
      <c r="K103" s="43">
        <v>0</v>
      </c>
      <c r="L103" s="36">
        <v>12873.6</v>
      </c>
      <c r="M103" s="44">
        <v>0</v>
      </c>
      <c r="N103" s="63"/>
      <c r="O103" s="72">
        <v>25968</v>
      </c>
      <c r="P103" s="76">
        <f t="shared" si="2"/>
        <v>31161.599999999999</v>
      </c>
      <c r="Q103" s="72">
        <v>16092</v>
      </c>
      <c r="R103" s="76">
        <f t="shared" si="3"/>
        <v>12873.6</v>
      </c>
      <c r="S103" s="73"/>
    </row>
    <row r="104" spans="1:19" ht="45" x14ac:dyDescent="0.25">
      <c r="A104" s="37">
        <v>92</v>
      </c>
      <c r="B104" s="38" t="s">
        <v>171</v>
      </c>
      <c r="C104" s="39" t="s">
        <v>702</v>
      </c>
      <c r="D104" s="38" t="s">
        <v>124</v>
      </c>
      <c r="E104" s="14">
        <v>0</v>
      </c>
      <c r="F104" s="40">
        <v>0</v>
      </c>
      <c r="G104" s="68"/>
      <c r="H104" s="41">
        <v>0</v>
      </c>
      <c r="I104" s="42"/>
      <c r="J104" s="41">
        <v>0</v>
      </c>
      <c r="K104" s="43">
        <v>0</v>
      </c>
      <c r="L104" s="36">
        <v>12873.6</v>
      </c>
      <c r="M104" s="44">
        <v>0</v>
      </c>
      <c r="N104" s="63"/>
      <c r="O104" s="72">
        <v>25968</v>
      </c>
      <c r="P104" s="76">
        <f t="shared" si="2"/>
        <v>31161.599999999999</v>
      </c>
      <c r="Q104" s="72">
        <v>16092</v>
      </c>
      <c r="R104" s="76">
        <f t="shared" si="3"/>
        <v>12873.6</v>
      </c>
      <c r="S104" s="73"/>
    </row>
    <row r="105" spans="1:19" ht="45" x14ac:dyDescent="0.25">
      <c r="A105" s="37">
        <v>93</v>
      </c>
      <c r="B105" s="38" t="s">
        <v>172</v>
      </c>
      <c r="C105" s="39" t="s">
        <v>703</v>
      </c>
      <c r="D105" s="38" t="s">
        <v>124</v>
      </c>
      <c r="E105" s="14">
        <v>0</v>
      </c>
      <c r="F105" s="40">
        <v>0</v>
      </c>
      <c r="G105" s="68"/>
      <c r="H105" s="41">
        <v>0</v>
      </c>
      <c r="I105" s="42"/>
      <c r="J105" s="41">
        <v>0</v>
      </c>
      <c r="K105" s="43">
        <v>0</v>
      </c>
      <c r="L105" s="36">
        <v>44144</v>
      </c>
      <c r="M105" s="44">
        <v>0</v>
      </c>
      <c r="N105" s="63"/>
      <c r="O105" s="72">
        <v>105105</v>
      </c>
      <c r="P105" s="76">
        <f t="shared" si="2"/>
        <v>126126</v>
      </c>
      <c r="Q105" s="72">
        <v>55180</v>
      </c>
      <c r="R105" s="76">
        <f t="shared" si="3"/>
        <v>44144</v>
      </c>
      <c r="S105" s="73"/>
    </row>
    <row r="106" spans="1:19" ht="45" x14ac:dyDescent="0.25">
      <c r="A106" s="37">
        <v>94</v>
      </c>
      <c r="B106" s="38" t="s">
        <v>173</v>
      </c>
      <c r="C106" s="39" t="s">
        <v>704</v>
      </c>
      <c r="D106" s="38" t="s">
        <v>124</v>
      </c>
      <c r="E106" s="14">
        <v>0</v>
      </c>
      <c r="F106" s="40">
        <v>0</v>
      </c>
      <c r="G106" s="68"/>
      <c r="H106" s="41">
        <v>0</v>
      </c>
      <c r="I106" s="42"/>
      <c r="J106" s="41">
        <v>0</v>
      </c>
      <c r="K106" s="43">
        <v>0</v>
      </c>
      <c r="L106" s="36">
        <v>52383.199999999997</v>
      </c>
      <c r="M106" s="44">
        <v>0</v>
      </c>
      <c r="N106" s="63"/>
      <c r="O106" s="72">
        <v>183638</v>
      </c>
      <c r="P106" s="76">
        <f t="shared" si="2"/>
        <v>220365.6</v>
      </c>
      <c r="Q106" s="72">
        <v>65479</v>
      </c>
      <c r="R106" s="76">
        <f t="shared" si="3"/>
        <v>52383.199999999997</v>
      </c>
      <c r="S106" s="73"/>
    </row>
    <row r="107" spans="1:19" ht="78.75" x14ac:dyDescent="0.25">
      <c r="A107" s="37">
        <v>95</v>
      </c>
      <c r="B107" s="38" t="s">
        <v>174</v>
      </c>
      <c r="C107" s="39" t="s">
        <v>175</v>
      </c>
      <c r="D107" s="38" t="s">
        <v>176</v>
      </c>
      <c r="E107" s="14">
        <v>0</v>
      </c>
      <c r="F107" s="40">
        <v>0</v>
      </c>
      <c r="G107" s="68"/>
      <c r="H107" s="41">
        <v>0</v>
      </c>
      <c r="I107" s="42"/>
      <c r="J107" s="41">
        <v>0</v>
      </c>
      <c r="K107" s="43">
        <v>0</v>
      </c>
      <c r="L107" s="36">
        <v>337.6</v>
      </c>
      <c r="M107" s="44">
        <v>0</v>
      </c>
      <c r="N107" s="63"/>
      <c r="O107" s="72">
        <v>1298</v>
      </c>
      <c r="P107" s="76">
        <f t="shared" si="2"/>
        <v>1557.6</v>
      </c>
      <c r="Q107" s="72">
        <v>422</v>
      </c>
      <c r="R107" s="76">
        <f t="shared" si="3"/>
        <v>337.6</v>
      </c>
      <c r="S107" s="73"/>
    </row>
    <row r="108" spans="1:19" ht="78.75" x14ac:dyDescent="0.25">
      <c r="A108" s="37">
        <v>96</v>
      </c>
      <c r="B108" s="38" t="s">
        <v>177</v>
      </c>
      <c r="C108" s="39" t="s">
        <v>178</v>
      </c>
      <c r="D108" s="38" t="s">
        <v>176</v>
      </c>
      <c r="E108" s="14">
        <v>10</v>
      </c>
      <c r="F108" s="40">
        <v>10</v>
      </c>
      <c r="G108" s="68"/>
      <c r="H108" s="41">
        <v>486</v>
      </c>
      <c r="I108" s="42"/>
      <c r="J108" s="41">
        <v>486</v>
      </c>
      <c r="K108" s="43">
        <v>4860</v>
      </c>
      <c r="L108" s="36">
        <v>388.8</v>
      </c>
      <c r="M108" s="44">
        <v>10</v>
      </c>
      <c r="N108" s="63"/>
      <c r="O108" s="72">
        <v>1422</v>
      </c>
      <c r="P108" s="76">
        <f t="shared" si="2"/>
        <v>1706.4</v>
      </c>
      <c r="Q108" s="72">
        <v>486</v>
      </c>
      <c r="R108" s="76">
        <f t="shared" si="3"/>
        <v>388.8</v>
      </c>
      <c r="S108" s="73" t="s">
        <v>807</v>
      </c>
    </row>
    <row r="109" spans="1:19" ht="78.75" x14ac:dyDescent="0.25">
      <c r="A109" s="37">
        <v>97</v>
      </c>
      <c r="B109" s="38" t="s">
        <v>179</v>
      </c>
      <c r="C109" s="39" t="s">
        <v>180</v>
      </c>
      <c r="D109" s="38" t="s">
        <v>176</v>
      </c>
      <c r="E109" s="14">
        <v>30</v>
      </c>
      <c r="F109" s="40">
        <v>30</v>
      </c>
      <c r="G109" s="68"/>
      <c r="H109" s="41">
        <v>486</v>
      </c>
      <c r="I109" s="42"/>
      <c r="J109" s="41">
        <v>486</v>
      </c>
      <c r="K109" s="43">
        <v>14580</v>
      </c>
      <c r="L109" s="36">
        <v>388.8</v>
      </c>
      <c r="M109" s="44">
        <v>30</v>
      </c>
      <c r="N109" s="63"/>
      <c r="O109" s="72">
        <v>1422</v>
      </c>
      <c r="P109" s="76">
        <f t="shared" si="2"/>
        <v>1706.4</v>
      </c>
      <c r="Q109" s="72">
        <v>486</v>
      </c>
      <c r="R109" s="76">
        <f t="shared" si="3"/>
        <v>388.8</v>
      </c>
      <c r="S109" s="73" t="s">
        <v>807</v>
      </c>
    </row>
    <row r="110" spans="1:19" ht="101.25" x14ac:dyDescent="0.25">
      <c r="A110" s="37">
        <v>98</v>
      </c>
      <c r="B110" s="38" t="s">
        <v>181</v>
      </c>
      <c r="C110" s="39" t="s">
        <v>182</v>
      </c>
      <c r="D110" s="38" t="s">
        <v>176</v>
      </c>
      <c r="E110" s="14">
        <v>2</v>
      </c>
      <c r="F110" s="40">
        <v>2</v>
      </c>
      <c r="G110" s="68"/>
      <c r="H110" s="41">
        <v>486</v>
      </c>
      <c r="I110" s="42"/>
      <c r="J110" s="41">
        <v>486</v>
      </c>
      <c r="K110" s="43">
        <v>972</v>
      </c>
      <c r="L110" s="36">
        <v>388.8</v>
      </c>
      <c r="M110" s="44">
        <v>2</v>
      </c>
      <c r="N110" s="63"/>
      <c r="O110" s="72">
        <v>1422</v>
      </c>
      <c r="P110" s="76">
        <f t="shared" si="2"/>
        <v>1706.4</v>
      </c>
      <c r="Q110" s="72">
        <v>486</v>
      </c>
      <c r="R110" s="76">
        <f t="shared" si="3"/>
        <v>388.8</v>
      </c>
      <c r="S110" s="73" t="s">
        <v>807</v>
      </c>
    </row>
    <row r="111" spans="1:19" ht="78.75" x14ac:dyDescent="0.25">
      <c r="A111" s="37">
        <v>99</v>
      </c>
      <c r="B111" s="38" t="s">
        <v>183</v>
      </c>
      <c r="C111" s="39" t="s">
        <v>184</v>
      </c>
      <c r="D111" s="38" t="s">
        <v>176</v>
      </c>
      <c r="E111" s="14">
        <v>0</v>
      </c>
      <c r="F111" s="40">
        <v>0</v>
      </c>
      <c r="G111" s="68"/>
      <c r="H111" s="41">
        <v>0</v>
      </c>
      <c r="I111" s="42"/>
      <c r="J111" s="41">
        <v>0</v>
      </c>
      <c r="K111" s="43">
        <v>0</v>
      </c>
      <c r="L111" s="36">
        <v>388.8</v>
      </c>
      <c r="M111" s="44">
        <v>0</v>
      </c>
      <c r="N111" s="63"/>
      <c r="O111" s="72">
        <v>1422</v>
      </c>
      <c r="P111" s="76">
        <f t="shared" si="2"/>
        <v>1706.4</v>
      </c>
      <c r="Q111" s="72">
        <v>486</v>
      </c>
      <c r="R111" s="76">
        <f t="shared" si="3"/>
        <v>388.8</v>
      </c>
      <c r="S111" s="73"/>
    </row>
    <row r="112" spans="1:19" ht="78.75" x14ac:dyDescent="0.25">
      <c r="A112" s="37">
        <v>100</v>
      </c>
      <c r="B112" s="38" t="s">
        <v>185</v>
      </c>
      <c r="C112" s="39" t="s">
        <v>186</v>
      </c>
      <c r="D112" s="38" t="s">
        <v>176</v>
      </c>
      <c r="E112" s="14">
        <v>0</v>
      </c>
      <c r="F112" s="40">
        <v>0</v>
      </c>
      <c r="G112" s="68"/>
      <c r="H112" s="41">
        <v>0</v>
      </c>
      <c r="I112" s="42"/>
      <c r="J112" s="41">
        <v>0</v>
      </c>
      <c r="K112" s="43">
        <v>0</v>
      </c>
      <c r="L112" s="36">
        <v>388.8</v>
      </c>
      <c r="M112" s="44">
        <v>0</v>
      </c>
      <c r="N112" s="63"/>
      <c r="O112" s="72">
        <v>1422</v>
      </c>
      <c r="P112" s="76">
        <f t="shared" si="2"/>
        <v>1706.4</v>
      </c>
      <c r="Q112" s="72">
        <v>486</v>
      </c>
      <c r="R112" s="76">
        <f t="shared" si="3"/>
        <v>388.8</v>
      </c>
      <c r="S112" s="73"/>
    </row>
    <row r="113" spans="1:19" ht="78.75" x14ac:dyDescent="0.25">
      <c r="A113" s="37">
        <v>101</v>
      </c>
      <c r="B113" s="38" t="s">
        <v>187</v>
      </c>
      <c r="C113" s="39" t="s">
        <v>188</v>
      </c>
      <c r="D113" s="38" t="s">
        <v>176</v>
      </c>
      <c r="E113" s="14">
        <v>0</v>
      </c>
      <c r="F113" s="40">
        <v>0</v>
      </c>
      <c r="G113" s="68"/>
      <c r="H113" s="41">
        <v>0</v>
      </c>
      <c r="I113" s="42"/>
      <c r="J113" s="41">
        <v>0</v>
      </c>
      <c r="K113" s="43">
        <v>0</v>
      </c>
      <c r="L113" s="36">
        <v>388</v>
      </c>
      <c r="M113" s="44">
        <v>0</v>
      </c>
      <c r="N113" s="63"/>
      <c r="O113" s="72">
        <v>1422</v>
      </c>
      <c r="P113" s="76">
        <f t="shared" si="2"/>
        <v>1706.4</v>
      </c>
      <c r="Q113" s="72">
        <v>485</v>
      </c>
      <c r="R113" s="76">
        <f t="shared" si="3"/>
        <v>388</v>
      </c>
      <c r="S113" s="73"/>
    </row>
    <row r="114" spans="1:19" ht="78.75" x14ac:dyDescent="0.25">
      <c r="A114" s="37">
        <v>102</v>
      </c>
      <c r="B114" s="38" t="s">
        <v>189</v>
      </c>
      <c r="C114" s="39" t="s">
        <v>705</v>
      </c>
      <c r="D114" s="38" t="s">
        <v>176</v>
      </c>
      <c r="E114" s="14">
        <v>0</v>
      </c>
      <c r="F114" s="40">
        <v>0</v>
      </c>
      <c r="G114" s="68"/>
      <c r="H114" s="41">
        <v>0</v>
      </c>
      <c r="I114" s="42"/>
      <c r="J114" s="41">
        <v>0</v>
      </c>
      <c r="K114" s="43">
        <v>0</v>
      </c>
      <c r="L114" s="36">
        <v>665.6</v>
      </c>
      <c r="M114" s="44">
        <v>0</v>
      </c>
      <c r="N114" s="63"/>
      <c r="O114" s="72">
        <v>2295</v>
      </c>
      <c r="P114" s="76">
        <f t="shared" si="2"/>
        <v>2754</v>
      </c>
      <c r="Q114" s="72">
        <v>832</v>
      </c>
      <c r="R114" s="76">
        <f t="shared" si="3"/>
        <v>665.6</v>
      </c>
      <c r="S114" s="73"/>
    </row>
    <row r="115" spans="1:19" ht="78.75" x14ac:dyDescent="0.25">
      <c r="A115" s="37">
        <v>103</v>
      </c>
      <c r="B115" s="38" t="s">
        <v>190</v>
      </c>
      <c r="C115" s="39" t="s">
        <v>706</v>
      </c>
      <c r="D115" s="38" t="s">
        <v>176</v>
      </c>
      <c r="E115" s="14">
        <v>0</v>
      </c>
      <c r="F115" s="40">
        <v>0</v>
      </c>
      <c r="G115" s="68"/>
      <c r="H115" s="41">
        <v>0</v>
      </c>
      <c r="I115" s="42"/>
      <c r="J115" s="41">
        <v>0</v>
      </c>
      <c r="K115" s="43">
        <v>0</v>
      </c>
      <c r="L115" s="36">
        <v>756</v>
      </c>
      <c r="M115" s="44">
        <v>0</v>
      </c>
      <c r="N115" s="63"/>
      <c r="O115" s="72">
        <v>2677</v>
      </c>
      <c r="P115" s="76">
        <f t="shared" si="2"/>
        <v>3212.4</v>
      </c>
      <c r="Q115" s="72">
        <v>945</v>
      </c>
      <c r="R115" s="76">
        <f t="shared" si="3"/>
        <v>756</v>
      </c>
      <c r="S115" s="73"/>
    </row>
    <row r="116" spans="1:19" ht="78.75" x14ac:dyDescent="0.25">
      <c r="A116" s="37">
        <v>104</v>
      </c>
      <c r="B116" s="38" t="s">
        <v>191</v>
      </c>
      <c r="C116" s="39" t="s">
        <v>707</v>
      </c>
      <c r="D116" s="38" t="s">
        <v>176</v>
      </c>
      <c r="E116" s="14">
        <v>0</v>
      </c>
      <c r="F116" s="40">
        <v>0</v>
      </c>
      <c r="G116" s="68"/>
      <c r="H116" s="41">
        <v>0</v>
      </c>
      <c r="I116" s="42"/>
      <c r="J116" s="41">
        <v>0</v>
      </c>
      <c r="K116" s="43">
        <v>0</v>
      </c>
      <c r="L116" s="36">
        <v>756</v>
      </c>
      <c r="M116" s="44">
        <v>0</v>
      </c>
      <c r="N116" s="63"/>
      <c r="O116" s="72">
        <v>2677</v>
      </c>
      <c r="P116" s="76">
        <f t="shared" si="2"/>
        <v>3212.4</v>
      </c>
      <c r="Q116" s="72">
        <v>945</v>
      </c>
      <c r="R116" s="76">
        <f t="shared" si="3"/>
        <v>756</v>
      </c>
      <c r="S116" s="73"/>
    </row>
    <row r="117" spans="1:19" ht="101.25" x14ac:dyDescent="0.25">
      <c r="A117" s="37">
        <v>105</v>
      </c>
      <c r="B117" s="38" t="s">
        <v>192</v>
      </c>
      <c r="C117" s="39" t="s">
        <v>708</v>
      </c>
      <c r="D117" s="38" t="s">
        <v>176</v>
      </c>
      <c r="E117" s="14">
        <v>0</v>
      </c>
      <c r="F117" s="40">
        <v>0</v>
      </c>
      <c r="G117" s="68"/>
      <c r="H117" s="41">
        <v>0</v>
      </c>
      <c r="I117" s="42"/>
      <c r="J117" s="41">
        <v>0</v>
      </c>
      <c r="K117" s="43">
        <v>0</v>
      </c>
      <c r="L117" s="36">
        <v>756</v>
      </c>
      <c r="M117" s="44">
        <v>0</v>
      </c>
      <c r="N117" s="63"/>
      <c r="O117" s="72">
        <v>2677</v>
      </c>
      <c r="P117" s="76">
        <f t="shared" si="2"/>
        <v>3212.4</v>
      </c>
      <c r="Q117" s="72">
        <v>945</v>
      </c>
      <c r="R117" s="76">
        <f t="shared" si="3"/>
        <v>756</v>
      </c>
      <c r="S117" s="73"/>
    </row>
    <row r="118" spans="1:19" ht="90" x14ac:dyDescent="0.25">
      <c r="A118" s="37">
        <v>106</v>
      </c>
      <c r="B118" s="38" t="s">
        <v>193</v>
      </c>
      <c r="C118" s="45" t="s">
        <v>194</v>
      </c>
      <c r="D118" s="38" t="s">
        <v>176</v>
      </c>
      <c r="E118" s="14">
        <v>0</v>
      </c>
      <c r="F118" s="40">
        <v>0</v>
      </c>
      <c r="G118" s="68"/>
      <c r="H118" s="41">
        <v>0</v>
      </c>
      <c r="I118" s="42"/>
      <c r="J118" s="41">
        <v>0</v>
      </c>
      <c r="K118" s="43">
        <v>0</v>
      </c>
      <c r="L118" s="36">
        <v>756</v>
      </c>
      <c r="M118" s="44">
        <v>0</v>
      </c>
      <c r="N118" s="63"/>
      <c r="O118" s="72">
        <v>2677</v>
      </c>
      <c r="P118" s="76">
        <f t="shared" si="2"/>
        <v>3212.4</v>
      </c>
      <c r="Q118" s="72">
        <v>945</v>
      </c>
      <c r="R118" s="76">
        <f t="shared" si="3"/>
        <v>756</v>
      </c>
      <c r="S118" s="73"/>
    </row>
    <row r="119" spans="1:19" ht="90" x14ac:dyDescent="0.25">
      <c r="A119" s="37">
        <v>107</v>
      </c>
      <c r="B119" s="38" t="s">
        <v>195</v>
      </c>
      <c r="C119" s="45" t="s">
        <v>196</v>
      </c>
      <c r="D119" s="38" t="s">
        <v>176</v>
      </c>
      <c r="E119" s="14">
        <v>0</v>
      </c>
      <c r="F119" s="40">
        <v>0</v>
      </c>
      <c r="G119" s="68"/>
      <c r="H119" s="41">
        <v>0</v>
      </c>
      <c r="I119" s="42"/>
      <c r="J119" s="41">
        <v>0</v>
      </c>
      <c r="K119" s="43">
        <v>0</v>
      </c>
      <c r="L119" s="36">
        <v>756</v>
      </c>
      <c r="M119" s="44">
        <v>0</v>
      </c>
      <c r="N119" s="63"/>
      <c r="O119" s="72">
        <v>2677</v>
      </c>
      <c r="P119" s="76">
        <f t="shared" si="2"/>
        <v>3212.4</v>
      </c>
      <c r="Q119" s="72">
        <v>945</v>
      </c>
      <c r="R119" s="76">
        <f t="shared" si="3"/>
        <v>756</v>
      </c>
      <c r="S119" s="73"/>
    </row>
    <row r="120" spans="1:19" ht="90" x14ac:dyDescent="0.25">
      <c r="A120" s="37">
        <v>108</v>
      </c>
      <c r="B120" s="38" t="s">
        <v>197</v>
      </c>
      <c r="C120" s="45" t="s">
        <v>198</v>
      </c>
      <c r="D120" s="38" t="s">
        <v>176</v>
      </c>
      <c r="E120" s="14">
        <v>0</v>
      </c>
      <c r="F120" s="40">
        <v>0</v>
      </c>
      <c r="G120" s="68"/>
      <c r="H120" s="41">
        <v>0</v>
      </c>
      <c r="I120" s="42"/>
      <c r="J120" s="41">
        <v>0</v>
      </c>
      <c r="K120" s="43">
        <v>0</v>
      </c>
      <c r="L120" s="36">
        <v>756</v>
      </c>
      <c r="M120" s="44">
        <v>0</v>
      </c>
      <c r="N120" s="63"/>
      <c r="O120" s="72">
        <v>2677</v>
      </c>
      <c r="P120" s="76">
        <f t="shared" si="2"/>
        <v>3212.4</v>
      </c>
      <c r="Q120" s="72">
        <v>945</v>
      </c>
      <c r="R120" s="76">
        <f t="shared" si="3"/>
        <v>756</v>
      </c>
      <c r="S120" s="73"/>
    </row>
    <row r="121" spans="1:19" ht="78.75" x14ac:dyDescent="0.25">
      <c r="A121" s="37">
        <v>109</v>
      </c>
      <c r="B121" s="38" t="s">
        <v>199</v>
      </c>
      <c r="C121" s="39" t="s">
        <v>709</v>
      </c>
      <c r="D121" s="38" t="s">
        <v>176</v>
      </c>
      <c r="E121" s="14">
        <v>0</v>
      </c>
      <c r="F121" s="40">
        <v>0</v>
      </c>
      <c r="G121" s="68"/>
      <c r="H121" s="41">
        <v>0</v>
      </c>
      <c r="I121" s="42"/>
      <c r="J121" s="41">
        <v>0</v>
      </c>
      <c r="K121" s="43">
        <v>0</v>
      </c>
      <c r="L121" s="36">
        <v>1071.2</v>
      </c>
      <c r="M121" s="44">
        <v>0</v>
      </c>
      <c r="N121" s="63"/>
      <c r="O121" s="72">
        <v>2912</v>
      </c>
      <c r="P121" s="76">
        <f t="shared" si="2"/>
        <v>3494.4</v>
      </c>
      <c r="Q121" s="72">
        <v>1339</v>
      </c>
      <c r="R121" s="76">
        <f t="shared" si="3"/>
        <v>1071.2</v>
      </c>
      <c r="S121" s="73"/>
    </row>
    <row r="122" spans="1:19" ht="78.75" x14ac:dyDescent="0.25">
      <c r="A122" s="37">
        <v>110</v>
      </c>
      <c r="B122" s="38" t="s">
        <v>200</v>
      </c>
      <c r="C122" s="39" t="s">
        <v>710</v>
      </c>
      <c r="D122" s="38" t="s">
        <v>176</v>
      </c>
      <c r="E122" s="14">
        <v>10</v>
      </c>
      <c r="F122" s="40">
        <v>10</v>
      </c>
      <c r="G122" s="68"/>
      <c r="H122" s="41">
        <v>1864</v>
      </c>
      <c r="I122" s="42"/>
      <c r="J122" s="41">
        <v>1864</v>
      </c>
      <c r="K122" s="43">
        <v>18640</v>
      </c>
      <c r="L122" s="36">
        <v>1333.6</v>
      </c>
      <c r="M122" s="44">
        <v>10</v>
      </c>
      <c r="N122" s="63"/>
      <c r="O122" s="72">
        <v>3394</v>
      </c>
      <c r="P122" s="76">
        <f t="shared" si="2"/>
        <v>4072.8</v>
      </c>
      <c r="Q122" s="72">
        <v>1667</v>
      </c>
      <c r="R122" s="76">
        <f t="shared" si="3"/>
        <v>1333.6</v>
      </c>
      <c r="S122" s="73" t="s">
        <v>807</v>
      </c>
    </row>
    <row r="123" spans="1:19" ht="78.75" x14ac:dyDescent="0.25">
      <c r="A123" s="37">
        <v>111</v>
      </c>
      <c r="B123" s="38" t="s">
        <v>201</v>
      </c>
      <c r="C123" s="39" t="s">
        <v>711</v>
      </c>
      <c r="D123" s="38" t="s">
        <v>176</v>
      </c>
      <c r="E123" s="14">
        <v>10</v>
      </c>
      <c r="F123" s="40">
        <v>10</v>
      </c>
      <c r="G123" s="68"/>
      <c r="H123" s="41">
        <v>1864</v>
      </c>
      <c r="I123" s="42"/>
      <c r="J123" s="41">
        <v>1864</v>
      </c>
      <c r="K123" s="43">
        <v>18640</v>
      </c>
      <c r="L123" s="36">
        <v>1432</v>
      </c>
      <c r="M123" s="44">
        <v>10</v>
      </c>
      <c r="N123" s="63"/>
      <c r="O123" s="72">
        <v>3394</v>
      </c>
      <c r="P123" s="76">
        <f t="shared" si="2"/>
        <v>4072.8</v>
      </c>
      <c r="Q123" s="72">
        <v>1790</v>
      </c>
      <c r="R123" s="76">
        <f t="shared" si="3"/>
        <v>1432</v>
      </c>
      <c r="S123" s="73" t="s">
        <v>807</v>
      </c>
    </row>
    <row r="124" spans="1:19" ht="101.25" x14ac:dyDescent="0.25">
      <c r="A124" s="37">
        <v>112</v>
      </c>
      <c r="B124" s="38" t="s">
        <v>202</v>
      </c>
      <c r="C124" s="39" t="s">
        <v>712</v>
      </c>
      <c r="D124" s="38" t="s">
        <v>176</v>
      </c>
      <c r="E124" s="14">
        <v>0</v>
      </c>
      <c r="F124" s="40">
        <v>0</v>
      </c>
      <c r="G124" s="68"/>
      <c r="H124" s="41">
        <v>0</v>
      </c>
      <c r="I124" s="42"/>
      <c r="J124" s="41">
        <v>0</v>
      </c>
      <c r="K124" s="43">
        <v>0</v>
      </c>
      <c r="L124" s="36">
        <v>1518.4</v>
      </c>
      <c r="M124" s="44">
        <v>0</v>
      </c>
      <c r="N124" s="63"/>
      <c r="O124" s="72">
        <v>3869</v>
      </c>
      <c r="P124" s="76">
        <f t="shared" si="2"/>
        <v>4642.8</v>
      </c>
      <c r="Q124" s="72">
        <v>1898</v>
      </c>
      <c r="R124" s="76">
        <f t="shared" si="3"/>
        <v>1518.4</v>
      </c>
      <c r="S124" s="73"/>
    </row>
    <row r="125" spans="1:19" ht="90" x14ac:dyDescent="0.25">
      <c r="A125" s="37">
        <v>113</v>
      </c>
      <c r="B125" s="38" t="s">
        <v>203</v>
      </c>
      <c r="C125" s="45" t="s">
        <v>204</v>
      </c>
      <c r="D125" s="38" t="s">
        <v>176</v>
      </c>
      <c r="E125" s="14">
        <v>0</v>
      </c>
      <c r="F125" s="40">
        <v>0</v>
      </c>
      <c r="G125" s="68"/>
      <c r="H125" s="41">
        <v>0</v>
      </c>
      <c r="I125" s="42"/>
      <c r="J125" s="41">
        <v>0</v>
      </c>
      <c r="K125" s="43">
        <v>0</v>
      </c>
      <c r="L125" s="36">
        <v>1491.2</v>
      </c>
      <c r="M125" s="44">
        <v>0</v>
      </c>
      <c r="N125" s="63"/>
      <c r="O125" s="72">
        <v>3869</v>
      </c>
      <c r="P125" s="76">
        <f t="shared" si="2"/>
        <v>4642.8</v>
      </c>
      <c r="Q125" s="72">
        <v>1864</v>
      </c>
      <c r="R125" s="76">
        <f t="shared" si="3"/>
        <v>1491.2</v>
      </c>
      <c r="S125" s="73"/>
    </row>
    <row r="126" spans="1:19" ht="90" x14ac:dyDescent="0.25">
      <c r="A126" s="37">
        <v>114</v>
      </c>
      <c r="B126" s="38" t="s">
        <v>205</v>
      </c>
      <c r="C126" s="45" t="s">
        <v>206</v>
      </c>
      <c r="D126" s="38" t="s">
        <v>176</v>
      </c>
      <c r="E126" s="14">
        <v>10</v>
      </c>
      <c r="F126" s="40">
        <v>10</v>
      </c>
      <c r="G126" s="68"/>
      <c r="H126" s="41">
        <v>1864</v>
      </c>
      <c r="I126" s="42"/>
      <c r="J126" s="41">
        <v>1864</v>
      </c>
      <c r="K126" s="43">
        <v>18640</v>
      </c>
      <c r="L126" s="36">
        <v>1491.2</v>
      </c>
      <c r="M126" s="44">
        <v>10</v>
      </c>
      <c r="N126" s="63"/>
      <c r="O126" s="72">
        <v>3869</v>
      </c>
      <c r="P126" s="76">
        <f t="shared" si="2"/>
        <v>4642.8</v>
      </c>
      <c r="Q126" s="72">
        <v>1864</v>
      </c>
      <c r="R126" s="76">
        <f t="shared" si="3"/>
        <v>1491.2</v>
      </c>
      <c r="S126" s="73" t="s">
        <v>807</v>
      </c>
    </row>
    <row r="127" spans="1:19" ht="90" x14ac:dyDescent="0.25">
      <c r="A127" s="37">
        <v>115</v>
      </c>
      <c r="B127" s="38" t="s">
        <v>207</v>
      </c>
      <c r="C127" s="45" t="s">
        <v>208</v>
      </c>
      <c r="D127" s="38" t="s">
        <v>176</v>
      </c>
      <c r="E127" s="14">
        <v>0</v>
      </c>
      <c r="F127" s="40">
        <v>0</v>
      </c>
      <c r="G127" s="68"/>
      <c r="H127" s="41">
        <v>0</v>
      </c>
      <c r="I127" s="42"/>
      <c r="J127" s="41">
        <v>0</v>
      </c>
      <c r="K127" s="43">
        <v>0</v>
      </c>
      <c r="L127" s="36">
        <v>1333.6</v>
      </c>
      <c r="M127" s="44">
        <v>0</v>
      </c>
      <c r="N127" s="63"/>
      <c r="O127" s="72">
        <v>3869</v>
      </c>
      <c r="P127" s="76">
        <f t="shared" si="2"/>
        <v>4642.8</v>
      </c>
      <c r="Q127" s="72">
        <v>1667</v>
      </c>
      <c r="R127" s="76">
        <f t="shared" si="3"/>
        <v>1333.6</v>
      </c>
      <c r="S127" s="73"/>
    </row>
    <row r="128" spans="1:19" ht="78.75" x14ac:dyDescent="0.25">
      <c r="A128" s="37">
        <v>116</v>
      </c>
      <c r="B128" s="38" t="s">
        <v>209</v>
      </c>
      <c r="C128" s="39" t="s">
        <v>210</v>
      </c>
      <c r="D128" s="38" t="s">
        <v>176</v>
      </c>
      <c r="E128" s="14">
        <v>15</v>
      </c>
      <c r="F128" s="40">
        <v>15</v>
      </c>
      <c r="G128" s="68"/>
      <c r="H128" s="41">
        <v>2271</v>
      </c>
      <c r="I128" s="42"/>
      <c r="J128" s="41">
        <v>2271</v>
      </c>
      <c r="K128" s="43">
        <v>34065</v>
      </c>
      <c r="L128" s="36">
        <v>1816.8</v>
      </c>
      <c r="M128" s="44">
        <v>15</v>
      </c>
      <c r="N128" s="63"/>
      <c r="O128" s="72">
        <v>6430</v>
      </c>
      <c r="P128" s="76">
        <f t="shared" si="2"/>
        <v>7716</v>
      </c>
      <c r="Q128" s="72">
        <v>2271</v>
      </c>
      <c r="R128" s="76">
        <f t="shared" si="3"/>
        <v>1816.8</v>
      </c>
      <c r="S128" s="73" t="s">
        <v>807</v>
      </c>
    </row>
    <row r="129" spans="1:19" ht="78.75" x14ac:dyDescent="0.25">
      <c r="A129" s="37">
        <v>117</v>
      </c>
      <c r="B129" s="38" t="s">
        <v>211</v>
      </c>
      <c r="C129" s="39" t="s">
        <v>212</v>
      </c>
      <c r="D129" s="38" t="s">
        <v>176</v>
      </c>
      <c r="E129" s="14">
        <v>0</v>
      </c>
      <c r="F129" s="40">
        <v>0</v>
      </c>
      <c r="G129" s="68"/>
      <c r="H129" s="41">
        <v>0</v>
      </c>
      <c r="I129" s="42"/>
      <c r="J129" s="41">
        <v>0</v>
      </c>
      <c r="K129" s="43">
        <v>0</v>
      </c>
      <c r="L129" s="36">
        <v>1932.8</v>
      </c>
      <c r="M129" s="44">
        <v>0</v>
      </c>
      <c r="N129" s="63"/>
      <c r="O129" s="72">
        <v>6924</v>
      </c>
      <c r="P129" s="76">
        <f t="shared" si="2"/>
        <v>8308.7999999999993</v>
      </c>
      <c r="Q129" s="72">
        <v>2416</v>
      </c>
      <c r="R129" s="76">
        <f t="shared" si="3"/>
        <v>1932.8</v>
      </c>
      <c r="S129" s="73"/>
    </row>
    <row r="130" spans="1:19" ht="78.75" x14ac:dyDescent="0.25">
      <c r="A130" s="37">
        <v>118</v>
      </c>
      <c r="B130" s="38" t="s">
        <v>213</v>
      </c>
      <c r="C130" s="39" t="s">
        <v>214</v>
      </c>
      <c r="D130" s="38" t="s">
        <v>176</v>
      </c>
      <c r="E130" s="14">
        <v>0</v>
      </c>
      <c r="F130" s="40">
        <v>0</v>
      </c>
      <c r="G130" s="68"/>
      <c r="H130" s="41">
        <v>0</v>
      </c>
      <c r="I130" s="42"/>
      <c r="J130" s="41">
        <v>0</v>
      </c>
      <c r="K130" s="43">
        <v>0</v>
      </c>
      <c r="L130" s="36">
        <v>1932.8</v>
      </c>
      <c r="M130" s="44">
        <v>0</v>
      </c>
      <c r="N130" s="63"/>
      <c r="O130" s="72">
        <v>6924</v>
      </c>
      <c r="P130" s="76">
        <f t="shared" si="2"/>
        <v>8308.7999999999993</v>
      </c>
      <c r="Q130" s="72">
        <v>2416</v>
      </c>
      <c r="R130" s="76">
        <f t="shared" si="3"/>
        <v>1932.8</v>
      </c>
      <c r="S130" s="73"/>
    </row>
    <row r="131" spans="1:19" ht="101.25" x14ac:dyDescent="0.25">
      <c r="A131" s="37">
        <v>119</v>
      </c>
      <c r="B131" s="38" t="s">
        <v>215</v>
      </c>
      <c r="C131" s="39" t="s">
        <v>216</v>
      </c>
      <c r="D131" s="38" t="s">
        <v>176</v>
      </c>
      <c r="E131" s="14">
        <v>0</v>
      </c>
      <c r="F131" s="40">
        <v>0</v>
      </c>
      <c r="G131" s="68"/>
      <c r="H131" s="41">
        <v>0</v>
      </c>
      <c r="I131" s="42"/>
      <c r="J131" s="41">
        <v>0</v>
      </c>
      <c r="K131" s="43">
        <v>0</v>
      </c>
      <c r="L131" s="36">
        <v>2452</v>
      </c>
      <c r="M131" s="44">
        <v>0</v>
      </c>
      <c r="N131" s="63"/>
      <c r="O131" s="72">
        <v>7543</v>
      </c>
      <c r="P131" s="76">
        <f t="shared" si="2"/>
        <v>9051.6</v>
      </c>
      <c r="Q131" s="72">
        <v>3065</v>
      </c>
      <c r="R131" s="76">
        <f t="shared" si="3"/>
        <v>2452</v>
      </c>
      <c r="S131" s="73"/>
    </row>
    <row r="132" spans="1:19" ht="90" x14ac:dyDescent="0.25">
      <c r="A132" s="37">
        <v>120</v>
      </c>
      <c r="B132" s="38" t="s">
        <v>217</v>
      </c>
      <c r="C132" s="39" t="s">
        <v>218</v>
      </c>
      <c r="D132" s="38" t="s">
        <v>176</v>
      </c>
      <c r="E132" s="14">
        <v>0</v>
      </c>
      <c r="F132" s="40">
        <v>0</v>
      </c>
      <c r="G132" s="68"/>
      <c r="H132" s="41">
        <v>0</v>
      </c>
      <c r="I132" s="42"/>
      <c r="J132" s="41">
        <v>0</v>
      </c>
      <c r="K132" s="43">
        <v>0</v>
      </c>
      <c r="L132" s="36">
        <v>1932.8</v>
      </c>
      <c r="M132" s="44">
        <v>0</v>
      </c>
      <c r="N132" s="63"/>
      <c r="O132" s="72">
        <v>7543</v>
      </c>
      <c r="P132" s="76">
        <f t="shared" si="2"/>
        <v>9051.6</v>
      </c>
      <c r="Q132" s="72">
        <v>2416</v>
      </c>
      <c r="R132" s="76">
        <f t="shared" si="3"/>
        <v>1932.8</v>
      </c>
      <c r="S132" s="73"/>
    </row>
    <row r="133" spans="1:19" ht="90" x14ac:dyDescent="0.25">
      <c r="A133" s="37">
        <v>121</v>
      </c>
      <c r="B133" s="38" t="s">
        <v>219</v>
      </c>
      <c r="C133" s="39" t="s">
        <v>220</v>
      </c>
      <c r="D133" s="38" t="s">
        <v>176</v>
      </c>
      <c r="E133" s="14">
        <v>0</v>
      </c>
      <c r="F133" s="40">
        <v>0</v>
      </c>
      <c r="G133" s="68"/>
      <c r="H133" s="41">
        <v>0</v>
      </c>
      <c r="I133" s="42"/>
      <c r="J133" s="41">
        <v>0</v>
      </c>
      <c r="K133" s="43">
        <v>0</v>
      </c>
      <c r="L133" s="36">
        <v>1932.8</v>
      </c>
      <c r="M133" s="44">
        <v>0</v>
      </c>
      <c r="N133" s="63"/>
      <c r="O133" s="72">
        <v>7543</v>
      </c>
      <c r="P133" s="76">
        <f t="shared" si="2"/>
        <v>9051.6</v>
      </c>
      <c r="Q133" s="72">
        <v>2416</v>
      </c>
      <c r="R133" s="76">
        <f t="shared" si="3"/>
        <v>1932.8</v>
      </c>
      <c r="S133" s="73"/>
    </row>
    <row r="134" spans="1:19" ht="90" x14ac:dyDescent="0.25">
      <c r="A134" s="37">
        <v>122</v>
      </c>
      <c r="B134" s="38" t="s">
        <v>221</v>
      </c>
      <c r="C134" s="39" t="s">
        <v>222</v>
      </c>
      <c r="D134" s="38" t="s">
        <v>176</v>
      </c>
      <c r="E134" s="14">
        <v>0</v>
      </c>
      <c r="F134" s="40">
        <v>0</v>
      </c>
      <c r="G134" s="68"/>
      <c r="H134" s="41">
        <v>0</v>
      </c>
      <c r="I134" s="42"/>
      <c r="J134" s="41">
        <v>0</v>
      </c>
      <c r="K134" s="43">
        <v>0</v>
      </c>
      <c r="L134" s="36">
        <v>1668.8</v>
      </c>
      <c r="M134" s="44">
        <v>0</v>
      </c>
      <c r="N134" s="63"/>
      <c r="O134" s="72">
        <v>7543</v>
      </c>
      <c r="P134" s="76">
        <f t="shared" si="2"/>
        <v>9051.6</v>
      </c>
      <c r="Q134" s="72">
        <v>2086</v>
      </c>
      <c r="R134" s="76">
        <f t="shared" si="3"/>
        <v>1668.8</v>
      </c>
      <c r="S134" s="73"/>
    </row>
    <row r="135" spans="1:19" ht="56.25" x14ac:dyDescent="0.25">
      <c r="A135" s="37">
        <v>123</v>
      </c>
      <c r="B135" s="38" t="s">
        <v>223</v>
      </c>
      <c r="C135" s="39" t="s">
        <v>713</v>
      </c>
      <c r="D135" s="38" t="s">
        <v>224</v>
      </c>
      <c r="E135" s="14">
        <v>2</v>
      </c>
      <c r="F135" s="40">
        <v>2</v>
      </c>
      <c r="G135" s="68"/>
      <c r="H135" s="41">
        <v>2445</v>
      </c>
      <c r="I135" s="42"/>
      <c r="J135" s="41">
        <v>2445</v>
      </c>
      <c r="K135" s="43">
        <v>4890</v>
      </c>
      <c r="L135" s="36">
        <v>1896.8</v>
      </c>
      <c r="M135" s="44">
        <v>2</v>
      </c>
      <c r="N135" s="63"/>
      <c r="O135" s="72">
        <v>4452</v>
      </c>
      <c r="P135" s="76">
        <f t="shared" si="2"/>
        <v>5342.4</v>
      </c>
      <c r="Q135" s="72">
        <v>2371</v>
      </c>
      <c r="R135" s="76">
        <f t="shared" si="3"/>
        <v>1896.8</v>
      </c>
      <c r="S135" s="73" t="s">
        <v>807</v>
      </c>
    </row>
    <row r="136" spans="1:19" ht="56.25" x14ac:dyDescent="0.25">
      <c r="A136" s="37">
        <v>124</v>
      </c>
      <c r="B136" s="38" t="s">
        <v>225</v>
      </c>
      <c r="C136" s="39" t="s">
        <v>714</v>
      </c>
      <c r="D136" s="38" t="s">
        <v>224</v>
      </c>
      <c r="E136" s="14">
        <v>5</v>
      </c>
      <c r="F136" s="40">
        <v>5</v>
      </c>
      <c r="G136" s="68"/>
      <c r="H136" s="41">
        <v>2445</v>
      </c>
      <c r="I136" s="42"/>
      <c r="J136" s="41">
        <v>2445</v>
      </c>
      <c r="K136" s="43">
        <v>12225</v>
      </c>
      <c r="L136" s="36">
        <v>1896.8</v>
      </c>
      <c r="M136" s="44">
        <v>5</v>
      </c>
      <c r="N136" s="63"/>
      <c r="O136" s="72">
        <v>4648</v>
      </c>
      <c r="P136" s="76">
        <f t="shared" si="2"/>
        <v>5577.6</v>
      </c>
      <c r="Q136" s="72">
        <v>2371</v>
      </c>
      <c r="R136" s="76">
        <f t="shared" si="3"/>
        <v>1896.8</v>
      </c>
      <c r="S136" s="73" t="s">
        <v>807</v>
      </c>
    </row>
    <row r="137" spans="1:19" ht="56.25" x14ac:dyDescent="0.25">
      <c r="A137" s="37">
        <v>125</v>
      </c>
      <c r="B137" s="38" t="s">
        <v>226</v>
      </c>
      <c r="C137" s="39" t="s">
        <v>715</v>
      </c>
      <c r="D137" s="38" t="s">
        <v>224</v>
      </c>
      <c r="E137" s="14">
        <v>0</v>
      </c>
      <c r="F137" s="40">
        <v>0</v>
      </c>
      <c r="G137" s="68"/>
      <c r="H137" s="41">
        <v>0</v>
      </c>
      <c r="I137" s="42"/>
      <c r="J137" s="41">
        <v>0</v>
      </c>
      <c r="K137" s="43">
        <v>0</v>
      </c>
      <c r="L137" s="36">
        <v>2257.6</v>
      </c>
      <c r="M137" s="44">
        <v>0</v>
      </c>
      <c r="N137" s="63"/>
      <c r="O137" s="72">
        <v>5564</v>
      </c>
      <c r="P137" s="76">
        <f t="shared" si="2"/>
        <v>6676.8</v>
      </c>
      <c r="Q137" s="72">
        <v>2822</v>
      </c>
      <c r="R137" s="76">
        <f t="shared" si="3"/>
        <v>2257.6</v>
      </c>
      <c r="S137" s="73"/>
    </row>
    <row r="138" spans="1:19" ht="56.25" x14ac:dyDescent="0.25">
      <c r="A138" s="37">
        <v>126</v>
      </c>
      <c r="B138" s="38" t="s">
        <v>227</v>
      </c>
      <c r="C138" s="39" t="s">
        <v>716</v>
      </c>
      <c r="D138" s="38" t="s">
        <v>224</v>
      </c>
      <c r="E138" s="14">
        <v>0</v>
      </c>
      <c r="F138" s="40">
        <v>0</v>
      </c>
      <c r="G138" s="68"/>
      <c r="H138" s="41">
        <v>0</v>
      </c>
      <c r="I138" s="42"/>
      <c r="J138" s="41">
        <v>0</v>
      </c>
      <c r="K138" s="43">
        <v>0</v>
      </c>
      <c r="L138" s="36">
        <v>2281.6</v>
      </c>
      <c r="M138" s="44">
        <v>0</v>
      </c>
      <c r="N138" s="63"/>
      <c r="O138" s="72">
        <v>5564</v>
      </c>
      <c r="P138" s="76">
        <f t="shared" si="2"/>
        <v>6676.8</v>
      </c>
      <c r="Q138" s="72">
        <v>2852</v>
      </c>
      <c r="R138" s="76">
        <f t="shared" si="3"/>
        <v>2281.6</v>
      </c>
      <c r="S138" s="73"/>
    </row>
    <row r="139" spans="1:19" ht="56.25" x14ac:dyDescent="0.25">
      <c r="A139" s="37">
        <v>127</v>
      </c>
      <c r="B139" s="38" t="s">
        <v>228</v>
      </c>
      <c r="C139" s="39" t="s">
        <v>717</v>
      </c>
      <c r="D139" s="38" t="s">
        <v>224</v>
      </c>
      <c r="E139" s="14">
        <v>0</v>
      </c>
      <c r="F139" s="40">
        <v>0</v>
      </c>
      <c r="G139" s="68"/>
      <c r="H139" s="41">
        <v>0</v>
      </c>
      <c r="I139" s="42"/>
      <c r="J139" s="41">
        <v>0</v>
      </c>
      <c r="K139" s="43">
        <v>0</v>
      </c>
      <c r="L139" s="36">
        <v>2615.1999999999998</v>
      </c>
      <c r="M139" s="44">
        <v>0</v>
      </c>
      <c r="N139" s="63"/>
      <c r="O139" s="72">
        <v>6501</v>
      </c>
      <c r="P139" s="76">
        <f t="shared" si="2"/>
        <v>7801.2</v>
      </c>
      <c r="Q139" s="72">
        <v>3269</v>
      </c>
      <c r="R139" s="76">
        <f t="shared" si="3"/>
        <v>2615.1999999999998</v>
      </c>
      <c r="S139" s="73"/>
    </row>
    <row r="140" spans="1:19" ht="45" x14ac:dyDescent="0.25">
      <c r="A140" s="37">
        <v>128</v>
      </c>
      <c r="B140" s="38" t="s">
        <v>229</v>
      </c>
      <c r="C140" s="39" t="s">
        <v>718</v>
      </c>
      <c r="D140" s="38" t="s">
        <v>230</v>
      </c>
      <c r="E140" s="14">
        <v>0</v>
      </c>
      <c r="F140" s="40">
        <v>0</v>
      </c>
      <c r="G140" s="68"/>
      <c r="H140" s="41">
        <v>0</v>
      </c>
      <c r="I140" s="42"/>
      <c r="J140" s="41">
        <v>0</v>
      </c>
      <c r="K140" s="43">
        <v>0</v>
      </c>
      <c r="L140" s="36">
        <v>11075.2</v>
      </c>
      <c r="M140" s="44">
        <v>0</v>
      </c>
      <c r="N140" s="63"/>
      <c r="O140" s="72">
        <v>25944</v>
      </c>
      <c r="P140" s="76">
        <f t="shared" si="2"/>
        <v>31132.799999999999</v>
      </c>
      <c r="Q140" s="72">
        <v>13844</v>
      </c>
      <c r="R140" s="76">
        <f t="shared" si="3"/>
        <v>11075.2</v>
      </c>
      <c r="S140" s="73"/>
    </row>
    <row r="141" spans="1:19" ht="22.5" x14ac:dyDescent="0.25">
      <c r="A141" s="37">
        <v>129</v>
      </c>
      <c r="B141" s="38" t="s">
        <v>231</v>
      </c>
      <c r="C141" s="39" t="s">
        <v>719</v>
      </c>
      <c r="D141" s="38" t="s">
        <v>224</v>
      </c>
      <c r="E141" s="14">
        <v>0</v>
      </c>
      <c r="F141" s="40">
        <v>0</v>
      </c>
      <c r="G141" s="68"/>
      <c r="H141" s="41">
        <v>0</v>
      </c>
      <c r="I141" s="42"/>
      <c r="J141" s="41">
        <v>0</v>
      </c>
      <c r="K141" s="43">
        <v>0</v>
      </c>
      <c r="L141" s="36">
        <v>4036</v>
      </c>
      <c r="M141" s="44">
        <v>0</v>
      </c>
      <c r="N141" s="63"/>
      <c r="O141" s="72">
        <v>19129</v>
      </c>
      <c r="P141" s="76">
        <f t="shared" si="2"/>
        <v>22954.799999999999</v>
      </c>
      <c r="Q141" s="72">
        <v>5045</v>
      </c>
      <c r="R141" s="76">
        <f t="shared" si="3"/>
        <v>4036</v>
      </c>
      <c r="S141" s="73"/>
    </row>
    <row r="142" spans="1:19" ht="45" x14ac:dyDescent="0.25">
      <c r="A142" s="37">
        <v>130</v>
      </c>
      <c r="B142" s="38" t="s">
        <v>232</v>
      </c>
      <c r="C142" s="39" t="s">
        <v>720</v>
      </c>
      <c r="D142" s="38" t="s">
        <v>224</v>
      </c>
      <c r="E142" s="14">
        <v>0</v>
      </c>
      <c r="F142" s="40">
        <v>0</v>
      </c>
      <c r="G142" s="68"/>
      <c r="H142" s="41">
        <v>0</v>
      </c>
      <c r="I142" s="42"/>
      <c r="J142" s="41">
        <v>0</v>
      </c>
      <c r="K142" s="43">
        <v>0</v>
      </c>
      <c r="L142" s="36">
        <v>10090.4</v>
      </c>
      <c r="M142" s="44">
        <v>0</v>
      </c>
      <c r="N142" s="63"/>
      <c r="O142" s="72">
        <v>28203</v>
      </c>
      <c r="P142" s="76">
        <f t="shared" ref="P142:P205" si="4">ROUND(O142*1.2,2)</f>
        <v>33843.599999999999</v>
      </c>
      <c r="Q142" s="72">
        <v>12613</v>
      </c>
      <c r="R142" s="76">
        <f t="shared" ref="R142:R205" si="5">ROUND(Q142*80%,2)</f>
        <v>10090.4</v>
      </c>
      <c r="S142" s="73"/>
    </row>
    <row r="143" spans="1:19" ht="22.5" x14ac:dyDescent="0.25">
      <c r="A143" s="37">
        <v>131</v>
      </c>
      <c r="B143" s="38" t="s">
        <v>233</v>
      </c>
      <c r="C143" s="39" t="s">
        <v>721</v>
      </c>
      <c r="D143" s="38" t="s">
        <v>224</v>
      </c>
      <c r="E143" s="14">
        <v>2</v>
      </c>
      <c r="F143" s="40">
        <v>2</v>
      </c>
      <c r="G143" s="68"/>
      <c r="H143" s="41">
        <v>3532</v>
      </c>
      <c r="I143" s="42"/>
      <c r="J143" s="41">
        <v>3532</v>
      </c>
      <c r="K143" s="43">
        <v>7064</v>
      </c>
      <c r="L143" s="36">
        <v>1752</v>
      </c>
      <c r="M143" s="44">
        <v>2</v>
      </c>
      <c r="N143" s="63"/>
      <c r="O143" s="72">
        <v>7713</v>
      </c>
      <c r="P143" s="76">
        <f t="shared" si="4"/>
        <v>9255.6</v>
      </c>
      <c r="Q143" s="72">
        <v>2190</v>
      </c>
      <c r="R143" s="76">
        <f t="shared" si="5"/>
        <v>1752</v>
      </c>
      <c r="S143" s="73" t="s">
        <v>807</v>
      </c>
    </row>
    <row r="144" spans="1:19" ht="45" x14ac:dyDescent="0.25">
      <c r="A144" s="37">
        <v>132</v>
      </c>
      <c r="B144" s="38" t="s">
        <v>234</v>
      </c>
      <c r="C144" s="39" t="s">
        <v>722</v>
      </c>
      <c r="D144" s="38" t="s">
        <v>235</v>
      </c>
      <c r="E144" s="14">
        <v>0</v>
      </c>
      <c r="F144" s="40">
        <v>0</v>
      </c>
      <c r="G144" s="68"/>
      <c r="H144" s="41">
        <v>0</v>
      </c>
      <c r="I144" s="42"/>
      <c r="J144" s="41">
        <v>0</v>
      </c>
      <c r="K144" s="43">
        <v>0</v>
      </c>
      <c r="L144" s="36">
        <v>4339.2</v>
      </c>
      <c r="M144" s="44">
        <v>0</v>
      </c>
      <c r="N144" s="63"/>
      <c r="O144" s="72">
        <v>18548</v>
      </c>
      <c r="P144" s="76">
        <f t="shared" si="4"/>
        <v>22257.599999999999</v>
      </c>
      <c r="Q144" s="72">
        <v>5424</v>
      </c>
      <c r="R144" s="76">
        <f t="shared" si="5"/>
        <v>4339.2</v>
      </c>
      <c r="S144" s="73"/>
    </row>
    <row r="145" spans="1:19" ht="67.5" x14ac:dyDescent="0.25">
      <c r="A145" s="37">
        <v>133</v>
      </c>
      <c r="B145" s="38" t="s">
        <v>236</v>
      </c>
      <c r="C145" s="45" t="s">
        <v>237</v>
      </c>
      <c r="D145" s="38" t="s">
        <v>235</v>
      </c>
      <c r="E145" s="14">
        <v>0</v>
      </c>
      <c r="F145" s="40">
        <v>0</v>
      </c>
      <c r="G145" s="68"/>
      <c r="H145" s="41">
        <v>0</v>
      </c>
      <c r="I145" s="42"/>
      <c r="J145" s="41">
        <v>0</v>
      </c>
      <c r="K145" s="43">
        <v>0</v>
      </c>
      <c r="L145" s="36">
        <v>4843.2</v>
      </c>
      <c r="M145" s="44">
        <v>0</v>
      </c>
      <c r="N145" s="63"/>
      <c r="O145" s="72">
        <v>148912</v>
      </c>
      <c r="P145" s="76">
        <f t="shared" si="4"/>
        <v>178694.39999999999</v>
      </c>
      <c r="Q145" s="72">
        <v>6054</v>
      </c>
      <c r="R145" s="76">
        <f t="shared" si="5"/>
        <v>4843.2</v>
      </c>
      <c r="S145" s="73"/>
    </row>
    <row r="146" spans="1:19" ht="45" x14ac:dyDescent="0.25">
      <c r="A146" s="37">
        <v>134</v>
      </c>
      <c r="B146" s="38" t="s">
        <v>238</v>
      </c>
      <c r="C146" s="39" t="s">
        <v>239</v>
      </c>
      <c r="D146" s="38" t="s">
        <v>240</v>
      </c>
      <c r="E146" s="14">
        <v>0</v>
      </c>
      <c r="F146" s="40">
        <v>0</v>
      </c>
      <c r="G146" s="68"/>
      <c r="H146" s="41">
        <v>0</v>
      </c>
      <c r="I146" s="42"/>
      <c r="J146" s="41">
        <v>0</v>
      </c>
      <c r="K146" s="43">
        <v>0</v>
      </c>
      <c r="L146" s="36">
        <v>681.6</v>
      </c>
      <c r="M146" s="44">
        <v>0</v>
      </c>
      <c r="N146" s="63"/>
      <c r="O146" s="72">
        <v>2597</v>
      </c>
      <c r="P146" s="76">
        <f t="shared" si="4"/>
        <v>3116.4</v>
      </c>
      <c r="Q146" s="72">
        <v>852</v>
      </c>
      <c r="R146" s="76">
        <f t="shared" si="5"/>
        <v>681.6</v>
      </c>
      <c r="S146" s="73"/>
    </row>
    <row r="147" spans="1:19" ht="56.25" x14ac:dyDescent="0.25">
      <c r="A147" s="37">
        <v>135</v>
      </c>
      <c r="B147" s="38" t="s">
        <v>241</v>
      </c>
      <c r="C147" s="45" t="s">
        <v>242</v>
      </c>
      <c r="D147" s="38" t="s">
        <v>240</v>
      </c>
      <c r="E147" s="14">
        <v>0</v>
      </c>
      <c r="F147" s="40">
        <v>0</v>
      </c>
      <c r="G147" s="68"/>
      <c r="H147" s="41">
        <v>0</v>
      </c>
      <c r="I147" s="42"/>
      <c r="J147" s="41">
        <v>0</v>
      </c>
      <c r="K147" s="43">
        <v>0</v>
      </c>
      <c r="L147" s="36">
        <v>5738.4</v>
      </c>
      <c r="M147" s="44">
        <v>0</v>
      </c>
      <c r="N147" s="63"/>
      <c r="O147" s="72">
        <v>12353</v>
      </c>
      <c r="P147" s="76">
        <f t="shared" si="4"/>
        <v>14823.6</v>
      </c>
      <c r="Q147" s="72">
        <v>7173</v>
      </c>
      <c r="R147" s="76">
        <f t="shared" si="5"/>
        <v>5738.4</v>
      </c>
      <c r="S147" s="73"/>
    </row>
    <row r="148" spans="1:19" ht="45" x14ac:dyDescent="0.25">
      <c r="A148" s="37">
        <v>136</v>
      </c>
      <c r="B148" s="38" t="s">
        <v>243</v>
      </c>
      <c r="C148" s="45" t="s">
        <v>244</v>
      </c>
      <c r="D148" s="38" t="s">
        <v>240</v>
      </c>
      <c r="E148" s="14">
        <v>40</v>
      </c>
      <c r="F148" s="40">
        <v>40</v>
      </c>
      <c r="G148" s="68"/>
      <c r="H148" s="41">
        <v>7214</v>
      </c>
      <c r="I148" s="42"/>
      <c r="J148" s="41">
        <v>7214</v>
      </c>
      <c r="K148" s="43">
        <v>288560</v>
      </c>
      <c r="L148" s="36">
        <v>5771.2</v>
      </c>
      <c r="M148" s="44">
        <v>40</v>
      </c>
      <c r="N148" s="63"/>
      <c r="O148" s="72">
        <v>13368</v>
      </c>
      <c r="P148" s="76">
        <f t="shared" si="4"/>
        <v>16041.6</v>
      </c>
      <c r="Q148" s="72">
        <v>7214</v>
      </c>
      <c r="R148" s="76">
        <f t="shared" si="5"/>
        <v>5771.2</v>
      </c>
      <c r="S148" s="73" t="s">
        <v>807</v>
      </c>
    </row>
    <row r="149" spans="1:19" ht="56.25" x14ac:dyDescent="0.25">
      <c r="A149" s="37">
        <v>137</v>
      </c>
      <c r="B149" s="38" t="s">
        <v>245</v>
      </c>
      <c r="C149" s="45" t="s">
        <v>246</v>
      </c>
      <c r="D149" s="38" t="s">
        <v>240</v>
      </c>
      <c r="E149" s="14">
        <v>0</v>
      </c>
      <c r="F149" s="40">
        <v>0</v>
      </c>
      <c r="G149" s="68"/>
      <c r="H149" s="41">
        <v>0</v>
      </c>
      <c r="I149" s="42"/>
      <c r="J149" s="41">
        <v>0</v>
      </c>
      <c r="K149" s="43">
        <v>0</v>
      </c>
      <c r="L149" s="36">
        <v>7024</v>
      </c>
      <c r="M149" s="44">
        <v>0</v>
      </c>
      <c r="N149" s="63"/>
      <c r="O149" s="72">
        <v>12833</v>
      </c>
      <c r="P149" s="76">
        <f t="shared" si="4"/>
        <v>15399.6</v>
      </c>
      <c r="Q149" s="72">
        <v>8780</v>
      </c>
      <c r="R149" s="76">
        <f t="shared" si="5"/>
        <v>7024</v>
      </c>
      <c r="S149" s="73"/>
    </row>
    <row r="150" spans="1:19" ht="56.25" x14ac:dyDescent="0.25">
      <c r="A150" s="37">
        <v>138</v>
      </c>
      <c r="B150" s="38" t="s">
        <v>247</v>
      </c>
      <c r="C150" s="45" t="s">
        <v>248</v>
      </c>
      <c r="D150" s="38" t="s">
        <v>240</v>
      </c>
      <c r="E150" s="14">
        <v>0</v>
      </c>
      <c r="F150" s="40">
        <v>0</v>
      </c>
      <c r="G150" s="68"/>
      <c r="H150" s="41">
        <v>0</v>
      </c>
      <c r="I150" s="42"/>
      <c r="J150" s="41">
        <v>0</v>
      </c>
      <c r="K150" s="43">
        <v>0</v>
      </c>
      <c r="L150" s="36">
        <v>6147.2</v>
      </c>
      <c r="M150" s="44">
        <v>0</v>
      </c>
      <c r="N150" s="63"/>
      <c r="O150" s="72">
        <v>14451</v>
      </c>
      <c r="P150" s="76">
        <f t="shared" si="4"/>
        <v>17341.2</v>
      </c>
      <c r="Q150" s="72">
        <v>7684</v>
      </c>
      <c r="R150" s="76">
        <f t="shared" si="5"/>
        <v>6147.2</v>
      </c>
      <c r="S150" s="73"/>
    </row>
    <row r="151" spans="1:19" ht="45" x14ac:dyDescent="0.25">
      <c r="A151" s="37">
        <v>139</v>
      </c>
      <c r="B151" s="38" t="s">
        <v>249</v>
      </c>
      <c r="C151" s="39" t="s">
        <v>250</v>
      </c>
      <c r="D151" s="38" t="s">
        <v>723</v>
      </c>
      <c r="E151" s="14">
        <v>0</v>
      </c>
      <c r="F151" s="40">
        <v>0</v>
      </c>
      <c r="G151" s="68"/>
      <c r="H151" s="41">
        <v>0</v>
      </c>
      <c r="I151" s="42"/>
      <c r="J151" s="41">
        <v>0</v>
      </c>
      <c r="K151" s="43">
        <v>0</v>
      </c>
      <c r="L151" s="36">
        <v>2943.2</v>
      </c>
      <c r="M151" s="44">
        <v>0</v>
      </c>
      <c r="N151" s="63"/>
      <c r="O151" s="72">
        <v>7507</v>
      </c>
      <c r="P151" s="76">
        <f t="shared" si="4"/>
        <v>9008.4</v>
      </c>
      <c r="Q151" s="72">
        <v>3679</v>
      </c>
      <c r="R151" s="76">
        <f t="shared" si="5"/>
        <v>2943.2</v>
      </c>
      <c r="S151" s="73"/>
    </row>
    <row r="152" spans="1:19" ht="78.75" x14ac:dyDescent="0.25">
      <c r="A152" s="37">
        <v>140</v>
      </c>
      <c r="B152" s="38" t="s">
        <v>251</v>
      </c>
      <c r="C152" s="39" t="s">
        <v>724</v>
      </c>
      <c r="D152" s="38" t="s">
        <v>240</v>
      </c>
      <c r="E152" s="14">
        <v>0</v>
      </c>
      <c r="F152" s="40">
        <v>0</v>
      </c>
      <c r="G152" s="68"/>
      <c r="H152" s="41">
        <v>0</v>
      </c>
      <c r="I152" s="42"/>
      <c r="J152" s="41">
        <v>0</v>
      </c>
      <c r="K152" s="43">
        <v>0</v>
      </c>
      <c r="L152" s="36">
        <v>10383.200000000001</v>
      </c>
      <c r="M152" s="44">
        <v>0</v>
      </c>
      <c r="N152" s="63"/>
      <c r="O152" s="72">
        <v>27075</v>
      </c>
      <c r="P152" s="76">
        <f t="shared" si="4"/>
        <v>32490</v>
      </c>
      <c r="Q152" s="72">
        <v>12979</v>
      </c>
      <c r="R152" s="76">
        <f t="shared" si="5"/>
        <v>10383.200000000001</v>
      </c>
      <c r="S152" s="73"/>
    </row>
    <row r="153" spans="1:19" ht="78.75" x14ac:dyDescent="0.25">
      <c r="A153" s="37">
        <v>141</v>
      </c>
      <c r="B153" s="38" t="s">
        <v>252</v>
      </c>
      <c r="C153" s="39" t="s">
        <v>725</v>
      </c>
      <c r="D153" s="38" t="s">
        <v>240</v>
      </c>
      <c r="E153" s="14">
        <v>0</v>
      </c>
      <c r="F153" s="40">
        <v>0</v>
      </c>
      <c r="G153" s="68"/>
      <c r="H153" s="41">
        <v>0</v>
      </c>
      <c r="I153" s="42"/>
      <c r="J153" s="41">
        <v>0</v>
      </c>
      <c r="K153" s="43">
        <v>0</v>
      </c>
      <c r="L153" s="36">
        <v>10489.6</v>
      </c>
      <c r="M153" s="44">
        <v>0</v>
      </c>
      <c r="N153" s="63"/>
      <c r="O153" s="72">
        <v>22845</v>
      </c>
      <c r="P153" s="76">
        <f t="shared" si="4"/>
        <v>27414</v>
      </c>
      <c r="Q153" s="72">
        <v>13112</v>
      </c>
      <c r="R153" s="76">
        <f t="shared" si="5"/>
        <v>10489.6</v>
      </c>
      <c r="S153" s="73"/>
    </row>
    <row r="154" spans="1:19" ht="90" x14ac:dyDescent="0.25">
      <c r="A154" s="37">
        <v>142</v>
      </c>
      <c r="B154" s="38" t="s">
        <v>253</v>
      </c>
      <c r="C154" s="39" t="s">
        <v>726</v>
      </c>
      <c r="D154" s="38" t="s">
        <v>240</v>
      </c>
      <c r="E154" s="14">
        <v>50</v>
      </c>
      <c r="F154" s="40">
        <v>50</v>
      </c>
      <c r="G154" s="68"/>
      <c r="H154" s="41">
        <v>24214</v>
      </c>
      <c r="I154" s="42"/>
      <c r="J154" s="41">
        <v>24214</v>
      </c>
      <c r="K154" s="43">
        <v>1210700</v>
      </c>
      <c r="L154" s="36">
        <v>13326.4</v>
      </c>
      <c r="M154" s="44">
        <v>50</v>
      </c>
      <c r="N154" s="63"/>
      <c r="O154" s="72">
        <v>40612</v>
      </c>
      <c r="P154" s="76">
        <f t="shared" si="4"/>
        <v>48734.400000000001</v>
      </c>
      <c r="Q154" s="72">
        <v>16658</v>
      </c>
      <c r="R154" s="76">
        <f t="shared" si="5"/>
        <v>13326.4</v>
      </c>
      <c r="S154" s="73" t="s">
        <v>807</v>
      </c>
    </row>
    <row r="155" spans="1:19" ht="90" x14ac:dyDescent="0.25">
      <c r="A155" s="37">
        <v>143</v>
      </c>
      <c r="B155" s="38" t="s">
        <v>254</v>
      </c>
      <c r="C155" s="45" t="s">
        <v>255</v>
      </c>
      <c r="D155" s="38" t="s">
        <v>240</v>
      </c>
      <c r="E155" s="14">
        <v>0</v>
      </c>
      <c r="F155" s="40">
        <v>0</v>
      </c>
      <c r="G155" s="68"/>
      <c r="H155" s="41">
        <v>0</v>
      </c>
      <c r="I155" s="42"/>
      <c r="J155" s="41">
        <v>0</v>
      </c>
      <c r="K155" s="43">
        <v>0</v>
      </c>
      <c r="L155" s="36">
        <v>16268.8</v>
      </c>
      <c r="M155" s="44">
        <v>0</v>
      </c>
      <c r="N155" s="63"/>
      <c r="O155" s="72">
        <v>37758</v>
      </c>
      <c r="P155" s="76">
        <f t="shared" si="4"/>
        <v>45309.599999999999</v>
      </c>
      <c r="Q155" s="72">
        <v>20336</v>
      </c>
      <c r="R155" s="76">
        <f t="shared" si="5"/>
        <v>16268.8</v>
      </c>
      <c r="S155" s="73"/>
    </row>
    <row r="156" spans="1:19" ht="67.5" x14ac:dyDescent="0.25">
      <c r="A156" s="37">
        <v>144</v>
      </c>
      <c r="B156" s="38" t="s">
        <v>256</v>
      </c>
      <c r="C156" s="39" t="s">
        <v>727</v>
      </c>
      <c r="D156" s="38" t="s">
        <v>240</v>
      </c>
      <c r="E156" s="14">
        <v>0</v>
      </c>
      <c r="F156" s="40">
        <v>0</v>
      </c>
      <c r="G156" s="68"/>
      <c r="H156" s="41">
        <v>0</v>
      </c>
      <c r="I156" s="42"/>
      <c r="J156" s="41">
        <v>0</v>
      </c>
      <c r="K156" s="43">
        <v>0</v>
      </c>
      <c r="L156" s="36">
        <v>21229.599999999999</v>
      </c>
      <c r="M156" s="44">
        <v>0</v>
      </c>
      <c r="N156" s="63"/>
      <c r="O156" s="72">
        <v>40950</v>
      </c>
      <c r="P156" s="76">
        <f t="shared" si="4"/>
        <v>49140</v>
      </c>
      <c r="Q156" s="72">
        <v>26537</v>
      </c>
      <c r="R156" s="76">
        <f t="shared" si="5"/>
        <v>21229.599999999999</v>
      </c>
      <c r="S156" s="73"/>
    </row>
    <row r="157" spans="1:19" ht="90" x14ac:dyDescent="0.25">
      <c r="A157" s="37">
        <v>145</v>
      </c>
      <c r="B157" s="38" t="s">
        <v>257</v>
      </c>
      <c r="C157" s="45" t="s">
        <v>258</v>
      </c>
      <c r="D157" s="38" t="s">
        <v>124</v>
      </c>
      <c r="E157" s="14">
        <v>0</v>
      </c>
      <c r="F157" s="40">
        <v>0</v>
      </c>
      <c r="G157" s="68"/>
      <c r="H157" s="41">
        <v>0</v>
      </c>
      <c r="I157" s="42"/>
      <c r="J157" s="41">
        <v>0</v>
      </c>
      <c r="K157" s="43">
        <v>0</v>
      </c>
      <c r="L157" s="36">
        <v>3272.8</v>
      </c>
      <c r="M157" s="44">
        <v>0</v>
      </c>
      <c r="N157" s="63"/>
      <c r="O157" s="72">
        <v>6413</v>
      </c>
      <c r="P157" s="76">
        <f t="shared" si="4"/>
        <v>7695.6</v>
      </c>
      <c r="Q157" s="72">
        <v>4091</v>
      </c>
      <c r="R157" s="76">
        <f t="shared" si="5"/>
        <v>3272.8</v>
      </c>
      <c r="S157" s="73"/>
    </row>
    <row r="158" spans="1:19" ht="90" x14ac:dyDescent="0.25">
      <c r="A158" s="37">
        <v>146</v>
      </c>
      <c r="B158" s="38" t="s">
        <v>259</v>
      </c>
      <c r="C158" s="45" t="s">
        <v>260</v>
      </c>
      <c r="D158" s="38" t="s">
        <v>124</v>
      </c>
      <c r="E158" s="14">
        <v>0</v>
      </c>
      <c r="F158" s="40">
        <v>0</v>
      </c>
      <c r="G158" s="68"/>
      <c r="H158" s="41">
        <v>0</v>
      </c>
      <c r="I158" s="42"/>
      <c r="J158" s="41">
        <v>0</v>
      </c>
      <c r="K158" s="43">
        <v>0</v>
      </c>
      <c r="L158" s="36">
        <v>3428</v>
      </c>
      <c r="M158" s="44">
        <v>0</v>
      </c>
      <c r="N158" s="63"/>
      <c r="O158" s="72">
        <v>8426</v>
      </c>
      <c r="P158" s="76">
        <f t="shared" si="4"/>
        <v>10111.200000000001</v>
      </c>
      <c r="Q158" s="72">
        <v>4285</v>
      </c>
      <c r="R158" s="76">
        <f t="shared" si="5"/>
        <v>3428</v>
      </c>
      <c r="S158" s="73"/>
    </row>
    <row r="159" spans="1:19" ht="22.5" x14ac:dyDescent="0.25">
      <c r="A159" s="37">
        <v>147</v>
      </c>
      <c r="B159" s="38" t="s">
        <v>261</v>
      </c>
      <c r="C159" s="39" t="s">
        <v>728</v>
      </c>
      <c r="D159" s="38" t="s">
        <v>729</v>
      </c>
      <c r="E159" s="14">
        <v>0</v>
      </c>
      <c r="F159" s="40">
        <v>0</v>
      </c>
      <c r="G159" s="68"/>
      <c r="H159" s="41">
        <v>0</v>
      </c>
      <c r="I159" s="42"/>
      <c r="J159" s="41">
        <v>0</v>
      </c>
      <c r="K159" s="43">
        <v>0</v>
      </c>
      <c r="L159" s="36">
        <v>2505.6</v>
      </c>
      <c r="M159" s="44">
        <v>0</v>
      </c>
      <c r="N159" s="63"/>
      <c r="O159" s="72">
        <v>8461</v>
      </c>
      <c r="P159" s="76">
        <f t="shared" si="4"/>
        <v>10153.200000000001</v>
      </c>
      <c r="Q159" s="72">
        <v>3132</v>
      </c>
      <c r="R159" s="76">
        <f t="shared" si="5"/>
        <v>2505.6</v>
      </c>
      <c r="S159" s="73"/>
    </row>
    <row r="160" spans="1:19" ht="45" x14ac:dyDescent="0.25">
      <c r="A160" s="37">
        <v>148</v>
      </c>
      <c r="B160" s="38" t="s">
        <v>262</v>
      </c>
      <c r="C160" s="39" t="s">
        <v>730</v>
      </c>
      <c r="D160" s="38" t="s">
        <v>263</v>
      </c>
      <c r="E160" s="14">
        <v>0</v>
      </c>
      <c r="F160" s="40">
        <v>0</v>
      </c>
      <c r="G160" s="68"/>
      <c r="H160" s="41">
        <v>0</v>
      </c>
      <c r="I160" s="42"/>
      <c r="J160" s="41">
        <v>0</v>
      </c>
      <c r="K160" s="43">
        <v>0</v>
      </c>
      <c r="L160" s="36">
        <v>1700.8</v>
      </c>
      <c r="M160" s="44">
        <v>0</v>
      </c>
      <c r="N160" s="63"/>
      <c r="O160" s="72">
        <v>5346</v>
      </c>
      <c r="P160" s="76">
        <f t="shared" si="4"/>
        <v>6415.2</v>
      </c>
      <c r="Q160" s="72">
        <v>2126</v>
      </c>
      <c r="R160" s="76">
        <f t="shared" si="5"/>
        <v>1700.8</v>
      </c>
      <c r="S160" s="73"/>
    </row>
    <row r="161" spans="1:19" ht="45" x14ac:dyDescent="0.25">
      <c r="A161" s="37">
        <v>149</v>
      </c>
      <c r="B161" s="38" t="s">
        <v>264</v>
      </c>
      <c r="C161" s="39" t="s">
        <v>265</v>
      </c>
      <c r="D161" s="38" t="s">
        <v>263</v>
      </c>
      <c r="E161" s="14">
        <v>0</v>
      </c>
      <c r="F161" s="40">
        <v>0</v>
      </c>
      <c r="G161" s="68"/>
      <c r="H161" s="41">
        <v>0</v>
      </c>
      <c r="I161" s="42"/>
      <c r="J161" s="41">
        <v>0</v>
      </c>
      <c r="K161" s="43">
        <v>0</v>
      </c>
      <c r="L161" s="36">
        <v>2331.1999999999998</v>
      </c>
      <c r="M161" s="44">
        <v>0</v>
      </c>
      <c r="N161" s="63"/>
      <c r="O161" s="72">
        <v>5688</v>
      </c>
      <c r="P161" s="76">
        <f t="shared" si="4"/>
        <v>6825.6</v>
      </c>
      <c r="Q161" s="72">
        <v>2914</v>
      </c>
      <c r="R161" s="76">
        <f t="shared" si="5"/>
        <v>2331.1999999999998</v>
      </c>
      <c r="S161" s="73"/>
    </row>
    <row r="162" spans="1:19" ht="45" x14ac:dyDescent="0.25">
      <c r="A162" s="37">
        <v>150</v>
      </c>
      <c r="B162" s="38" t="s">
        <v>266</v>
      </c>
      <c r="C162" s="39" t="s">
        <v>267</v>
      </c>
      <c r="D162" s="38" t="s">
        <v>268</v>
      </c>
      <c r="E162" s="14">
        <v>15</v>
      </c>
      <c r="F162" s="40">
        <v>15</v>
      </c>
      <c r="G162" s="68"/>
      <c r="H162" s="41">
        <v>3984</v>
      </c>
      <c r="I162" s="42"/>
      <c r="J162" s="41">
        <v>3984</v>
      </c>
      <c r="K162" s="43">
        <v>59760</v>
      </c>
      <c r="L162" s="36">
        <v>3091.2</v>
      </c>
      <c r="M162" s="44">
        <v>15</v>
      </c>
      <c r="N162" s="63"/>
      <c r="O162" s="72">
        <v>7220</v>
      </c>
      <c r="P162" s="76">
        <f t="shared" si="4"/>
        <v>8664</v>
      </c>
      <c r="Q162" s="72">
        <v>3864</v>
      </c>
      <c r="R162" s="76">
        <f t="shared" si="5"/>
        <v>3091.2</v>
      </c>
      <c r="S162" s="73" t="s">
        <v>807</v>
      </c>
    </row>
    <row r="163" spans="1:19" ht="45" x14ac:dyDescent="0.25">
      <c r="A163" s="37">
        <v>151</v>
      </c>
      <c r="B163" s="38" t="s">
        <v>269</v>
      </c>
      <c r="C163" s="39" t="s">
        <v>270</v>
      </c>
      <c r="D163" s="38" t="s">
        <v>263</v>
      </c>
      <c r="E163" s="14">
        <v>10</v>
      </c>
      <c r="F163" s="40">
        <v>10</v>
      </c>
      <c r="G163" s="68"/>
      <c r="H163" s="41">
        <v>4086</v>
      </c>
      <c r="I163" s="42"/>
      <c r="J163" s="41">
        <v>4086</v>
      </c>
      <c r="K163" s="43">
        <v>40860</v>
      </c>
      <c r="L163" s="36">
        <v>3268.8</v>
      </c>
      <c r="M163" s="44">
        <v>10</v>
      </c>
      <c r="N163" s="63"/>
      <c r="O163" s="72">
        <v>9401</v>
      </c>
      <c r="P163" s="76">
        <f t="shared" si="4"/>
        <v>11281.2</v>
      </c>
      <c r="Q163" s="72">
        <v>4086</v>
      </c>
      <c r="R163" s="76">
        <f t="shared" si="5"/>
        <v>3268.8</v>
      </c>
      <c r="S163" s="73" t="s">
        <v>807</v>
      </c>
    </row>
    <row r="164" spans="1:19" ht="67.5" x14ac:dyDescent="0.25">
      <c r="A164" s="37">
        <v>152</v>
      </c>
      <c r="B164" s="38" t="s">
        <v>271</v>
      </c>
      <c r="C164" s="39" t="s">
        <v>731</v>
      </c>
      <c r="D164" s="38" t="s">
        <v>272</v>
      </c>
      <c r="E164" s="14">
        <v>0</v>
      </c>
      <c r="F164" s="40">
        <v>0</v>
      </c>
      <c r="G164" s="68"/>
      <c r="H164" s="41">
        <v>0</v>
      </c>
      <c r="I164" s="42"/>
      <c r="J164" s="41">
        <v>0</v>
      </c>
      <c r="K164" s="43">
        <v>0</v>
      </c>
      <c r="L164" s="36">
        <v>563.20000000000005</v>
      </c>
      <c r="M164" s="44">
        <v>0</v>
      </c>
      <c r="N164" s="63"/>
      <c r="O164" s="72">
        <v>5112</v>
      </c>
      <c r="P164" s="76">
        <f t="shared" si="4"/>
        <v>6134.4</v>
      </c>
      <c r="Q164" s="72">
        <v>704</v>
      </c>
      <c r="R164" s="76">
        <f t="shared" si="5"/>
        <v>563.20000000000005</v>
      </c>
      <c r="S164" s="73"/>
    </row>
    <row r="165" spans="1:19" ht="101.25" x14ac:dyDescent="0.25">
      <c r="A165" s="37">
        <v>153</v>
      </c>
      <c r="B165" s="38" t="s">
        <v>273</v>
      </c>
      <c r="C165" s="39" t="s">
        <v>274</v>
      </c>
      <c r="D165" s="38" t="s">
        <v>272</v>
      </c>
      <c r="E165" s="14">
        <v>0</v>
      </c>
      <c r="F165" s="40">
        <v>0</v>
      </c>
      <c r="G165" s="68"/>
      <c r="H165" s="41">
        <v>0</v>
      </c>
      <c r="I165" s="42"/>
      <c r="J165" s="41">
        <v>0</v>
      </c>
      <c r="K165" s="43">
        <v>0</v>
      </c>
      <c r="L165" s="36">
        <v>1014.4</v>
      </c>
      <c r="M165" s="44">
        <v>0</v>
      </c>
      <c r="N165" s="63"/>
      <c r="O165" s="72">
        <v>12335</v>
      </c>
      <c r="P165" s="76">
        <f t="shared" si="4"/>
        <v>14802</v>
      </c>
      <c r="Q165" s="72">
        <v>1268</v>
      </c>
      <c r="R165" s="76">
        <f t="shared" si="5"/>
        <v>1014.4</v>
      </c>
      <c r="S165" s="73"/>
    </row>
    <row r="166" spans="1:19" ht="45" x14ac:dyDescent="0.25">
      <c r="A166" s="37">
        <v>154</v>
      </c>
      <c r="B166" s="38" t="s">
        <v>275</v>
      </c>
      <c r="C166" s="39" t="s">
        <v>732</v>
      </c>
      <c r="D166" s="38" t="s">
        <v>276</v>
      </c>
      <c r="E166" s="14">
        <v>5</v>
      </c>
      <c r="F166" s="40">
        <v>5</v>
      </c>
      <c r="G166" s="68"/>
      <c r="H166" s="41">
        <v>2271</v>
      </c>
      <c r="I166" s="42"/>
      <c r="J166" s="41">
        <v>2271</v>
      </c>
      <c r="K166" s="43">
        <v>11355</v>
      </c>
      <c r="L166" s="36">
        <v>884</v>
      </c>
      <c r="M166" s="44">
        <v>5</v>
      </c>
      <c r="N166" s="63"/>
      <c r="O166" s="72">
        <v>6183</v>
      </c>
      <c r="P166" s="76">
        <f t="shared" si="4"/>
        <v>7419.6</v>
      </c>
      <c r="Q166" s="72">
        <v>1105</v>
      </c>
      <c r="R166" s="76">
        <f t="shared" si="5"/>
        <v>884</v>
      </c>
      <c r="S166" s="73" t="s">
        <v>807</v>
      </c>
    </row>
    <row r="167" spans="1:19" ht="45" x14ac:dyDescent="0.25">
      <c r="A167" s="37">
        <v>155</v>
      </c>
      <c r="B167" s="38" t="s">
        <v>277</v>
      </c>
      <c r="C167" s="39" t="s">
        <v>732</v>
      </c>
      <c r="D167" s="38" t="s">
        <v>276</v>
      </c>
      <c r="E167" s="14">
        <v>0</v>
      </c>
      <c r="F167" s="40">
        <v>0</v>
      </c>
      <c r="G167" s="68"/>
      <c r="H167" s="41">
        <v>0</v>
      </c>
      <c r="I167" s="42"/>
      <c r="J167" s="41">
        <v>0</v>
      </c>
      <c r="K167" s="43">
        <v>0</v>
      </c>
      <c r="L167" s="36">
        <v>884</v>
      </c>
      <c r="M167" s="44">
        <v>0</v>
      </c>
      <c r="N167" s="63"/>
      <c r="O167" s="72">
        <v>6183</v>
      </c>
      <c r="P167" s="76">
        <f t="shared" si="4"/>
        <v>7419.6</v>
      </c>
      <c r="Q167" s="72">
        <v>1105</v>
      </c>
      <c r="R167" s="76">
        <f t="shared" si="5"/>
        <v>884</v>
      </c>
      <c r="S167" s="73"/>
    </row>
    <row r="168" spans="1:19" ht="45" x14ac:dyDescent="0.25">
      <c r="A168" s="37">
        <v>156</v>
      </c>
      <c r="B168" s="38" t="s">
        <v>278</v>
      </c>
      <c r="C168" s="39" t="s">
        <v>733</v>
      </c>
      <c r="D168" s="38" t="s">
        <v>276</v>
      </c>
      <c r="E168" s="14">
        <v>0</v>
      </c>
      <c r="F168" s="40">
        <v>0</v>
      </c>
      <c r="G168" s="68"/>
      <c r="H168" s="41">
        <v>0</v>
      </c>
      <c r="I168" s="42"/>
      <c r="J168" s="41">
        <v>0</v>
      </c>
      <c r="K168" s="43">
        <v>0</v>
      </c>
      <c r="L168" s="36">
        <v>440.8</v>
      </c>
      <c r="M168" s="44">
        <v>0</v>
      </c>
      <c r="N168" s="63"/>
      <c r="O168" s="72">
        <v>5564</v>
      </c>
      <c r="P168" s="76">
        <f t="shared" si="4"/>
        <v>6676.8</v>
      </c>
      <c r="Q168" s="72">
        <v>551</v>
      </c>
      <c r="R168" s="76">
        <f t="shared" si="5"/>
        <v>440.8</v>
      </c>
      <c r="S168" s="73"/>
    </row>
    <row r="169" spans="1:19" ht="45" x14ac:dyDescent="0.25">
      <c r="A169" s="37">
        <v>157</v>
      </c>
      <c r="B169" s="38" t="s">
        <v>279</v>
      </c>
      <c r="C169" s="39" t="s">
        <v>734</v>
      </c>
      <c r="D169" s="38" t="s">
        <v>276</v>
      </c>
      <c r="E169" s="14">
        <v>0</v>
      </c>
      <c r="F169" s="40">
        <v>0</v>
      </c>
      <c r="G169" s="68"/>
      <c r="H169" s="41">
        <v>0</v>
      </c>
      <c r="I169" s="42"/>
      <c r="J169" s="41">
        <v>0</v>
      </c>
      <c r="K169" s="43">
        <v>0</v>
      </c>
      <c r="L169" s="36">
        <v>884</v>
      </c>
      <c r="M169" s="44">
        <v>0</v>
      </c>
      <c r="N169" s="63"/>
      <c r="O169" s="72">
        <v>6183</v>
      </c>
      <c r="P169" s="76">
        <f t="shared" si="4"/>
        <v>7419.6</v>
      </c>
      <c r="Q169" s="72">
        <v>1105</v>
      </c>
      <c r="R169" s="76">
        <f t="shared" si="5"/>
        <v>884</v>
      </c>
      <c r="S169" s="73"/>
    </row>
    <row r="170" spans="1:19" ht="45" x14ac:dyDescent="0.25">
      <c r="A170" s="37">
        <v>158</v>
      </c>
      <c r="B170" s="38" t="s">
        <v>280</v>
      </c>
      <c r="C170" s="39" t="s">
        <v>733</v>
      </c>
      <c r="D170" s="38" t="s">
        <v>276</v>
      </c>
      <c r="E170" s="14">
        <v>0</v>
      </c>
      <c r="F170" s="40">
        <v>0</v>
      </c>
      <c r="G170" s="68"/>
      <c r="H170" s="41">
        <v>0</v>
      </c>
      <c r="I170" s="42"/>
      <c r="J170" s="41">
        <v>0</v>
      </c>
      <c r="K170" s="43">
        <v>0</v>
      </c>
      <c r="L170" s="36">
        <v>719.2</v>
      </c>
      <c r="M170" s="44">
        <v>0</v>
      </c>
      <c r="N170" s="63"/>
      <c r="O170" s="72">
        <v>5564</v>
      </c>
      <c r="P170" s="76">
        <f t="shared" si="4"/>
        <v>6676.8</v>
      </c>
      <c r="Q170" s="72">
        <v>899</v>
      </c>
      <c r="R170" s="76">
        <f t="shared" si="5"/>
        <v>719.2</v>
      </c>
      <c r="S170" s="73"/>
    </row>
    <row r="171" spans="1:19" ht="56.25" x14ac:dyDescent="0.25">
      <c r="A171" s="37">
        <v>159</v>
      </c>
      <c r="B171" s="38" t="s">
        <v>281</v>
      </c>
      <c r="C171" s="39" t="s">
        <v>735</v>
      </c>
      <c r="D171" s="38" t="s">
        <v>276</v>
      </c>
      <c r="E171" s="14">
        <v>0</v>
      </c>
      <c r="F171" s="40">
        <v>0</v>
      </c>
      <c r="G171" s="68"/>
      <c r="H171" s="41">
        <v>0</v>
      </c>
      <c r="I171" s="42"/>
      <c r="J171" s="41">
        <v>0</v>
      </c>
      <c r="K171" s="43">
        <v>0</v>
      </c>
      <c r="L171" s="36">
        <v>1642.4</v>
      </c>
      <c r="M171" s="44">
        <v>0</v>
      </c>
      <c r="N171" s="63"/>
      <c r="O171" s="72">
        <v>7664</v>
      </c>
      <c r="P171" s="76">
        <f t="shared" si="4"/>
        <v>9196.7999999999993</v>
      </c>
      <c r="Q171" s="72">
        <v>2053</v>
      </c>
      <c r="R171" s="76">
        <f t="shared" si="5"/>
        <v>1642.4</v>
      </c>
      <c r="S171" s="73"/>
    </row>
    <row r="172" spans="1:19" ht="56.25" x14ac:dyDescent="0.25">
      <c r="A172" s="37">
        <v>160</v>
      </c>
      <c r="B172" s="38" t="s">
        <v>282</v>
      </c>
      <c r="C172" s="39" t="s">
        <v>736</v>
      </c>
      <c r="D172" s="38" t="s">
        <v>276</v>
      </c>
      <c r="E172" s="14">
        <v>0</v>
      </c>
      <c r="F172" s="40">
        <v>0</v>
      </c>
      <c r="G172" s="68"/>
      <c r="H172" s="41">
        <v>0</v>
      </c>
      <c r="I172" s="42"/>
      <c r="J172" s="41">
        <v>0</v>
      </c>
      <c r="K172" s="43">
        <v>0</v>
      </c>
      <c r="L172" s="36">
        <v>916</v>
      </c>
      <c r="M172" s="44">
        <v>0</v>
      </c>
      <c r="N172" s="63"/>
      <c r="O172" s="72">
        <v>5742</v>
      </c>
      <c r="P172" s="76">
        <f t="shared" si="4"/>
        <v>6890.4</v>
      </c>
      <c r="Q172" s="72">
        <v>1145</v>
      </c>
      <c r="R172" s="76">
        <f t="shared" si="5"/>
        <v>916</v>
      </c>
      <c r="S172" s="73"/>
    </row>
    <row r="173" spans="1:19" ht="56.25" x14ac:dyDescent="0.25">
      <c r="A173" s="37">
        <v>161</v>
      </c>
      <c r="B173" s="38" t="s">
        <v>283</v>
      </c>
      <c r="C173" s="39" t="s">
        <v>737</v>
      </c>
      <c r="D173" s="38" t="s">
        <v>276</v>
      </c>
      <c r="E173" s="14">
        <v>0</v>
      </c>
      <c r="F173" s="40">
        <v>0</v>
      </c>
      <c r="G173" s="68"/>
      <c r="H173" s="41">
        <v>0</v>
      </c>
      <c r="I173" s="42"/>
      <c r="J173" s="41">
        <v>0</v>
      </c>
      <c r="K173" s="43">
        <v>0</v>
      </c>
      <c r="L173" s="36">
        <v>2484.8000000000002</v>
      </c>
      <c r="M173" s="44">
        <v>0</v>
      </c>
      <c r="N173" s="63"/>
      <c r="O173" s="72">
        <v>7614</v>
      </c>
      <c r="P173" s="76">
        <f t="shared" si="4"/>
        <v>9136.7999999999993</v>
      </c>
      <c r="Q173" s="72">
        <v>3106</v>
      </c>
      <c r="R173" s="76">
        <f t="shared" si="5"/>
        <v>2484.8000000000002</v>
      </c>
      <c r="S173" s="73"/>
    </row>
    <row r="174" spans="1:19" ht="67.5" x14ac:dyDescent="0.25">
      <c r="A174" s="37">
        <v>162</v>
      </c>
      <c r="B174" s="38" t="s">
        <v>284</v>
      </c>
      <c r="C174" s="45" t="s">
        <v>285</v>
      </c>
      <c r="D174" s="38" t="s">
        <v>286</v>
      </c>
      <c r="E174" s="14">
        <v>0</v>
      </c>
      <c r="F174" s="40">
        <v>0</v>
      </c>
      <c r="G174" s="68"/>
      <c r="H174" s="41">
        <v>0</v>
      </c>
      <c r="I174" s="42"/>
      <c r="J174" s="41">
        <v>0</v>
      </c>
      <c r="K174" s="43">
        <v>0</v>
      </c>
      <c r="L174" s="36">
        <v>981.6</v>
      </c>
      <c r="M174" s="44">
        <v>0</v>
      </c>
      <c r="N174" s="63"/>
      <c r="O174" s="72">
        <v>4687</v>
      </c>
      <c r="P174" s="76">
        <f t="shared" si="4"/>
        <v>5624.4</v>
      </c>
      <c r="Q174" s="72">
        <v>1227</v>
      </c>
      <c r="R174" s="76">
        <f t="shared" si="5"/>
        <v>981.6</v>
      </c>
      <c r="S174" s="73"/>
    </row>
    <row r="175" spans="1:19" ht="45" x14ac:dyDescent="0.25">
      <c r="A175" s="37">
        <v>163</v>
      </c>
      <c r="B175" s="38" t="s">
        <v>287</v>
      </c>
      <c r="C175" s="39" t="s">
        <v>738</v>
      </c>
      <c r="D175" s="38" t="s">
        <v>124</v>
      </c>
      <c r="E175" s="14">
        <v>0</v>
      </c>
      <c r="F175" s="40">
        <v>0</v>
      </c>
      <c r="G175" s="68"/>
      <c r="H175" s="41">
        <v>0</v>
      </c>
      <c r="I175" s="42"/>
      <c r="J175" s="41">
        <v>0</v>
      </c>
      <c r="K175" s="43">
        <v>0</v>
      </c>
      <c r="L175" s="36">
        <v>1176</v>
      </c>
      <c r="M175" s="44">
        <v>0</v>
      </c>
      <c r="N175" s="63"/>
      <c r="O175" s="72">
        <v>3090</v>
      </c>
      <c r="P175" s="76">
        <f t="shared" si="4"/>
        <v>3708</v>
      </c>
      <c r="Q175" s="72">
        <v>1470</v>
      </c>
      <c r="R175" s="76">
        <f t="shared" si="5"/>
        <v>1176</v>
      </c>
      <c r="S175" s="73"/>
    </row>
    <row r="176" spans="1:19" ht="45" x14ac:dyDescent="0.25">
      <c r="A176" s="37">
        <v>164</v>
      </c>
      <c r="B176" s="38" t="s">
        <v>288</v>
      </c>
      <c r="C176" s="39" t="s">
        <v>739</v>
      </c>
      <c r="D176" s="38" t="s">
        <v>124</v>
      </c>
      <c r="E176" s="14">
        <v>1</v>
      </c>
      <c r="F176" s="40">
        <v>1</v>
      </c>
      <c r="G176" s="68"/>
      <c r="H176" s="41">
        <v>1470</v>
      </c>
      <c r="I176" s="42"/>
      <c r="J176" s="41">
        <v>1470</v>
      </c>
      <c r="K176" s="43">
        <v>1470</v>
      </c>
      <c r="L176" s="36">
        <v>1176</v>
      </c>
      <c r="M176" s="44">
        <v>1</v>
      </c>
      <c r="N176" s="63"/>
      <c r="O176" s="72">
        <v>3385</v>
      </c>
      <c r="P176" s="76">
        <f t="shared" si="4"/>
        <v>4062</v>
      </c>
      <c r="Q176" s="72">
        <v>1470</v>
      </c>
      <c r="R176" s="76">
        <f t="shared" si="5"/>
        <v>1176</v>
      </c>
      <c r="S176" s="73" t="s">
        <v>807</v>
      </c>
    </row>
    <row r="177" spans="1:19" ht="45" x14ac:dyDescent="0.25">
      <c r="A177" s="37">
        <v>165</v>
      </c>
      <c r="B177" s="38" t="s">
        <v>289</v>
      </c>
      <c r="C177" s="39" t="s">
        <v>740</v>
      </c>
      <c r="D177" s="38" t="s">
        <v>124</v>
      </c>
      <c r="E177" s="14">
        <v>2</v>
      </c>
      <c r="F177" s="40">
        <v>2</v>
      </c>
      <c r="G177" s="68"/>
      <c r="H177" s="41">
        <v>1665</v>
      </c>
      <c r="I177" s="42"/>
      <c r="J177" s="41">
        <v>1665</v>
      </c>
      <c r="K177" s="43">
        <v>3330</v>
      </c>
      <c r="L177" s="36">
        <v>1332</v>
      </c>
      <c r="M177" s="44">
        <v>2</v>
      </c>
      <c r="N177" s="63"/>
      <c r="O177" s="72">
        <v>7958</v>
      </c>
      <c r="P177" s="76">
        <f t="shared" si="4"/>
        <v>9549.6</v>
      </c>
      <c r="Q177" s="72">
        <v>1665</v>
      </c>
      <c r="R177" s="76">
        <f t="shared" si="5"/>
        <v>1332</v>
      </c>
      <c r="S177" s="73" t="s">
        <v>807</v>
      </c>
    </row>
    <row r="178" spans="1:19" ht="56.25" x14ac:dyDescent="0.25">
      <c r="A178" s="37">
        <v>166</v>
      </c>
      <c r="B178" s="38" t="s">
        <v>290</v>
      </c>
      <c r="C178" s="39" t="s">
        <v>741</v>
      </c>
      <c r="D178" s="38" t="s">
        <v>742</v>
      </c>
      <c r="E178" s="14">
        <v>0</v>
      </c>
      <c r="F178" s="40">
        <v>0</v>
      </c>
      <c r="G178" s="68"/>
      <c r="H178" s="41">
        <v>0</v>
      </c>
      <c r="I178" s="42"/>
      <c r="J178" s="41">
        <v>0</v>
      </c>
      <c r="K178" s="43">
        <v>0</v>
      </c>
      <c r="L178" s="36">
        <v>4425.6000000000004</v>
      </c>
      <c r="M178" s="44">
        <v>0</v>
      </c>
      <c r="N178" s="63"/>
      <c r="O178" s="72">
        <v>14737</v>
      </c>
      <c r="P178" s="76">
        <f t="shared" si="4"/>
        <v>17684.400000000001</v>
      </c>
      <c r="Q178" s="72">
        <v>5532</v>
      </c>
      <c r="R178" s="76">
        <f t="shared" si="5"/>
        <v>4425.6000000000004</v>
      </c>
      <c r="S178" s="73"/>
    </row>
    <row r="179" spans="1:19" ht="56.25" x14ac:dyDescent="0.25">
      <c r="A179" s="37">
        <v>167</v>
      </c>
      <c r="B179" s="38" t="s">
        <v>291</v>
      </c>
      <c r="C179" s="39" t="s">
        <v>743</v>
      </c>
      <c r="D179" s="38" t="s">
        <v>744</v>
      </c>
      <c r="E179" s="14">
        <v>0</v>
      </c>
      <c r="F179" s="40">
        <v>0</v>
      </c>
      <c r="G179" s="68"/>
      <c r="H179" s="41">
        <v>0</v>
      </c>
      <c r="I179" s="42"/>
      <c r="J179" s="41">
        <v>0</v>
      </c>
      <c r="K179" s="43">
        <v>0</v>
      </c>
      <c r="L179" s="36">
        <v>15820.8</v>
      </c>
      <c r="M179" s="44">
        <v>0</v>
      </c>
      <c r="N179" s="63"/>
      <c r="O179" s="72">
        <v>70470</v>
      </c>
      <c r="P179" s="76">
        <f t="shared" si="4"/>
        <v>84564</v>
      </c>
      <c r="Q179" s="72">
        <v>19776</v>
      </c>
      <c r="R179" s="76">
        <f t="shared" si="5"/>
        <v>15820.8</v>
      </c>
      <c r="S179" s="73"/>
    </row>
    <row r="180" spans="1:19" ht="56.25" x14ac:dyDescent="0.25">
      <c r="A180" s="37">
        <v>168</v>
      </c>
      <c r="B180" s="38" t="s">
        <v>292</v>
      </c>
      <c r="C180" s="39" t="s">
        <v>745</v>
      </c>
      <c r="D180" s="38" t="s">
        <v>746</v>
      </c>
      <c r="E180" s="14">
        <v>0</v>
      </c>
      <c r="F180" s="40">
        <v>0</v>
      </c>
      <c r="G180" s="68"/>
      <c r="H180" s="41">
        <v>0</v>
      </c>
      <c r="I180" s="42"/>
      <c r="J180" s="41">
        <v>0</v>
      </c>
      <c r="K180" s="43">
        <v>0</v>
      </c>
      <c r="L180" s="36">
        <v>1677.6</v>
      </c>
      <c r="M180" s="44">
        <v>0</v>
      </c>
      <c r="N180" s="63"/>
      <c r="O180" s="72">
        <v>56941</v>
      </c>
      <c r="P180" s="76">
        <f t="shared" si="4"/>
        <v>68329.2</v>
      </c>
      <c r="Q180" s="72">
        <v>2097</v>
      </c>
      <c r="R180" s="76">
        <f t="shared" si="5"/>
        <v>1677.6</v>
      </c>
      <c r="S180" s="73"/>
    </row>
    <row r="181" spans="1:19" ht="33.75" x14ac:dyDescent="0.25">
      <c r="A181" s="37">
        <v>169</v>
      </c>
      <c r="B181" s="38" t="s">
        <v>293</v>
      </c>
      <c r="C181" s="39" t="s">
        <v>747</v>
      </c>
      <c r="D181" s="38" t="s">
        <v>124</v>
      </c>
      <c r="E181" s="14">
        <v>0</v>
      </c>
      <c r="F181" s="40">
        <v>0</v>
      </c>
      <c r="G181" s="68"/>
      <c r="H181" s="41">
        <v>0</v>
      </c>
      <c r="I181" s="42"/>
      <c r="J181" s="41">
        <v>0</v>
      </c>
      <c r="K181" s="43">
        <v>0</v>
      </c>
      <c r="L181" s="36">
        <v>13380</v>
      </c>
      <c r="M181" s="44">
        <v>0</v>
      </c>
      <c r="N181" s="63"/>
      <c r="O181" s="72">
        <v>34622</v>
      </c>
      <c r="P181" s="76">
        <f t="shared" si="4"/>
        <v>41546.400000000001</v>
      </c>
      <c r="Q181" s="72">
        <v>16725</v>
      </c>
      <c r="R181" s="76">
        <f t="shared" si="5"/>
        <v>13380</v>
      </c>
      <c r="S181" s="73"/>
    </row>
    <row r="182" spans="1:19" ht="123.75" x14ac:dyDescent="0.25">
      <c r="A182" s="37">
        <v>170</v>
      </c>
      <c r="B182" s="38" t="s">
        <v>294</v>
      </c>
      <c r="C182" s="39" t="s">
        <v>295</v>
      </c>
      <c r="D182" s="38" t="s">
        <v>124</v>
      </c>
      <c r="E182" s="14">
        <v>0</v>
      </c>
      <c r="F182" s="40">
        <v>0</v>
      </c>
      <c r="G182" s="68"/>
      <c r="H182" s="41">
        <v>0</v>
      </c>
      <c r="I182" s="42"/>
      <c r="J182" s="41">
        <v>0</v>
      </c>
      <c r="K182" s="43">
        <v>0</v>
      </c>
      <c r="L182" s="36">
        <v>21762.400000000001</v>
      </c>
      <c r="M182" s="44">
        <v>0</v>
      </c>
      <c r="N182" s="63"/>
      <c r="O182" s="72">
        <v>139077</v>
      </c>
      <c r="P182" s="76">
        <f t="shared" si="4"/>
        <v>166892.4</v>
      </c>
      <c r="Q182" s="72">
        <v>27203</v>
      </c>
      <c r="R182" s="76">
        <f t="shared" si="5"/>
        <v>21762.400000000001</v>
      </c>
      <c r="S182" s="73"/>
    </row>
    <row r="183" spans="1:19" ht="45" x14ac:dyDescent="0.25">
      <c r="A183" s="37">
        <v>171</v>
      </c>
      <c r="B183" s="38" t="s">
        <v>296</v>
      </c>
      <c r="C183" s="39" t="s">
        <v>748</v>
      </c>
      <c r="D183" s="38" t="s">
        <v>124</v>
      </c>
      <c r="E183" s="14">
        <v>5</v>
      </c>
      <c r="F183" s="40">
        <v>5</v>
      </c>
      <c r="G183" s="68"/>
      <c r="H183" s="41">
        <v>2954</v>
      </c>
      <c r="I183" s="42"/>
      <c r="J183" s="41">
        <v>2954</v>
      </c>
      <c r="K183" s="43">
        <v>14770</v>
      </c>
      <c r="L183" s="36">
        <v>2363.1999999999998</v>
      </c>
      <c r="M183" s="44">
        <v>5</v>
      </c>
      <c r="N183" s="63"/>
      <c r="O183" s="72">
        <v>10876</v>
      </c>
      <c r="P183" s="76">
        <f t="shared" si="4"/>
        <v>13051.2</v>
      </c>
      <c r="Q183" s="72">
        <v>2954</v>
      </c>
      <c r="R183" s="76">
        <f t="shared" si="5"/>
        <v>2363.1999999999998</v>
      </c>
      <c r="S183" s="73" t="s">
        <v>807</v>
      </c>
    </row>
    <row r="184" spans="1:19" ht="191.25" x14ac:dyDescent="0.25">
      <c r="A184" s="37">
        <v>172</v>
      </c>
      <c r="B184" s="38" t="s">
        <v>297</v>
      </c>
      <c r="C184" s="39" t="s">
        <v>298</v>
      </c>
      <c r="D184" s="38" t="s">
        <v>299</v>
      </c>
      <c r="E184" s="14">
        <v>50</v>
      </c>
      <c r="F184" s="40">
        <v>50</v>
      </c>
      <c r="G184" s="68"/>
      <c r="H184" s="41">
        <v>6642</v>
      </c>
      <c r="I184" s="42"/>
      <c r="J184" s="41">
        <v>6642</v>
      </c>
      <c r="K184" s="43">
        <v>332100</v>
      </c>
      <c r="L184" s="36">
        <v>5313.6</v>
      </c>
      <c r="M184" s="44">
        <v>50</v>
      </c>
      <c r="N184" s="63"/>
      <c r="O184" s="72">
        <v>18599</v>
      </c>
      <c r="P184" s="76">
        <f t="shared" si="4"/>
        <v>22318.799999999999</v>
      </c>
      <c r="Q184" s="72">
        <v>6642</v>
      </c>
      <c r="R184" s="76">
        <f t="shared" si="5"/>
        <v>5313.6</v>
      </c>
      <c r="S184" s="73" t="s">
        <v>807</v>
      </c>
    </row>
    <row r="185" spans="1:19" ht="157.5" x14ac:dyDescent="0.25">
      <c r="A185" s="37">
        <v>173</v>
      </c>
      <c r="B185" s="38" t="s">
        <v>300</v>
      </c>
      <c r="C185" s="39" t="s">
        <v>749</v>
      </c>
      <c r="D185" s="38" t="s">
        <v>299</v>
      </c>
      <c r="E185" s="14">
        <v>0</v>
      </c>
      <c r="F185" s="40">
        <v>0</v>
      </c>
      <c r="G185" s="68"/>
      <c r="H185" s="41">
        <v>0</v>
      </c>
      <c r="I185" s="42"/>
      <c r="J185" s="41">
        <v>0</v>
      </c>
      <c r="K185" s="43">
        <v>0</v>
      </c>
      <c r="L185" s="36">
        <v>6992</v>
      </c>
      <c r="M185" s="44">
        <v>0</v>
      </c>
      <c r="N185" s="63"/>
      <c r="O185" s="72">
        <v>21343</v>
      </c>
      <c r="P185" s="76">
        <f t="shared" si="4"/>
        <v>25611.599999999999</v>
      </c>
      <c r="Q185" s="72">
        <v>8740</v>
      </c>
      <c r="R185" s="76">
        <f t="shared" si="5"/>
        <v>6992</v>
      </c>
      <c r="S185" s="73"/>
    </row>
    <row r="186" spans="1:19" ht="22.5" x14ac:dyDescent="0.25">
      <c r="A186" s="37">
        <v>174</v>
      </c>
      <c r="B186" s="38" t="s">
        <v>301</v>
      </c>
      <c r="C186" s="39" t="s">
        <v>302</v>
      </c>
      <c r="D186" s="38" t="s">
        <v>303</v>
      </c>
      <c r="E186" s="14">
        <v>0</v>
      </c>
      <c r="F186" s="40">
        <v>0</v>
      </c>
      <c r="G186" s="68"/>
      <c r="H186" s="41">
        <v>0</v>
      </c>
      <c r="I186" s="42"/>
      <c r="J186" s="41">
        <v>0</v>
      </c>
      <c r="K186" s="43">
        <v>0</v>
      </c>
      <c r="L186" s="36">
        <v>11871.2</v>
      </c>
      <c r="M186" s="44">
        <v>0</v>
      </c>
      <c r="N186" s="63"/>
      <c r="O186" s="72">
        <v>58787</v>
      </c>
      <c r="P186" s="76">
        <f t="shared" si="4"/>
        <v>70544.399999999994</v>
      </c>
      <c r="Q186" s="72">
        <v>14839</v>
      </c>
      <c r="R186" s="76">
        <f t="shared" si="5"/>
        <v>11871.2</v>
      </c>
      <c r="S186" s="73"/>
    </row>
    <row r="187" spans="1:19" ht="78.75" x14ac:dyDescent="0.25">
      <c r="A187" s="37">
        <v>175</v>
      </c>
      <c r="B187" s="38" t="s">
        <v>304</v>
      </c>
      <c r="C187" s="39" t="s">
        <v>750</v>
      </c>
      <c r="D187" s="38" t="s">
        <v>305</v>
      </c>
      <c r="E187" s="14">
        <v>0</v>
      </c>
      <c r="F187" s="40">
        <v>0</v>
      </c>
      <c r="G187" s="68"/>
      <c r="H187" s="41">
        <v>0</v>
      </c>
      <c r="I187" s="42"/>
      <c r="J187" s="41">
        <v>0</v>
      </c>
      <c r="K187" s="43">
        <v>0</v>
      </c>
      <c r="L187" s="36">
        <v>8044.8</v>
      </c>
      <c r="M187" s="44">
        <v>0</v>
      </c>
      <c r="N187" s="63"/>
      <c r="O187" s="72">
        <v>21435</v>
      </c>
      <c r="P187" s="76">
        <f t="shared" si="4"/>
        <v>25722</v>
      </c>
      <c r="Q187" s="72">
        <v>10056</v>
      </c>
      <c r="R187" s="76">
        <f t="shared" si="5"/>
        <v>8044.8</v>
      </c>
      <c r="S187" s="73"/>
    </row>
    <row r="188" spans="1:19" ht="101.25" x14ac:dyDescent="0.25">
      <c r="A188" s="37">
        <v>176</v>
      </c>
      <c r="B188" s="38" t="s">
        <v>306</v>
      </c>
      <c r="C188" s="39" t="s">
        <v>751</v>
      </c>
      <c r="D188" s="38" t="s">
        <v>307</v>
      </c>
      <c r="E188" s="14">
        <v>15</v>
      </c>
      <c r="F188" s="40">
        <v>15</v>
      </c>
      <c r="G188" s="68"/>
      <c r="H188" s="41">
        <v>4777</v>
      </c>
      <c r="I188" s="42"/>
      <c r="J188" s="41">
        <v>4777</v>
      </c>
      <c r="K188" s="43">
        <v>71655</v>
      </c>
      <c r="L188" s="36">
        <v>3379.2</v>
      </c>
      <c r="M188" s="44">
        <v>15</v>
      </c>
      <c r="N188" s="63"/>
      <c r="O188" s="72">
        <v>8798</v>
      </c>
      <c r="P188" s="76">
        <f t="shared" si="4"/>
        <v>10557.6</v>
      </c>
      <c r="Q188" s="72">
        <v>4224</v>
      </c>
      <c r="R188" s="76">
        <f t="shared" si="5"/>
        <v>3379.2</v>
      </c>
      <c r="S188" s="73" t="s">
        <v>807</v>
      </c>
    </row>
    <row r="189" spans="1:19" ht="101.25" x14ac:dyDescent="0.25">
      <c r="A189" s="37">
        <v>177</v>
      </c>
      <c r="B189" s="38" t="s">
        <v>308</v>
      </c>
      <c r="C189" s="39" t="s">
        <v>751</v>
      </c>
      <c r="D189" s="38" t="s">
        <v>299</v>
      </c>
      <c r="E189" s="14">
        <v>0</v>
      </c>
      <c r="F189" s="40">
        <v>0</v>
      </c>
      <c r="G189" s="68"/>
      <c r="H189" s="41">
        <v>0</v>
      </c>
      <c r="I189" s="42"/>
      <c r="J189" s="41">
        <v>0</v>
      </c>
      <c r="K189" s="43">
        <v>0</v>
      </c>
      <c r="L189" s="36">
        <v>1160</v>
      </c>
      <c r="M189" s="44">
        <v>0</v>
      </c>
      <c r="N189" s="63"/>
      <c r="O189" s="72">
        <v>2952</v>
      </c>
      <c r="P189" s="76">
        <f t="shared" si="4"/>
        <v>3542.4</v>
      </c>
      <c r="Q189" s="72">
        <v>1450</v>
      </c>
      <c r="R189" s="76">
        <f t="shared" si="5"/>
        <v>1160</v>
      </c>
      <c r="S189" s="73"/>
    </row>
    <row r="190" spans="1:19" ht="101.25" x14ac:dyDescent="0.25">
      <c r="A190" s="37">
        <v>178</v>
      </c>
      <c r="B190" s="38" t="s">
        <v>309</v>
      </c>
      <c r="C190" s="39" t="s">
        <v>752</v>
      </c>
      <c r="D190" s="38" t="s">
        <v>299</v>
      </c>
      <c r="E190" s="14">
        <v>0</v>
      </c>
      <c r="F190" s="40">
        <v>0</v>
      </c>
      <c r="G190" s="68"/>
      <c r="H190" s="41">
        <v>0</v>
      </c>
      <c r="I190" s="42"/>
      <c r="J190" s="41">
        <v>0</v>
      </c>
      <c r="K190" s="43">
        <v>0</v>
      </c>
      <c r="L190" s="36">
        <v>1290.4000000000001</v>
      </c>
      <c r="M190" s="44">
        <v>0</v>
      </c>
      <c r="N190" s="63"/>
      <c r="O190" s="72">
        <v>3342</v>
      </c>
      <c r="P190" s="76">
        <f t="shared" si="4"/>
        <v>4010.4</v>
      </c>
      <c r="Q190" s="72">
        <v>1613</v>
      </c>
      <c r="R190" s="76">
        <f t="shared" si="5"/>
        <v>1290.4000000000001</v>
      </c>
      <c r="S190" s="73"/>
    </row>
    <row r="191" spans="1:19" ht="101.25" x14ac:dyDescent="0.25">
      <c r="A191" s="37">
        <v>179</v>
      </c>
      <c r="B191" s="38" t="s">
        <v>310</v>
      </c>
      <c r="C191" s="39" t="s">
        <v>753</v>
      </c>
      <c r="D191" s="38" t="s">
        <v>311</v>
      </c>
      <c r="E191" s="14">
        <v>0</v>
      </c>
      <c r="F191" s="40">
        <v>0</v>
      </c>
      <c r="G191" s="68"/>
      <c r="H191" s="41">
        <v>0</v>
      </c>
      <c r="I191" s="42"/>
      <c r="J191" s="41">
        <v>0</v>
      </c>
      <c r="K191" s="43">
        <v>0</v>
      </c>
      <c r="L191" s="36">
        <v>9192</v>
      </c>
      <c r="M191" s="44">
        <v>0</v>
      </c>
      <c r="N191" s="63"/>
      <c r="O191" s="72">
        <v>28873</v>
      </c>
      <c r="P191" s="76">
        <f t="shared" si="4"/>
        <v>34647.599999999999</v>
      </c>
      <c r="Q191" s="72">
        <v>11490</v>
      </c>
      <c r="R191" s="76">
        <f t="shared" si="5"/>
        <v>9192</v>
      </c>
      <c r="S191" s="73"/>
    </row>
    <row r="192" spans="1:19" ht="180" x14ac:dyDescent="0.25">
      <c r="A192" s="37">
        <v>180</v>
      </c>
      <c r="B192" s="38" t="s">
        <v>312</v>
      </c>
      <c r="C192" s="39" t="s">
        <v>754</v>
      </c>
      <c r="D192" s="38" t="s">
        <v>313</v>
      </c>
      <c r="E192" s="14">
        <v>0</v>
      </c>
      <c r="F192" s="40">
        <v>0</v>
      </c>
      <c r="G192" s="68"/>
      <c r="H192" s="41">
        <v>0</v>
      </c>
      <c r="I192" s="42"/>
      <c r="J192" s="41">
        <v>0</v>
      </c>
      <c r="K192" s="43">
        <v>0</v>
      </c>
      <c r="L192" s="36">
        <v>3127.2</v>
      </c>
      <c r="M192" s="44">
        <v>0</v>
      </c>
      <c r="N192" s="63"/>
      <c r="O192" s="72">
        <v>10500</v>
      </c>
      <c r="P192" s="76">
        <f t="shared" si="4"/>
        <v>12600</v>
      </c>
      <c r="Q192" s="72">
        <v>3909</v>
      </c>
      <c r="R192" s="76">
        <f t="shared" si="5"/>
        <v>3127.2</v>
      </c>
      <c r="S192" s="73"/>
    </row>
    <row r="193" spans="1:19" ht="112.5" x14ac:dyDescent="0.25">
      <c r="A193" s="37">
        <v>181</v>
      </c>
      <c r="B193" s="38" t="s">
        <v>314</v>
      </c>
      <c r="C193" s="39" t="s">
        <v>755</v>
      </c>
      <c r="D193" s="38" t="s">
        <v>315</v>
      </c>
      <c r="E193" s="14">
        <v>0</v>
      </c>
      <c r="F193" s="40">
        <v>0</v>
      </c>
      <c r="G193" s="68"/>
      <c r="H193" s="41">
        <v>0</v>
      </c>
      <c r="I193" s="42"/>
      <c r="J193" s="41">
        <v>0</v>
      </c>
      <c r="K193" s="43">
        <v>0</v>
      </c>
      <c r="L193" s="36">
        <v>628</v>
      </c>
      <c r="M193" s="44">
        <v>0</v>
      </c>
      <c r="N193" s="63"/>
      <c r="O193" s="72">
        <v>2799</v>
      </c>
      <c r="P193" s="76">
        <f t="shared" si="4"/>
        <v>3358.8</v>
      </c>
      <c r="Q193" s="72">
        <v>785</v>
      </c>
      <c r="R193" s="76">
        <f t="shared" si="5"/>
        <v>628</v>
      </c>
      <c r="S193" s="73"/>
    </row>
    <row r="194" spans="1:19" ht="112.5" x14ac:dyDescent="0.25">
      <c r="A194" s="37">
        <v>182</v>
      </c>
      <c r="B194" s="38" t="s">
        <v>316</v>
      </c>
      <c r="C194" s="39" t="s">
        <v>755</v>
      </c>
      <c r="D194" s="38" t="s">
        <v>317</v>
      </c>
      <c r="E194" s="14">
        <v>0</v>
      </c>
      <c r="F194" s="40">
        <v>0</v>
      </c>
      <c r="G194" s="68"/>
      <c r="H194" s="41">
        <v>0</v>
      </c>
      <c r="I194" s="42"/>
      <c r="J194" s="41">
        <v>0</v>
      </c>
      <c r="K194" s="43">
        <v>0</v>
      </c>
      <c r="L194" s="36">
        <v>980</v>
      </c>
      <c r="M194" s="44">
        <v>0</v>
      </c>
      <c r="N194" s="63"/>
      <c r="O194" s="72">
        <v>5793</v>
      </c>
      <c r="P194" s="76">
        <f t="shared" si="4"/>
        <v>6951.6</v>
      </c>
      <c r="Q194" s="72">
        <v>1225</v>
      </c>
      <c r="R194" s="76">
        <f t="shared" si="5"/>
        <v>980</v>
      </c>
      <c r="S194" s="73"/>
    </row>
    <row r="195" spans="1:19" ht="112.5" x14ac:dyDescent="0.25">
      <c r="A195" s="37">
        <v>183</v>
      </c>
      <c r="B195" s="38" t="s">
        <v>318</v>
      </c>
      <c r="C195" s="39" t="s">
        <v>755</v>
      </c>
      <c r="D195" s="38" t="s">
        <v>319</v>
      </c>
      <c r="E195" s="14">
        <v>0</v>
      </c>
      <c r="F195" s="40">
        <v>0</v>
      </c>
      <c r="G195" s="68"/>
      <c r="H195" s="41">
        <v>0</v>
      </c>
      <c r="I195" s="42"/>
      <c r="J195" s="41">
        <v>0</v>
      </c>
      <c r="K195" s="43">
        <v>0</v>
      </c>
      <c r="L195" s="36">
        <v>408.8</v>
      </c>
      <c r="M195" s="44">
        <v>0</v>
      </c>
      <c r="N195" s="63"/>
      <c r="O195" s="72">
        <v>3447</v>
      </c>
      <c r="P195" s="76">
        <f t="shared" si="4"/>
        <v>4136.3999999999996</v>
      </c>
      <c r="Q195" s="72">
        <v>511</v>
      </c>
      <c r="R195" s="76">
        <f t="shared" si="5"/>
        <v>408.8</v>
      </c>
      <c r="S195" s="73"/>
    </row>
    <row r="196" spans="1:19" ht="45" x14ac:dyDescent="0.25">
      <c r="A196" s="37">
        <v>184</v>
      </c>
      <c r="B196" s="38" t="s">
        <v>320</v>
      </c>
      <c r="C196" s="39" t="s">
        <v>756</v>
      </c>
      <c r="D196" s="38" t="s">
        <v>321</v>
      </c>
      <c r="E196" s="14">
        <v>30</v>
      </c>
      <c r="F196" s="40">
        <v>30</v>
      </c>
      <c r="G196" s="68"/>
      <c r="H196" s="41">
        <v>1211</v>
      </c>
      <c r="I196" s="42"/>
      <c r="J196" s="41">
        <v>1211</v>
      </c>
      <c r="K196" s="43">
        <v>36330</v>
      </c>
      <c r="L196" s="36">
        <v>700</v>
      </c>
      <c r="M196" s="44">
        <v>30</v>
      </c>
      <c r="N196" s="63"/>
      <c r="O196" s="72">
        <v>2654</v>
      </c>
      <c r="P196" s="76">
        <f t="shared" si="4"/>
        <v>3184.8</v>
      </c>
      <c r="Q196" s="72">
        <v>875</v>
      </c>
      <c r="R196" s="76">
        <f t="shared" si="5"/>
        <v>700</v>
      </c>
      <c r="S196" s="73" t="s">
        <v>807</v>
      </c>
    </row>
    <row r="197" spans="1:19" ht="33.75" x14ac:dyDescent="0.25">
      <c r="A197" s="37">
        <v>185</v>
      </c>
      <c r="B197" s="38" t="s">
        <v>322</v>
      </c>
      <c r="C197" s="39" t="s">
        <v>757</v>
      </c>
      <c r="D197" s="38" t="s">
        <v>323</v>
      </c>
      <c r="E197" s="14">
        <v>10</v>
      </c>
      <c r="F197" s="40">
        <v>10</v>
      </c>
      <c r="G197" s="68"/>
      <c r="H197" s="41">
        <v>8555</v>
      </c>
      <c r="I197" s="42"/>
      <c r="J197" s="41">
        <v>8555</v>
      </c>
      <c r="K197" s="43">
        <v>85550</v>
      </c>
      <c r="L197" s="36">
        <v>5420.8</v>
      </c>
      <c r="M197" s="44">
        <v>10</v>
      </c>
      <c r="N197" s="63"/>
      <c r="O197" s="72">
        <v>11845</v>
      </c>
      <c r="P197" s="76">
        <f t="shared" si="4"/>
        <v>14214</v>
      </c>
      <c r="Q197" s="72">
        <v>6776</v>
      </c>
      <c r="R197" s="76">
        <f t="shared" si="5"/>
        <v>5420.8</v>
      </c>
      <c r="S197" s="73" t="s">
        <v>807</v>
      </c>
    </row>
    <row r="198" spans="1:19" ht="45" x14ac:dyDescent="0.25">
      <c r="A198" s="37">
        <v>186</v>
      </c>
      <c r="B198" s="38" t="s">
        <v>324</v>
      </c>
      <c r="C198" s="39" t="s">
        <v>758</v>
      </c>
      <c r="D198" s="38" t="s">
        <v>325</v>
      </c>
      <c r="E198" s="14">
        <v>30</v>
      </c>
      <c r="F198" s="40">
        <v>30</v>
      </c>
      <c r="G198" s="68"/>
      <c r="H198" s="41">
        <v>2499</v>
      </c>
      <c r="I198" s="42"/>
      <c r="J198" s="41">
        <v>2499</v>
      </c>
      <c r="K198" s="43">
        <v>74970</v>
      </c>
      <c r="L198" s="36">
        <v>1985.6</v>
      </c>
      <c r="M198" s="44">
        <v>30</v>
      </c>
      <c r="N198" s="63"/>
      <c r="O198" s="72">
        <v>7241</v>
      </c>
      <c r="P198" s="76">
        <f t="shared" si="4"/>
        <v>8689.2000000000007</v>
      </c>
      <c r="Q198" s="72">
        <v>2482</v>
      </c>
      <c r="R198" s="76">
        <f t="shared" si="5"/>
        <v>1985.6</v>
      </c>
      <c r="S198" s="73" t="s">
        <v>807</v>
      </c>
    </row>
    <row r="199" spans="1:19" ht="45" x14ac:dyDescent="0.25">
      <c r="A199" s="37">
        <v>187</v>
      </c>
      <c r="B199" s="38" t="s">
        <v>326</v>
      </c>
      <c r="C199" s="39" t="s">
        <v>756</v>
      </c>
      <c r="D199" s="38" t="s">
        <v>327</v>
      </c>
      <c r="E199" s="14">
        <v>5</v>
      </c>
      <c r="F199" s="40">
        <v>5</v>
      </c>
      <c r="G199" s="68"/>
      <c r="H199" s="41">
        <v>2576</v>
      </c>
      <c r="I199" s="42"/>
      <c r="J199" s="41">
        <v>2576</v>
      </c>
      <c r="K199" s="43">
        <v>12880</v>
      </c>
      <c r="L199" s="36">
        <v>2060.8000000000002</v>
      </c>
      <c r="M199" s="44">
        <v>5</v>
      </c>
      <c r="N199" s="63"/>
      <c r="O199" s="72">
        <v>10583</v>
      </c>
      <c r="P199" s="76">
        <f t="shared" si="4"/>
        <v>12699.6</v>
      </c>
      <c r="Q199" s="72">
        <v>2576</v>
      </c>
      <c r="R199" s="76">
        <f t="shared" si="5"/>
        <v>2060.8000000000002</v>
      </c>
      <c r="S199" s="73" t="s">
        <v>807</v>
      </c>
    </row>
    <row r="200" spans="1:19" ht="33.75" x14ac:dyDescent="0.25">
      <c r="A200" s="37">
        <v>188</v>
      </c>
      <c r="B200" s="38" t="s">
        <v>328</v>
      </c>
      <c r="C200" s="39" t="s">
        <v>759</v>
      </c>
      <c r="D200" s="38" t="s">
        <v>327</v>
      </c>
      <c r="E200" s="14">
        <v>30</v>
      </c>
      <c r="F200" s="40">
        <v>30</v>
      </c>
      <c r="G200" s="68"/>
      <c r="H200" s="41">
        <v>6165</v>
      </c>
      <c r="I200" s="42"/>
      <c r="J200" s="41">
        <v>6165</v>
      </c>
      <c r="K200" s="43">
        <v>184950</v>
      </c>
      <c r="L200" s="36">
        <v>4932</v>
      </c>
      <c r="M200" s="44">
        <v>30</v>
      </c>
      <c r="N200" s="63"/>
      <c r="O200" s="72">
        <v>10505</v>
      </c>
      <c r="P200" s="76">
        <f t="shared" si="4"/>
        <v>12606</v>
      </c>
      <c r="Q200" s="72">
        <v>6165</v>
      </c>
      <c r="R200" s="76">
        <f t="shared" si="5"/>
        <v>4932</v>
      </c>
      <c r="S200" s="73" t="s">
        <v>807</v>
      </c>
    </row>
    <row r="201" spans="1:19" ht="22.5" x14ac:dyDescent="0.25">
      <c r="A201" s="37">
        <v>189</v>
      </c>
      <c r="B201" s="38" t="s">
        <v>329</v>
      </c>
      <c r="C201" s="39" t="s">
        <v>330</v>
      </c>
      <c r="D201" s="38" t="s">
        <v>331</v>
      </c>
      <c r="E201" s="14">
        <v>0</v>
      </c>
      <c r="F201" s="40">
        <v>0</v>
      </c>
      <c r="G201" s="68"/>
      <c r="H201" s="41">
        <v>0</v>
      </c>
      <c r="I201" s="42"/>
      <c r="J201" s="41">
        <v>0</v>
      </c>
      <c r="K201" s="43">
        <v>0</v>
      </c>
      <c r="L201" s="36">
        <v>331.2</v>
      </c>
      <c r="M201" s="44">
        <v>0</v>
      </c>
      <c r="N201" s="63"/>
      <c r="O201" s="72">
        <v>2005</v>
      </c>
      <c r="P201" s="76">
        <f t="shared" si="4"/>
        <v>2406</v>
      </c>
      <c r="Q201" s="72">
        <v>414</v>
      </c>
      <c r="R201" s="76">
        <f t="shared" si="5"/>
        <v>331.2</v>
      </c>
      <c r="S201" s="73"/>
    </row>
    <row r="202" spans="1:19" ht="22.5" x14ac:dyDescent="0.25">
      <c r="A202" s="37">
        <v>190</v>
      </c>
      <c r="B202" s="38" t="s">
        <v>332</v>
      </c>
      <c r="C202" s="39" t="s">
        <v>333</v>
      </c>
      <c r="D202" s="38" t="s">
        <v>760</v>
      </c>
      <c r="E202" s="14">
        <v>0</v>
      </c>
      <c r="F202" s="40">
        <v>0</v>
      </c>
      <c r="G202" s="68"/>
      <c r="H202" s="41">
        <v>0</v>
      </c>
      <c r="I202" s="42"/>
      <c r="J202" s="41">
        <v>0</v>
      </c>
      <c r="K202" s="43">
        <v>0</v>
      </c>
      <c r="L202" s="36">
        <v>553.6</v>
      </c>
      <c r="M202" s="44">
        <v>0</v>
      </c>
      <c r="N202" s="63"/>
      <c r="O202" s="72">
        <v>3119</v>
      </c>
      <c r="P202" s="76">
        <f t="shared" si="4"/>
        <v>3742.8</v>
      </c>
      <c r="Q202" s="72">
        <v>692</v>
      </c>
      <c r="R202" s="76">
        <f t="shared" si="5"/>
        <v>553.6</v>
      </c>
      <c r="S202" s="73"/>
    </row>
    <row r="203" spans="1:19" ht="33.75" x14ac:dyDescent="0.25">
      <c r="A203" s="37">
        <v>191</v>
      </c>
      <c r="B203" s="38" t="s">
        <v>334</v>
      </c>
      <c r="C203" s="39" t="s">
        <v>335</v>
      </c>
      <c r="D203" s="38" t="s">
        <v>760</v>
      </c>
      <c r="E203" s="14">
        <v>0</v>
      </c>
      <c r="F203" s="40">
        <v>0</v>
      </c>
      <c r="G203" s="68"/>
      <c r="H203" s="41">
        <v>0</v>
      </c>
      <c r="I203" s="42"/>
      <c r="J203" s="41">
        <v>0</v>
      </c>
      <c r="K203" s="43">
        <v>0</v>
      </c>
      <c r="L203" s="36">
        <v>418.4</v>
      </c>
      <c r="M203" s="44">
        <v>0</v>
      </c>
      <c r="N203" s="63"/>
      <c r="O203" s="72">
        <v>3342</v>
      </c>
      <c r="P203" s="76">
        <f t="shared" si="4"/>
        <v>4010.4</v>
      </c>
      <c r="Q203" s="72">
        <v>523</v>
      </c>
      <c r="R203" s="76">
        <f t="shared" si="5"/>
        <v>418.4</v>
      </c>
      <c r="S203" s="73"/>
    </row>
    <row r="204" spans="1:19" ht="22.5" x14ac:dyDescent="0.25">
      <c r="A204" s="37">
        <v>192</v>
      </c>
      <c r="B204" s="38" t="s">
        <v>336</v>
      </c>
      <c r="C204" s="39" t="s">
        <v>337</v>
      </c>
      <c r="D204" s="38" t="s">
        <v>338</v>
      </c>
      <c r="E204" s="14">
        <v>20</v>
      </c>
      <c r="F204" s="40">
        <v>20</v>
      </c>
      <c r="G204" s="68"/>
      <c r="H204" s="41">
        <v>11273</v>
      </c>
      <c r="I204" s="42"/>
      <c r="J204" s="41">
        <v>11273</v>
      </c>
      <c r="K204" s="43">
        <v>225460</v>
      </c>
      <c r="L204" s="36">
        <v>553.6</v>
      </c>
      <c r="M204" s="44">
        <v>20</v>
      </c>
      <c r="N204" s="63"/>
      <c r="O204" s="72">
        <v>16361</v>
      </c>
      <c r="P204" s="76">
        <f t="shared" si="4"/>
        <v>19633.2</v>
      </c>
      <c r="Q204" s="72">
        <v>692</v>
      </c>
      <c r="R204" s="76">
        <f t="shared" si="5"/>
        <v>553.6</v>
      </c>
      <c r="S204" s="73" t="s">
        <v>807</v>
      </c>
    </row>
    <row r="205" spans="1:19" ht="45" x14ac:dyDescent="0.25">
      <c r="A205" s="37">
        <v>193</v>
      </c>
      <c r="B205" s="38" t="s">
        <v>339</v>
      </c>
      <c r="C205" s="39" t="s">
        <v>340</v>
      </c>
      <c r="D205" s="38" t="s">
        <v>124</v>
      </c>
      <c r="E205" s="14">
        <v>0</v>
      </c>
      <c r="F205" s="40">
        <v>0</v>
      </c>
      <c r="G205" s="68"/>
      <c r="H205" s="41">
        <v>0</v>
      </c>
      <c r="I205" s="42"/>
      <c r="J205" s="41">
        <v>0</v>
      </c>
      <c r="K205" s="43">
        <v>0</v>
      </c>
      <c r="L205" s="36">
        <v>89.6</v>
      </c>
      <c r="M205" s="44">
        <v>0</v>
      </c>
      <c r="N205" s="63"/>
      <c r="O205" s="72">
        <v>33567</v>
      </c>
      <c r="P205" s="76">
        <f t="shared" si="4"/>
        <v>40280.400000000001</v>
      </c>
      <c r="Q205" s="72">
        <v>112</v>
      </c>
      <c r="R205" s="76">
        <f t="shared" si="5"/>
        <v>89.6</v>
      </c>
      <c r="S205" s="73"/>
    </row>
    <row r="206" spans="1:19" ht="56.25" x14ac:dyDescent="0.25">
      <c r="A206" s="37">
        <v>194</v>
      </c>
      <c r="B206" s="38" t="s">
        <v>341</v>
      </c>
      <c r="C206" s="39" t="s">
        <v>761</v>
      </c>
      <c r="D206" s="38" t="s">
        <v>124</v>
      </c>
      <c r="E206" s="14">
        <v>0</v>
      </c>
      <c r="F206" s="40">
        <v>0</v>
      </c>
      <c r="G206" s="68"/>
      <c r="H206" s="41">
        <v>0</v>
      </c>
      <c r="I206" s="42"/>
      <c r="J206" s="41">
        <v>0</v>
      </c>
      <c r="K206" s="43">
        <v>0</v>
      </c>
      <c r="L206" s="36">
        <v>1942.4</v>
      </c>
      <c r="M206" s="44">
        <v>0</v>
      </c>
      <c r="N206" s="63"/>
      <c r="O206" s="72">
        <v>14764</v>
      </c>
      <c r="P206" s="76">
        <f t="shared" ref="P206:P246" si="6">ROUND(O206*1.2,2)</f>
        <v>17716.8</v>
      </c>
      <c r="Q206" s="72">
        <v>2428</v>
      </c>
      <c r="R206" s="76">
        <f t="shared" ref="R206:R246" si="7">ROUND(Q206*80%,2)</f>
        <v>1942.4</v>
      </c>
      <c r="S206" s="73"/>
    </row>
    <row r="207" spans="1:19" ht="67.5" x14ac:dyDescent="0.25">
      <c r="A207" s="37">
        <v>195</v>
      </c>
      <c r="B207" s="38" t="s">
        <v>342</v>
      </c>
      <c r="C207" s="39" t="s">
        <v>343</v>
      </c>
      <c r="D207" s="38" t="s">
        <v>124</v>
      </c>
      <c r="E207" s="14">
        <v>0</v>
      </c>
      <c r="F207" s="40">
        <v>0</v>
      </c>
      <c r="G207" s="68"/>
      <c r="H207" s="41">
        <v>0</v>
      </c>
      <c r="I207" s="42"/>
      <c r="J207" s="41">
        <v>0</v>
      </c>
      <c r="K207" s="43">
        <v>0</v>
      </c>
      <c r="L207" s="36">
        <v>4259.2</v>
      </c>
      <c r="M207" s="44">
        <v>0</v>
      </c>
      <c r="N207" s="63"/>
      <c r="O207" s="72">
        <v>40612</v>
      </c>
      <c r="P207" s="76">
        <f t="shared" si="6"/>
        <v>48734.400000000001</v>
      </c>
      <c r="Q207" s="72">
        <v>5324</v>
      </c>
      <c r="R207" s="76">
        <f t="shared" si="7"/>
        <v>4259.2</v>
      </c>
      <c r="S207" s="73"/>
    </row>
    <row r="208" spans="1:19" ht="78.75" x14ac:dyDescent="0.25">
      <c r="A208" s="37">
        <v>196</v>
      </c>
      <c r="B208" s="38" t="s">
        <v>344</v>
      </c>
      <c r="C208" s="39" t="s">
        <v>762</v>
      </c>
      <c r="D208" s="38" t="s">
        <v>124</v>
      </c>
      <c r="E208" s="14">
        <v>0</v>
      </c>
      <c r="F208" s="40">
        <v>0</v>
      </c>
      <c r="G208" s="68"/>
      <c r="H208" s="41">
        <v>0</v>
      </c>
      <c r="I208" s="42"/>
      <c r="J208" s="41">
        <v>0</v>
      </c>
      <c r="K208" s="43">
        <v>0</v>
      </c>
      <c r="L208" s="36">
        <v>34220.800000000003</v>
      </c>
      <c r="M208" s="44">
        <v>0</v>
      </c>
      <c r="N208" s="63"/>
      <c r="O208" s="72">
        <v>74192</v>
      </c>
      <c r="P208" s="76">
        <f t="shared" si="6"/>
        <v>89030.399999999994</v>
      </c>
      <c r="Q208" s="72">
        <v>42776</v>
      </c>
      <c r="R208" s="76">
        <f t="shared" si="7"/>
        <v>34220.800000000003</v>
      </c>
      <c r="S208" s="73"/>
    </row>
    <row r="209" spans="1:19" ht="78.75" x14ac:dyDescent="0.25">
      <c r="A209" s="37">
        <v>197</v>
      </c>
      <c r="B209" s="38" t="s">
        <v>345</v>
      </c>
      <c r="C209" s="39" t="s">
        <v>763</v>
      </c>
      <c r="D209" s="38" t="s">
        <v>124</v>
      </c>
      <c r="E209" s="14">
        <v>5</v>
      </c>
      <c r="F209" s="40">
        <v>5</v>
      </c>
      <c r="G209" s="68"/>
      <c r="H209" s="41">
        <v>39022</v>
      </c>
      <c r="I209" s="42"/>
      <c r="J209" s="41">
        <v>39022</v>
      </c>
      <c r="K209" s="43">
        <v>195110</v>
      </c>
      <c r="L209" s="36">
        <v>24711.200000000001</v>
      </c>
      <c r="M209" s="44">
        <v>5</v>
      </c>
      <c r="N209" s="63"/>
      <c r="O209" s="72">
        <v>61827</v>
      </c>
      <c r="P209" s="76">
        <f t="shared" si="6"/>
        <v>74192.399999999994</v>
      </c>
      <c r="Q209" s="72">
        <v>30889</v>
      </c>
      <c r="R209" s="76">
        <f t="shared" si="7"/>
        <v>24711.200000000001</v>
      </c>
      <c r="S209" s="73" t="s">
        <v>807</v>
      </c>
    </row>
    <row r="210" spans="1:19" ht="56.25" x14ac:dyDescent="0.25">
      <c r="A210" s="37">
        <v>198</v>
      </c>
      <c r="B210" s="38" t="s">
        <v>346</v>
      </c>
      <c r="C210" s="39" t="s">
        <v>764</v>
      </c>
      <c r="D210" s="38" t="s">
        <v>124</v>
      </c>
      <c r="E210" s="14">
        <v>0</v>
      </c>
      <c r="F210" s="40">
        <v>0</v>
      </c>
      <c r="G210" s="68"/>
      <c r="H210" s="41">
        <v>0</v>
      </c>
      <c r="I210" s="42"/>
      <c r="J210" s="41">
        <v>0</v>
      </c>
      <c r="K210" s="43">
        <v>0</v>
      </c>
      <c r="L210" s="36">
        <v>19344</v>
      </c>
      <c r="M210" s="44">
        <v>0</v>
      </c>
      <c r="N210" s="63"/>
      <c r="O210" s="72">
        <v>49461</v>
      </c>
      <c r="P210" s="76">
        <f t="shared" si="6"/>
        <v>59353.2</v>
      </c>
      <c r="Q210" s="72">
        <v>24180</v>
      </c>
      <c r="R210" s="76">
        <f t="shared" si="7"/>
        <v>19344</v>
      </c>
      <c r="S210" s="73"/>
    </row>
    <row r="211" spans="1:19" ht="56.25" x14ac:dyDescent="0.25">
      <c r="A211" s="37">
        <v>199</v>
      </c>
      <c r="B211" s="38" t="s">
        <v>347</v>
      </c>
      <c r="C211" s="39" t="s">
        <v>765</v>
      </c>
      <c r="D211" s="38" t="s">
        <v>124</v>
      </c>
      <c r="E211" s="14">
        <v>0</v>
      </c>
      <c r="F211" s="40">
        <v>0</v>
      </c>
      <c r="G211" s="68"/>
      <c r="H211" s="41">
        <v>0</v>
      </c>
      <c r="I211" s="42"/>
      <c r="J211" s="41">
        <v>0</v>
      </c>
      <c r="K211" s="43">
        <v>0</v>
      </c>
      <c r="L211" s="36">
        <v>13361.6</v>
      </c>
      <c r="M211" s="44">
        <v>0</v>
      </c>
      <c r="N211" s="63"/>
      <c r="O211" s="72">
        <v>37095</v>
      </c>
      <c r="P211" s="76">
        <f t="shared" si="6"/>
        <v>44514</v>
      </c>
      <c r="Q211" s="72">
        <v>16702</v>
      </c>
      <c r="R211" s="76">
        <f t="shared" si="7"/>
        <v>13361.6</v>
      </c>
      <c r="S211" s="73"/>
    </row>
    <row r="212" spans="1:19" ht="101.25" x14ac:dyDescent="0.25">
      <c r="A212" s="37">
        <v>200</v>
      </c>
      <c r="B212" s="38" t="s">
        <v>348</v>
      </c>
      <c r="C212" s="39" t="s">
        <v>766</v>
      </c>
      <c r="D212" s="38" t="s">
        <v>124</v>
      </c>
      <c r="E212" s="14">
        <v>2</v>
      </c>
      <c r="F212" s="40">
        <v>2</v>
      </c>
      <c r="G212" s="68"/>
      <c r="H212" s="41">
        <v>1575</v>
      </c>
      <c r="I212" s="42"/>
      <c r="J212" s="41">
        <v>1575</v>
      </c>
      <c r="K212" s="43">
        <v>3150</v>
      </c>
      <c r="L212" s="36">
        <v>1260</v>
      </c>
      <c r="M212" s="44">
        <v>2</v>
      </c>
      <c r="N212" s="63"/>
      <c r="O212" s="72">
        <v>4328</v>
      </c>
      <c r="P212" s="76">
        <f t="shared" si="6"/>
        <v>5193.6000000000004</v>
      </c>
      <c r="Q212" s="72">
        <v>1575</v>
      </c>
      <c r="R212" s="76">
        <f t="shared" si="7"/>
        <v>1260</v>
      </c>
      <c r="S212" s="73" t="s">
        <v>807</v>
      </c>
    </row>
    <row r="213" spans="1:19" ht="56.25" x14ac:dyDescent="0.25">
      <c r="A213" s="37">
        <v>201</v>
      </c>
      <c r="B213" s="38" t="s">
        <v>349</v>
      </c>
      <c r="C213" s="39" t="s">
        <v>767</v>
      </c>
      <c r="D213" s="38" t="s">
        <v>124</v>
      </c>
      <c r="E213" s="14">
        <v>0</v>
      </c>
      <c r="F213" s="40">
        <v>0</v>
      </c>
      <c r="G213" s="68"/>
      <c r="H213" s="41">
        <v>0</v>
      </c>
      <c r="I213" s="42"/>
      <c r="J213" s="41">
        <v>0</v>
      </c>
      <c r="K213" s="43">
        <v>0</v>
      </c>
      <c r="L213" s="36">
        <v>3092.8</v>
      </c>
      <c r="M213" s="44">
        <v>0</v>
      </c>
      <c r="N213" s="63"/>
      <c r="O213" s="72">
        <v>10704</v>
      </c>
      <c r="P213" s="76">
        <f t="shared" si="6"/>
        <v>12844.8</v>
      </c>
      <c r="Q213" s="72">
        <v>3866</v>
      </c>
      <c r="R213" s="76">
        <f t="shared" si="7"/>
        <v>3092.8</v>
      </c>
      <c r="S213" s="73"/>
    </row>
    <row r="214" spans="1:19" ht="56.25" x14ac:dyDescent="0.25">
      <c r="A214" s="37">
        <v>202</v>
      </c>
      <c r="B214" s="38" t="s">
        <v>350</v>
      </c>
      <c r="C214" s="39" t="s">
        <v>768</v>
      </c>
      <c r="D214" s="38" t="s">
        <v>124</v>
      </c>
      <c r="E214" s="14">
        <v>0</v>
      </c>
      <c r="F214" s="40">
        <v>0</v>
      </c>
      <c r="G214" s="68"/>
      <c r="H214" s="41">
        <v>0</v>
      </c>
      <c r="I214" s="42"/>
      <c r="J214" s="41">
        <v>0</v>
      </c>
      <c r="K214" s="43">
        <v>0</v>
      </c>
      <c r="L214" s="36">
        <v>6279.2</v>
      </c>
      <c r="M214" s="44">
        <v>0</v>
      </c>
      <c r="N214" s="63"/>
      <c r="O214" s="72">
        <v>17312</v>
      </c>
      <c r="P214" s="76">
        <f t="shared" si="6"/>
        <v>20774.400000000001</v>
      </c>
      <c r="Q214" s="72">
        <v>7849</v>
      </c>
      <c r="R214" s="76">
        <f t="shared" si="7"/>
        <v>6279.2</v>
      </c>
      <c r="S214" s="73"/>
    </row>
    <row r="215" spans="1:19" ht="56.25" x14ac:dyDescent="0.25">
      <c r="A215" s="37">
        <v>203</v>
      </c>
      <c r="B215" s="38" t="s">
        <v>351</v>
      </c>
      <c r="C215" s="39" t="s">
        <v>769</v>
      </c>
      <c r="D215" s="38" t="s">
        <v>124</v>
      </c>
      <c r="E215" s="14">
        <v>0</v>
      </c>
      <c r="F215" s="40">
        <v>0</v>
      </c>
      <c r="G215" s="68"/>
      <c r="H215" s="41">
        <v>0</v>
      </c>
      <c r="I215" s="42"/>
      <c r="J215" s="41">
        <v>0</v>
      </c>
      <c r="K215" s="43">
        <v>0</v>
      </c>
      <c r="L215" s="36">
        <v>8784</v>
      </c>
      <c r="M215" s="44">
        <v>0</v>
      </c>
      <c r="N215" s="63"/>
      <c r="O215" s="72">
        <v>29381</v>
      </c>
      <c r="P215" s="76">
        <f t="shared" si="6"/>
        <v>35257.199999999997</v>
      </c>
      <c r="Q215" s="72">
        <v>10980</v>
      </c>
      <c r="R215" s="76">
        <f t="shared" si="7"/>
        <v>8784</v>
      </c>
      <c r="S215" s="73"/>
    </row>
    <row r="216" spans="1:19" ht="56.25" x14ac:dyDescent="0.25">
      <c r="A216" s="37">
        <v>204</v>
      </c>
      <c r="B216" s="38" t="s">
        <v>352</v>
      </c>
      <c r="C216" s="39" t="s">
        <v>770</v>
      </c>
      <c r="D216" s="38" t="s">
        <v>124</v>
      </c>
      <c r="E216" s="14">
        <v>6</v>
      </c>
      <c r="F216" s="40">
        <v>6</v>
      </c>
      <c r="G216" s="68"/>
      <c r="H216" s="41">
        <v>1442</v>
      </c>
      <c r="I216" s="42"/>
      <c r="J216" s="41">
        <v>1442</v>
      </c>
      <c r="K216" s="43">
        <v>8652</v>
      </c>
      <c r="L216" s="36">
        <v>1153.5999999999999</v>
      </c>
      <c r="M216" s="44">
        <v>6</v>
      </c>
      <c r="N216" s="63"/>
      <c r="O216" s="72">
        <v>4625</v>
      </c>
      <c r="P216" s="76">
        <f t="shared" si="6"/>
        <v>5550</v>
      </c>
      <c r="Q216" s="72">
        <v>1442</v>
      </c>
      <c r="R216" s="76">
        <f t="shared" si="7"/>
        <v>1153.5999999999999</v>
      </c>
      <c r="S216" s="73" t="s">
        <v>807</v>
      </c>
    </row>
    <row r="217" spans="1:19" ht="33.75" x14ac:dyDescent="0.25">
      <c r="A217" s="37">
        <v>205</v>
      </c>
      <c r="B217" s="38" t="s">
        <v>353</v>
      </c>
      <c r="C217" s="39" t="s">
        <v>771</v>
      </c>
      <c r="D217" s="38" t="s">
        <v>124</v>
      </c>
      <c r="E217" s="14">
        <v>0</v>
      </c>
      <c r="F217" s="40">
        <v>0</v>
      </c>
      <c r="G217" s="68"/>
      <c r="H217" s="41">
        <v>0</v>
      </c>
      <c r="I217" s="42"/>
      <c r="J217" s="41">
        <v>0</v>
      </c>
      <c r="K217" s="43">
        <v>0</v>
      </c>
      <c r="L217" s="36">
        <v>7367.2</v>
      </c>
      <c r="M217" s="44">
        <v>0</v>
      </c>
      <c r="N217" s="63"/>
      <c r="O217" s="72">
        <v>117414</v>
      </c>
      <c r="P217" s="76">
        <f t="shared" si="6"/>
        <v>140896.79999999999</v>
      </c>
      <c r="Q217" s="72">
        <v>9209</v>
      </c>
      <c r="R217" s="76">
        <f t="shared" si="7"/>
        <v>7367.2</v>
      </c>
      <c r="S217" s="73"/>
    </row>
    <row r="218" spans="1:19" ht="56.25" x14ac:dyDescent="0.25">
      <c r="A218" s="37">
        <v>206</v>
      </c>
      <c r="B218" s="38" t="s">
        <v>354</v>
      </c>
      <c r="C218" s="39" t="s">
        <v>772</v>
      </c>
      <c r="D218" s="38" t="s">
        <v>124</v>
      </c>
      <c r="E218" s="14">
        <v>0</v>
      </c>
      <c r="F218" s="40">
        <v>0</v>
      </c>
      <c r="G218" s="68"/>
      <c r="H218" s="41">
        <v>0</v>
      </c>
      <c r="I218" s="42"/>
      <c r="J218" s="41">
        <v>0</v>
      </c>
      <c r="K218" s="43">
        <v>0</v>
      </c>
      <c r="L218" s="36">
        <v>745.6</v>
      </c>
      <c r="M218" s="44">
        <v>0</v>
      </c>
      <c r="N218" s="63"/>
      <c r="O218" s="72">
        <v>3462</v>
      </c>
      <c r="P218" s="76">
        <f t="shared" si="6"/>
        <v>4154.3999999999996</v>
      </c>
      <c r="Q218" s="72">
        <v>932</v>
      </c>
      <c r="R218" s="76">
        <f t="shared" si="7"/>
        <v>745.6</v>
      </c>
      <c r="S218" s="73"/>
    </row>
    <row r="219" spans="1:19" ht="101.25" x14ac:dyDescent="0.25">
      <c r="A219" s="37">
        <v>207</v>
      </c>
      <c r="B219" s="38" t="s">
        <v>355</v>
      </c>
      <c r="C219" s="39" t="s">
        <v>773</v>
      </c>
      <c r="D219" s="38" t="s">
        <v>124</v>
      </c>
      <c r="E219" s="14">
        <v>0</v>
      </c>
      <c r="F219" s="40">
        <v>0</v>
      </c>
      <c r="G219" s="68"/>
      <c r="H219" s="41">
        <v>0</v>
      </c>
      <c r="I219" s="42"/>
      <c r="J219" s="41">
        <v>0</v>
      </c>
      <c r="K219" s="43">
        <v>0</v>
      </c>
      <c r="L219" s="36">
        <v>2244.8000000000002</v>
      </c>
      <c r="M219" s="44">
        <v>0</v>
      </c>
      <c r="N219" s="63"/>
      <c r="O219" s="72">
        <v>7438</v>
      </c>
      <c r="P219" s="76">
        <f t="shared" si="6"/>
        <v>8925.6</v>
      </c>
      <c r="Q219" s="72">
        <v>2806</v>
      </c>
      <c r="R219" s="76">
        <f t="shared" si="7"/>
        <v>2244.8000000000002</v>
      </c>
      <c r="S219" s="73"/>
    </row>
    <row r="220" spans="1:19" ht="67.5" x14ac:dyDescent="0.25">
      <c r="A220" s="37">
        <v>208</v>
      </c>
      <c r="B220" s="38" t="s">
        <v>356</v>
      </c>
      <c r="C220" s="39" t="s">
        <v>774</v>
      </c>
      <c r="D220" s="38" t="s">
        <v>124</v>
      </c>
      <c r="E220" s="14">
        <v>0</v>
      </c>
      <c r="F220" s="40">
        <v>0</v>
      </c>
      <c r="G220" s="68"/>
      <c r="H220" s="41">
        <v>0</v>
      </c>
      <c r="I220" s="42"/>
      <c r="J220" s="41">
        <v>0</v>
      </c>
      <c r="K220" s="43">
        <v>0</v>
      </c>
      <c r="L220" s="36">
        <v>10901.6</v>
      </c>
      <c r="M220" s="44">
        <v>0</v>
      </c>
      <c r="N220" s="63"/>
      <c r="O220" s="72">
        <v>67519</v>
      </c>
      <c r="P220" s="76">
        <f t="shared" si="6"/>
        <v>81022.8</v>
      </c>
      <c r="Q220" s="72">
        <v>13627</v>
      </c>
      <c r="R220" s="76">
        <f t="shared" si="7"/>
        <v>10901.6</v>
      </c>
      <c r="S220" s="73"/>
    </row>
    <row r="221" spans="1:19" ht="45" x14ac:dyDescent="0.25">
      <c r="A221" s="37">
        <v>209</v>
      </c>
      <c r="B221" s="38" t="s">
        <v>357</v>
      </c>
      <c r="C221" s="39" t="s">
        <v>775</v>
      </c>
      <c r="D221" s="38" t="s">
        <v>124</v>
      </c>
      <c r="E221" s="14">
        <v>0</v>
      </c>
      <c r="F221" s="40">
        <v>0</v>
      </c>
      <c r="G221" s="68"/>
      <c r="H221" s="41">
        <v>0</v>
      </c>
      <c r="I221" s="42"/>
      <c r="J221" s="41">
        <v>0</v>
      </c>
      <c r="K221" s="43">
        <v>0</v>
      </c>
      <c r="L221" s="36">
        <v>919.2</v>
      </c>
      <c r="M221" s="44">
        <v>0</v>
      </c>
      <c r="N221" s="63"/>
      <c r="O221" s="72">
        <v>4537</v>
      </c>
      <c r="P221" s="76">
        <f t="shared" si="6"/>
        <v>5444.4</v>
      </c>
      <c r="Q221" s="72">
        <v>1149</v>
      </c>
      <c r="R221" s="76">
        <f t="shared" si="7"/>
        <v>919.2</v>
      </c>
      <c r="S221" s="73"/>
    </row>
    <row r="222" spans="1:19" ht="45" x14ac:dyDescent="0.25">
      <c r="A222" s="37">
        <v>210</v>
      </c>
      <c r="B222" s="38" t="s">
        <v>358</v>
      </c>
      <c r="C222" s="39" t="s">
        <v>776</v>
      </c>
      <c r="D222" s="38" t="s">
        <v>124</v>
      </c>
      <c r="E222" s="14">
        <v>0</v>
      </c>
      <c r="F222" s="40">
        <v>0</v>
      </c>
      <c r="G222" s="68"/>
      <c r="H222" s="41">
        <v>0</v>
      </c>
      <c r="I222" s="42"/>
      <c r="J222" s="41">
        <v>0</v>
      </c>
      <c r="K222" s="43">
        <v>0</v>
      </c>
      <c r="L222" s="36">
        <v>1295.2</v>
      </c>
      <c r="M222" s="44">
        <v>0</v>
      </c>
      <c r="N222" s="63"/>
      <c r="O222" s="72">
        <v>5101</v>
      </c>
      <c r="P222" s="76">
        <f t="shared" si="6"/>
        <v>6121.2</v>
      </c>
      <c r="Q222" s="72">
        <v>1619</v>
      </c>
      <c r="R222" s="76">
        <f t="shared" si="7"/>
        <v>1295.2</v>
      </c>
      <c r="S222" s="73"/>
    </row>
    <row r="223" spans="1:19" ht="45" x14ac:dyDescent="0.25">
      <c r="A223" s="37">
        <v>211</v>
      </c>
      <c r="B223" s="38" t="s">
        <v>359</v>
      </c>
      <c r="C223" s="39" t="s">
        <v>777</v>
      </c>
      <c r="D223" s="38" t="s">
        <v>124</v>
      </c>
      <c r="E223" s="14">
        <v>0</v>
      </c>
      <c r="F223" s="40">
        <v>0</v>
      </c>
      <c r="G223" s="68"/>
      <c r="H223" s="41">
        <v>0</v>
      </c>
      <c r="I223" s="42"/>
      <c r="J223" s="41">
        <v>0</v>
      </c>
      <c r="K223" s="43">
        <v>0</v>
      </c>
      <c r="L223" s="36">
        <v>648.79999999999995</v>
      </c>
      <c r="M223" s="44">
        <v>0</v>
      </c>
      <c r="N223" s="63"/>
      <c r="O223" s="72">
        <v>6721</v>
      </c>
      <c r="P223" s="76">
        <f t="shared" si="6"/>
        <v>8065.2</v>
      </c>
      <c r="Q223" s="72">
        <v>811</v>
      </c>
      <c r="R223" s="76">
        <f t="shared" si="7"/>
        <v>648.79999999999995</v>
      </c>
      <c r="S223" s="73"/>
    </row>
    <row r="224" spans="1:19" ht="56.25" x14ac:dyDescent="0.25">
      <c r="A224" s="37">
        <v>212</v>
      </c>
      <c r="B224" s="38" t="s">
        <v>360</v>
      </c>
      <c r="C224" s="39" t="s">
        <v>778</v>
      </c>
      <c r="D224" s="38" t="s">
        <v>124</v>
      </c>
      <c r="E224" s="14">
        <v>0</v>
      </c>
      <c r="F224" s="40">
        <v>0</v>
      </c>
      <c r="G224" s="68"/>
      <c r="H224" s="41">
        <v>0</v>
      </c>
      <c r="I224" s="42"/>
      <c r="J224" s="41">
        <v>0</v>
      </c>
      <c r="K224" s="43">
        <v>0</v>
      </c>
      <c r="L224" s="36">
        <v>648.79999999999995</v>
      </c>
      <c r="M224" s="44">
        <v>0</v>
      </c>
      <c r="N224" s="63"/>
      <c r="O224" s="72">
        <v>6721</v>
      </c>
      <c r="P224" s="76">
        <f t="shared" si="6"/>
        <v>8065.2</v>
      </c>
      <c r="Q224" s="72">
        <v>811</v>
      </c>
      <c r="R224" s="76">
        <f t="shared" si="7"/>
        <v>648.79999999999995</v>
      </c>
      <c r="S224" s="73"/>
    </row>
    <row r="225" spans="1:19" ht="56.25" x14ac:dyDescent="0.25">
      <c r="A225" s="37">
        <v>213</v>
      </c>
      <c r="B225" s="38" t="s">
        <v>361</v>
      </c>
      <c r="C225" s="39" t="s">
        <v>779</v>
      </c>
      <c r="D225" s="38" t="s">
        <v>124</v>
      </c>
      <c r="E225" s="14">
        <v>0</v>
      </c>
      <c r="F225" s="40">
        <v>0</v>
      </c>
      <c r="G225" s="68"/>
      <c r="H225" s="41">
        <v>0</v>
      </c>
      <c r="I225" s="42"/>
      <c r="J225" s="41">
        <v>0</v>
      </c>
      <c r="K225" s="43">
        <v>0</v>
      </c>
      <c r="L225" s="36">
        <v>1080</v>
      </c>
      <c r="M225" s="44">
        <v>0</v>
      </c>
      <c r="N225" s="63"/>
      <c r="O225" s="72">
        <v>12121</v>
      </c>
      <c r="P225" s="76">
        <f t="shared" si="6"/>
        <v>14545.2</v>
      </c>
      <c r="Q225" s="72">
        <v>1350</v>
      </c>
      <c r="R225" s="76">
        <f t="shared" si="7"/>
        <v>1080</v>
      </c>
      <c r="S225" s="73"/>
    </row>
    <row r="226" spans="1:19" ht="56.25" x14ac:dyDescent="0.25">
      <c r="A226" s="37">
        <v>214</v>
      </c>
      <c r="B226" s="38" t="s">
        <v>362</v>
      </c>
      <c r="C226" s="39" t="s">
        <v>780</v>
      </c>
      <c r="D226" s="38" t="s">
        <v>124</v>
      </c>
      <c r="E226" s="14">
        <v>0</v>
      </c>
      <c r="F226" s="40">
        <v>0</v>
      </c>
      <c r="G226" s="68"/>
      <c r="H226" s="41">
        <v>0</v>
      </c>
      <c r="I226" s="42"/>
      <c r="J226" s="41">
        <v>0</v>
      </c>
      <c r="K226" s="43">
        <v>0</v>
      </c>
      <c r="L226" s="36">
        <v>540</v>
      </c>
      <c r="M226" s="44">
        <v>0</v>
      </c>
      <c r="N226" s="63"/>
      <c r="O226" s="72">
        <v>5968</v>
      </c>
      <c r="P226" s="76">
        <f t="shared" si="6"/>
        <v>7161.6</v>
      </c>
      <c r="Q226" s="72">
        <v>675</v>
      </c>
      <c r="R226" s="76">
        <f t="shared" si="7"/>
        <v>540</v>
      </c>
      <c r="S226" s="73"/>
    </row>
    <row r="227" spans="1:19" ht="90" x14ac:dyDescent="0.25">
      <c r="A227" s="37">
        <v>215</v>
      </c>
      <c r="B227" s="38" t="s">
        <v>363</v>
      </c>
      <c r="C227" s="39" t="s">
        <v>781</v>
      </c>
      <c r="D227" s="38" t="s">
        <v>124</v>
      </c>
      <c r="E227" s="14">
        <v>0</v>
      </c>
      <c r="F227" s="40">
        <v>0</v>
      </c>
      <c r="G227" s="68"/>
      <c r="H227" s="41">
        <v>0</v>
      </c>
      <c r="I227" s="42"/>
      <c r="J227" s="41">
        <v>0</v>
      </c>
      <c r="K227" s="43">
        <v>0</v>
      </c>
      <c r="L227" s="36">
        <v>4543.2</v>
      </c>
      <c r="M227" s="44">
        <v>0</v>
      </c>
      <c r="N227" s="63"/>
      <c r="O227" s="72">
        <v>28977</v>
      </c>
      <c r="P227" s="76">
        <f t="shared" si="6"/>
        <v>34772.400000000001</v>
      </c>
      <c r="Q227" s="72">
        <v>5679</v>
      </c>
      <c r="R227" s="76">
        <f t="shared" si="7"/>
        <v>4543.2</v>
      </c>
      <c r="S227" s="73"/>
    </row>
    <row r="228" spans="1:19" ht="90" x14ac:dyDescent="0.25">
      <c r="A228" s="37">
        <v>216</v>
      </c>
      <c r="B228" s="38" t="s">
        <v>364</v>
      </c>
      <c r="C228" s="39" t="s">
        <v>782</v>
      </c>
      <c r="D228" s="38" t="s">
        <v>124</v>
      </c>
      <c r="E228" s="14">
        <v>0</v>
      </c>
      <c r="F228" s="40">
        <v>0</v>
      </c>
      <c r="G228" s="68"/>
      <c r="H228" s="41">
        <v>0</v>
      </c>
      <c r="I228" s="42"/>
      <c r="J228" s="41">
        <v>0</v>
      </c>
      <c r="K228" s="43">
        <v>0</v>
      </c>
      <c r="L228" s="36">
        <v>3028.8</v>
      </c>
      <c r="M228" s="44">
        <v>0</v>
      </c>
      <c r="N228" s="63"/>
      <c r="O228" s="72">
        <v>16952</v>
      </c>
      <c r="P228" s="76">
        <f t="shared" si="6"/>
        <v>20342.400000000001</v>
      </c>
      <c r="Q228" s="72">
        <v>3786</v>
      </c>
      <c r="R228" s="76">
        <f t="shared" si="7"/>
        <v>3028.8</v>
      </c>
      <c r="S228" s="73"/>
    </row>
    <row r="229" spans="1:19" ht="90" x14ac:dyDescent="0.25">
      <c r="A229" s="37">
        <v>217</v>
      </c>
      <c r="B229" s="38" t="s">
        <v>365</v>
      </c>
      <c r="C229" s="39" t="s">
        <v>783</v>
      </c>
      <c r="D229" s="38" t="s">
        <v>124</v>
      </c>
      <c r="E229" s="14">
        <v>0</v>
      </c>
      <c r="F229" s="40">
        <v>0</v>
      </c>
      <c r="G229" s="68"/>
      <c r="H229" s="41">
        <v>0</v>
      </c>
      <c r="I229" s="42"/>
      <c r="J229" s="41">
        <v>0</v>
      </c>
      <c r="K229" s="43">
        <v>0</v>
      </c>
      <c r="L229" s="36">
        <v>2596.8000000000002</v>
      </c>
      <c r="M229" s="44">
        <v>0</v>
      </c>
      <c r="N229" s="63"/>
      <c r="O229" s="72">
        <v>11579</v>
      </c>
      <c r="P229" s="76">
        <f t="shared" si="6"/>
        <v>13894.8</v>
      </c>
      <c r="Q229" s="72">
        <v>3246</v>
      </c>
      <c r="R229" s="76">
        <f t="shared" si="7"/>
        <v>2596.8000000000002</v>
      </c>
      <c r="S229" s="73"/>
    </row>
    <row r="230" spans="1:19" ht="90" x14ac:dyDescent="0.25">
      <c r="A230" s="37">
        <v>218</v>
      </c>
      <c r="B230" s="38" t="s">
        <v>366</v>
      </c>
      <c r="C230" s="39" t="s">
        <v>784</v>
      </c>
      <c r="D230" s="38" t="s">
        <v>124</v>
      </c>
      <c r="E230" s="14">
        <v>0</v>
      </c>
      <c r="F230" s="40">
        <v>0</v>
      </c>
      <c r="G230" s="68"/>
      <c r="H230" s="41">
        <v>0</v>
      </c>
      <c r="I230" s="42"/>
      <c r="J230" s="41">
        <v>0</v>
      </c>
      <c r="K230" s="43">
        <v>0</v>
      </c>
      <c r="L230" s="36">
        <v>2596.8000000000002</v>
      </c>
      <c r="M230" s="44">
        <v>0</v>
      </c>
      <c r="N230" s="63"/>
      <c r="O230" s="72">
        <v>23989</v>
      </c>
      <c r="P230" s="76">
        <f t="shared" si="6"/>
        <v>28786.799999999999</v>
      </c>
      <c r="Q230" s="72">
        <v>3246</v>
      </c>
      <c r="R230" s="76">
        <f t="shared" si="7"/>
        <v>2596.8000000000002</v>
      </c>
      <c r="S230" s="73"/>
    </row>
    <row r="231" spans="1:19" ht="101.25" x14ac:dyDescent="0.25">
      <c r="A231" s="37">
        <v>219</v>
      </c>
      <c r="B231" s="38" t="s">
        <v>367</v>
      </c>
      <c r="C231" s="39" t="s">
        <v>785</v>
      </c>
      <c r="D231" s="38" t="s">
        <v>124</v>
      </c>
      <c r="E231" s="14">
        <v>0</v>
      </c>
      <c r="F231" s="40">
        <v>0</v>
      </c>
      <c r="G231" s="68"/>
      <c r="H231" s="41">
        <v>0</v>
      </c>
      <c r="I231" s="42"/>
      <c r="J231" s="41">
        <v>0</v>
      </c>
      <c r="K231" s="43">
        <v>0</v>
      </c>
      <c r="L231" s="36">
        <v>3956.8</v>
      </c>
      <c r="M231" s="44">
        <v>0</v>
      </c>
      <c r="N231" s="63"/>
      <c r="O231" s="72">
        <v>24839</v>
      </c>
      <c r="P231" s="76">
        <f t="shared" si="6"/>
        <v>29806.799999999999</v>
      </c>
      <c r="Q231" s="72">
        <v>4946</v>
      </c>
      <c r="R231" s="76">
        <f t="shared" si="7"/>
        <v>3956.8</v>
      </c>
      <c r="S231" s="73"/>
    </row>
    <row r="232" spans="1:19" ht="90" x14ac:dyDescent="0.25">
      <c r="A232" s="37">
        <v>220</v>
      </c>
      <c r="B232" s="38" t="s">
        <v>368</v>
      </c>
      <c r="C232" s="39" t="s">
        <v>786</v>
      </c>
      <c r="D232" s="38" t="s">
        <v>124</v>
      </c>
      <c r="E232" s="14">
        <v>0</v>
      </c>
      <c r="F232" s="40">
        <v>0</v>
      </c>
      <c r="G232" s="68"/>
      <c r="H232" s="41">
        <v>0</v>
      </c>
      <c r="I232" s="42"/>
      <c r="J232" s="41">
        <v>0</v>
      </c>
      <c r="K232" s="43">
        <v>0</v>
      </c>
      <c r="L232" s="36">
        <v>2120.8000000000002</v>
      </c>
      <c r="M232" s="44">
        <v>0</v>
      </c>
      <c r="N232" s="63"/>
      <c r="O232" s="72">
        <v>11156</v>
      </c>
      <c r="P232" s="76">
        <f t="shared" si="6"/>
        <v>13387.2</v>
      </c>
      <c r="Q232" s="72">
        <v>2651</v>
      </c>
      <c r="R232" s="76">
        <f t="shared" si="7"/>
        <v>2120.8000000000002</v>
      </c>
      <c r="S232" s="73"/>
    </row>
    <row r="233" spans="1:19" ht="146.25" x14ac:dyDescent="0.25">
      <c r="A233" s="37">
        <v>221</v>
      </c>
      <c r="B233" s="38" t="s">
        <v>369</v>
      </c>
      <c r="C233" s="39" t="s">
        <v>787</v>
      </c>
      <c r="D233" s="38" t="s">
        <v>370</v>
      </c>
      <c r="E233" s="14">
        <v>0</v>
      </c>
      <c r="F233" s="40">
        <v>0</v>
      </c>
      <c r="G233" s="68"/>
      <c r="H233" s="41">
        <v>0</v>
      </c>
      <c r="I233" s="42"/>
      <c r="J233" s="41">
        <v>0</v>
      </c>
      <c r="K233" s="43">
        <v>0</v>
      </c>
      <c r="L233" s="36">
        <v>18422.400000000001</v>
      </c>
      <c r="M233" s="44">
        <v>0</v>
      </c>
      <c r="N233" s="63"/>
      <c r="O233" s="72">
        <v>162635</v>
      </c>
      <c r="P233" s="76">
        <f t="shared" si="6"/>
        <v>195162</v>
      </c>
      <c r="Q233" s="72">
        <v>23028</v>
      </c>
      <c r="R233" s="76">
        <f t="shared" si="7"/>
        <v>18422.400000000001</v>
      </c>
      <c r="S233" s="73"/>
    </row>
    <row r="234" spans="1:19" ht="123.75" x14ac:dyDescent="0.25">
      <c r="A234" s="37">
        <v>222</v>
      </c>
      <c r="B234" s="38" t="s">
        <v>371</v>
      </c>
      <c r="C234" s="39" t="s">
        <v>788</v>
      </c>
      <c r="D234" s="38" t="s">
        <v>372</v>
      </c>
      <c r="E234" s="14">
        <v>0</v>
      </c>
      <c r="F234" s="40">
        <v>0</v>
      </c>
      <c r="G234" s="68"/>
      <c r="H234" s="41">
        <v>0</v>
      </c>
      <c r="I234" s="42"/>
      <c r="J234" s="41">
        <v>0</v>
      </c>
      <c r="K234" s="43">
        <v>0</v>
      </c>
      <c r="L234" s="36">
        <v>4562.3999999999996</v>
      </c>
      <c r="M234" s="44">
        <v>0</v>
      </c>
      <c r="N234" s="63"/>
      <c r="O234" s="72">
        <v>61195</v>
      </c>
      <c r="P234" s="76">
        <f t="shared" si="6"/>
        <v>73434</v>
      </c>
      <c r="Q234" s="72">
        <v>5703</v>
      </c>
      <c r="R234" s="76">
        <f t="shared" si="7"/>
        <v>4562.3999999999996</v>
      </c>
      <c r="S234" s="73"/>
    </row>
    <row r="235" spans="1:19" ht="180" x14ac:dyDescent="0.25">
      <c r="A235" s="37">
        <v>223</v>
      </c>
      <c r="B235" s="38" t="s">
        <v>373</v>
      </c>
      <c r="C235" s="39" t="s">
        <v>789</v>
      </c>
      <c r="D235" s="38" t="s">
        <v>372</v>
      </c>
      <c r="E235" s="14">
        <v>0</v>
      </c>
      <c r="F235" s="40">
        <v>0</v>
      </c>
      <c r="G235" s="68"/>
      <c r="H235" s="41">
        <v>0</v>
      </c>
      <c r="I235" s="42"/>
      <c r="J235" s="41">
        <v>0</v>
      </c>
      <c r="K235" s="43">
        <v>0</v>
      </c>
      <c r="L235" s="36">
        <v>92645.6</v>
      </c>
      <c r="M235" s="44">
        <v>0</v>
      </c>
      <c r="N235" s="63"/>
      <c r="O235" s="72">
        <v>623833</v>
      </c>
      <c r="P235" s="76">
        <f t="shared" si="6"/>
        <v>748599.6</v>
      </c>
      <c r="Q235" s="72">
        <v>115807</v>
      </c>
      <c r="R235" s="76">
        <f t="shared" si="7"/>
        <v>92645.6</v>
      </c>
      <c r="S235" s="73"/>
    </row>
    <row r="236" spans="1:19" ht="180" x14ac:dyDescent="0.25">
      <c r="A236" s="37">
        <v>224</v>
      </c>
      <c r="B236" s="38" t="s">
        <v>374</v>
      </c>
      <c r="C236" s="39" t="s">
        <v>790</v>
      </c>
      <c r="D236" s="38" t="s">
        <v>372</v>
      </c>
      <c r="E236" s="14">
        <v>0</v>
      </c>
      <c r="F236" s="40">
        <v>0</v>
      </c>
      <c r="G236" s="68"/>
      <c r="H236" s="41">
        <v>0</v>
      </c>
      <c r="I236" s="42"/>
      <c r="J236" s="41">
        <v>0</v>
      </c>
      <c r="K236" s="43">
        <v>0</v>
      </c>
      <c r="L236" s="36">
        <v>49024.800000000003</v>
      </c>
      <c r="M236" s="44">
        <v>0</v>
      </c>
      <c r="N236" s="63"/>
      <c r="O236" s="72">
        <v>334196</v>
      </c>
      <c r="P236" s="76">
        <f t="shared" si="6"/>
        <v>401035.2</v>
      </c>
      <c r="Q236" s="72">
        <v>61281</v>
      </c>
      <c r="R236" s="76">
        <f t="shared" si="7"/>
        <v>49024.800000000003</v>
      </c>
      <c r="S236" s="73"/>
    </row>
    <row r="237" spans="1:19" ht="67.5" x14ac:dyDescent="0.25">
      <c r="A237" s="37">
        <v>225</v>
      </c>
      <c r="B237" s="38" t="s">
        <v>375</v>
      </c>
      <c r="C237" s="39" t="s">
        <v>791</v>
      </c>
      <c r="D237" s="38" t="s">
        <v>124</v>
      </c>
      <c r="E237" s="14">
        <v>0</v>
      </c>
      <c r="F237" s="40">
        <v>0</v>
      </c>
      <c r="G237" s="68"/>
      <c r="H237" s="41">
        <v>0</v>
      </c>
      <c r="I237" s="42"/>
      <c r="J237" s="41">
        <v>0</v>
      </c>
      <c r="K237" s="43">
        <v>0</v>
      </c>
      <c r="L237" s="36">
        <v>2950.4</v>
      </c>
      <c r="M237" s="44">
        <v>0</v>
      </c>
      <c r="N237" s="63"/>
      <c r="O237" s="72">
        <v>173835</v>
      </c>
      <c r="P237" s="76">
        <f t="shared" si="6"/>
        <v>208602</v>
      </c>
      <c r="Q237" s="72">
        <v>3688</v>
      </c>
      <c r="R237" s="76">
        <f t="shared" si="7"/>
        <v>2950.4</v>
      </c>
      <c r="S237" s="73"/>
    </row>
    <row r="238" spans="1:19" ht="45" x14ac:dyDescent="0.25">
      <c r="A238" s="37">
        <v>226</v>
      </c>
      <c r="B238" s="38" t="s">
        <v>376</v>
      </c>
      <c r="C238" s="39" t="s">
        <v>792</v>
      </c>
      <c r="D238" s="38" t="s">
        <v>124</v>
      </c>
      <c r="E238" s="14">
        <v>0</v>
      </c>
      <c r="F238" s="40">
        <v>0</v>
      </c>
      <c r="G238" s="68"/>
      <c r="H238" s="41">
        <v>0</v>
      </c>
      <c r="I238" s="42"/>
      <c r="J238" s="41">
        <v>0</v>
      </c>
      <c r="K238" s="43">
        <v>0</v>
      </c>
      <c r="L238" s="36">
        <v>5191.2</v>
      </c>
      <c r="M238" s="44">
        <v>0</v>
      </c>
      <c r="N238" s="63"/>
      <c r="O238" s="72">
        <v>50129</v>
      </c>
      <c r="P238" s="76">
        <f t="shared" si="6"/>
        <v>60154.8</v>
      </c>
      <c r="Q238" s="72">
        <v>6489</v>
      </c>
      <c r="R238" s="76">
        <f t="shared" si="7"/>
        <v>5191.2</v>
      </c>
      <c r="S238" s="73"/>
    </row>
    <row r="239" spans="1:19" ht="45" x14ac:dyDescent="0.25">
      <c r="A239" s="37">
        <v>227</v>
      </c>
      <c r="B239" s="38" t="s">
        <v>377</v>
      </c>
      <c r="C239" s="39" t="s">
        <v>793</v>
      </c>
      <c r="D239" s="38" t="s">
        <v>124</v>
      </c>
      <c r="E239" s="14">
        <v>0</v>
      </c>
      <c r="F239" s="40">
        <v>0</v>
      </c>
      <c r="G239" s="68"/>
      <c r="H239" s="41">
        <v>0</v>
      </c>
      <c r="I239" s="42"/>
      <c r="J239" s="41">
        <v>0</v>
      </c>
      <c r="K239" s="43">
        <v>0</v>
      </c>
      <c r="L239" s="36">
        <v>6920</v>
      </c>
      <c r="M239" s="44">
        <v>0</v>
      </c>
      <c r="N239" s="63"/>
      <c r="O239" s="72">
        <v>38990</v>
      </c>
      <c r="P239" s="76">
        <f t="shared" si="6"/>
        <v>46788</v>
      </c>
      <c r="Q239" s="72">
        <v>8650</v>
      </c>
      <c r="R239" s="76">
        <f t="shared" si="7"/>
        <v>6920</v>
      </c>
      <c r="S239" s="73"/>
    </row>
    <row r="240" spans="1:19" ht="78.75" x14ac:dyDescent="0.25">
      <c r="A240" s="37">
        <v>228</v>
      </c>
      <c r="B240" s="38" t="s">
        <v>378</v>
      </c>
      <c r="C240" s="39" t="s">
        <v>379</v>
      </c>
      <c r="D240" s="38" t="s">
        <v>380</v>
      </c>
      <c r="E240" s="14">
        <v>0</v>
      </c>
      <c r="F240" s="40">
        <v>0</v>
      </c>
      <c r="G240" s="68"/>
      <c r="H240" s="41">
        <v>0</v>
      </c>
      <c r="I240" s="42"/>
      <c r="J240" s="41">
        <v>0</v>
      </c>
      <c r="K240" s="43">
        <v>0</v>
      </c>
      <c r="L240" s="36">
        <v>7809.6</v>
      </c>
      <c r="M240" s="44">
        <v>0</v>
      </c>
      <c r="N240" s="63"/>
      <c r="O240" s="72">
        <v>19901</v>
      </c>
      <c r="P240" s="76">
        <f t="shared" si="6"/>
        <v>23881.200000000001</v>
      </c>
      <c r="Q240" s="72">
        <v>9762</v>
      </c>
      <c r="R240" s="76">
        <f t="shared" si="7"/>
        <v>7809.6</v>
      </c>
      <c r="S240" s="73"/>
    </row>
    <row r="241" spans="1:20" ht="45" x14ac:dyDescent="0.25">
      <c r="A241" s="37">
        <v>229</v>
      </c>
      <c r="B241" s="38" t="s">
        <v>381</v>
      </c>
      <c r="C241" s="48" t="s">
        <v>382</v>
      </c>
      <c r="D241" s="38" t="s">
        <v>124</v>
      </c>
      <c r="E241" s="14">
        <v>0</v>
      </c>
      <c r="F241" s="40">
        <v>0</v>
      </c>
      <c r="G241" s="68"/>
      <c r="H241" s="41">
        <v>0</v>
      </c>
      <c r="I241" s="42"/>
      <c r="J241" s="41">
        <v>0</v>
      </c>
      <c r="K241" s="43">
        <v>0</v>
      </c>
      <c r="L241" s="36">
        <v>3667.2</v>
      </c>
      <c r="M241" s="44">
        <v>0</v>
      </c>
      <c r="N241" s="63"/>
      <c r="O241" s="72">
        <v>34196</v>
      </c>
      <c r="P241" s="76">
        <f t="shared" si="6"/>
        <v>41035.199999999997</v>
      </c>
      <c r="Q241" s="72">
        <v>4584</v>
      </c>
      <c r="R241" s="76">
        <f t="shared" si="7"/>
        <v>3667.2</v>
      </c>
      <c r="S241" s="73"/>
    </row>
    <row r="242" spans="1:20" ht="45" x14ac:dyDescent="0.25">
      <c r="A242" s="37">
        <v>230</v>
      </c>
      <c r="B242" s="38" t="s">
        <v>383</v>
      </c>
      <c r="C242" s="49" t="s">
        <v>794</v>
      </c>
      <c r="D242" s="38" t="s">
        <v>124</v>
      </c>
      <c r="E242" s="14">
        <v>0</v>
      </c>
      <c r="F242" s="40">
        <v>0</v>
      </c>
      <c r="G242" s="68"/>
      <c r="H242" s="41">
        <v>0</v>
      </c>
      <c r="I242" s="42"/>
      <c r="J242" s="41">
        <v>0</v>
      </c>
      <c r="K242" s="43">
        <v>0</v>
      </c>
      <c r="L242" s="36">
        <v>1264.8</v>
      </c>
      <c r="M242" s="44">
        <v>0</v>
      </c>
      <c r="N242" s="63"/>
      <c r="O242" s="72">
        <v>14563</v>
      </c>
      <c r="P242" s="76">
        <f t="shared" si="6"/>
        <v>17475.599999999999</v>
      </c>
      <c r="Q242" s="72">
        <v>1581</v>
      </c>
      <c r="R242" s="76">
        <f t="shared" si="7"/>
        <v>1264.8</v>
      </c>
      <c r="S242" s="73"/>
    </row>
    <row r="243" spans="1:20" ht="67.5" x14ac:dyDescent="0.25">
      <c r="A243" s="37">
        <v>231</v>
      </c>
      <c r="B243" s="38" t="s">
        <v>384</v>
      </c>
      <c r="C243" s="49" t="s">
        <v>795</v>
      </c>
      <c r="D243" s="38" t="s">
        <v>124</v>
      </c>
      <c r="E243" s="14">
        <v>0</v>
      </c>
      <c r="F243" s="40">
        <v>0</v>
      </c>
      <c r="G243" s="68"/>
      <c r="H243" s="41">
        <v>0</v>
      </c>
      <c r="I243" s="42"/>
      <c r="J243" s="41">
        <v>0</v>
      </c>
      <c r="K243" s="43">
        <v>0</v>
      </c>
      <c r="L243" s="36">
        <v>3362.4</v>
      </c>
      <c r="M243" s="44">
        <v>0</v>
      </c>
      <c r="N243" s="63"/>
      <c r="O243" s="72">
        <v>44251</v>
      </c>
      <c r="P243" s="76">
        <f t="shared" si="6"/>
        <v>53101.2</v>
      </c>
      <c r="Q243" s="72">
        <v>4203</v>
      </c>
      <c r="R243" s="76">
        <f t="shared" si="7"/>
        <v>3362.4</v>
      </c>
      <c r="S243" s="73"/>
    </row>
    <row r="244" spans="1:20" ht="101.25" x14ac:dyDescent="0.25">
      <c r="A244" s="37">
        <v>232</v>
      </c>
      <c r="B244" s="38" t="s">
        <v>385</v>
      </c>
      <c r="C244" s="49" t="s">
        <v>796</v>
      </c>
      <c r="D244" s="38" t="s">
        <v>124</v>
      </c>
      <c r="E244" s="14">
        <v>0</v>
      </c>
      <c r="F244" s="40">
        <v>0</v>
      </c>
      <c r="G244" s="68"/>
      <c r="H244" s="41">
        <v>0</v>
      </c>
      <c r="I244" s="42"/>
      <c r="J244" s="41">
        <v>0</v>
      </c>
      <c r="K244" s="43">
        <v>0</v>
      </c>
      <c r="L244" s="36">
        <v>12978.4</v>
      </c>
      <c r="M244" s="44">
        <v>0</v>
      </c>
      <c r="N244" s="63"/>
      <c r="O244" s="72">
        <v>73500</v>
      </c>
      <c r="P244" s="76">
        <f t="shared" si="6"/>
        <v>88200</v>
      </c>
      <c r="Q244" s="72">
        <v>16223</v>
      </c>
      <c r="R244" s="76">
        <f t="shared" si="7"/>
        <v>12978.4</v>
      </c>
      <c r="S244" s="73"/>
    </row>
    <row r="245" spans="1:20" ht="45" x14ac:dyDescent="0.25">
      <c r="A245" s="37">
        <v>233</v>
      </c>
      <c r="B245" s="38" t="s">
        <v>386</v>
      </c>
      <c r="C245" s="49" t="s">
        <v>797</v>
      </c>
      <c r="D245" s="38" t="s">
        <v>124</v>
      </c>
      <c r="E245" s="14">
        <v>0</v>
      </c>
      <c r="F245" s="40">
        <v>0</v>
      </c>
      <c r="G245" s="68"/>
      <c r="H245" s="41">
        <v>0</v>
      </c>
      <c r="I245" s="42"/>
      <c r="J245" s="41">
        <v>0</v>
      </c>
      <c r="K245" s="43">
        <v>0</v>
      </c>
      <c r="L245" s="36">
        <v>6152.8</v>
      </c>
      <c r="M245" s="44">
        <v>0</v>
      </c>
      <c r="N245" s="63"/>
      <c r="O245" s="72">
        <v>82178</v>
      </c>
      <c r="P245" s="76">
        <f t="shared" si="6"/>
        <v>98613.6</v>
      </c>
      <c r="Q245" s="72">
        <v>7691</v>
      </c>
      <c r="R245" s="76">
        <f t="shared" si="7"/>
        <v>6152.8</v>
      </c>
      <c r="S245" s="73"/>
    </row>
    <row r="246" spans="1:20" ht="45" x14ac:dyDescent="0.25">
      <c r="A246" s="37">
        <v>234</v>
      </c>
      <c r="B246" s="38" t="s">
        <v>387</v>
      </c>
      <c r="C246" s="49" t="s">
        <v>798</v>
      </c>
      <c r="D246" s="38" t="s">
        <v>124</v>
      </c>
      <c r="E246" s="14">
        <v>0</v>
      </c>
      <c r="F246" s="40">
        <v>0</v>
      </c>
      <c r="G246" s="68"/>
      <c r="H246" s="41">
        <v>0</v>
      </c>
      <c r="I246" s="42"/>
      <c r="J246" s="41">
        <v>0</v>
      </c>
      <c r="K246" s="43">
        <v>0</v>
      </c>
      <c r="L246" s="36">
        <v>21777.599999999999</v>
      </c>
      <c r="M246" s="44">
        <v>0</v>
      </c>
      <c r="N246" s="63"/>
      <c r="O246" s="72">
        <v>60206</v>
      </c>
      <c r="P246" s="76">
        <f t="shared" si="6"/>
        <v>72247.199999999997</v>
      </c>
      <c r="Q246" s="72">
        <v>27222</v>
      </c>
      <c r="R246" s="76">
        <f t="shared" si="7"/>
        <v>21777.599999999999</v>
      </c>
      <c r="S246" s="73"/>
    </row>
    <row r="247" spans="1:20" x14ac:dyDescent="0.25">
      <c r="A247" s="50"/>
      <c r="B247" s="51"/>
      <c r="C247" s="51"/>
      <c r="D247" s="51"/>
      <c r="E247" s="65"/>
      <c r="F247" s="52">
        <v>0</v>
      </c>
      <c r="G247" s="52">
        <f>SUM(G13:G246)</f>
        <v>0</v>
      </c>
      <c r="H247" s="53"/>
      <c r="I247" s="53"/>
      <c r="J247" s="53"/>
      <c r="K247" s="54"/>
      <c r="L247" s="36"/>
      <c r="M247" s="54"/>
      <c r="N247" s="54"/>
    </row>
    <row r="248" spans="1:20" x14ac:dyDescent="0.25">
      <c r="A248" s="120" t="s">
        <v>388</v>
      </c>
      <c r="B248" s="121"/>
      <c r="C248" s="121"/>
      <c r="D248" s="121"/>
      <c r="E248" s="121"/>
      <c r="F248" s="121"/>
      <c r="G248" s="121"/>
      <c r="H248" s="122"/>
      <c r="I248" s="55" t="e">
        <v>#DIV/0!</v>
      </c>
      <c r="J248" s="56"/>
      <c r="K248" s="57">
        <v>3929376</v>
      </c>
      <c r="L248" s="36"/>
      <c r="M248" s="54"/>
      <c r="N248" s="54"/>
    </row>
    <row r="249" spans="1:20" x14ac:dyDescent="0.25">
      <c r="A249" s="2"/>
      <c r="B249" s="2"/>
      <c r="C249" s="2"/>
      <c r="D249" s="2"/>
      <c r="E249" s="2"/>
      <c r="F249" s="7"/>
      <c r="G249" s="7"/>
      <c r="H249" s="3"/>
      <c r="I249" s="3"/>
      <c r="J249" s="3"/>
      <c r="K249" s="2"/>
      <c r="L249" s="1"/>
      <c r="M249" s="2"/>
      <c r="N249" s="2"/>
    </row>
    <row r="250" spans="1:20" x14ac:dyDescent="0.25">
      <c r="A250" s="5" t="s">
        <v>389</v>
      </c>
      <c r="B250" s="2"/>
      <c r="C250" s="2"/>
      <c r="D250" s="2"/>
      <c r="E250" s="2"/>
      <c r="F250" s="7"/>
      <c r="G250" s="7"/>
      <c r="H250" s="3"/>
      <c r="I250" s="3"/>
      <c r="J250" s="3"/>
      <c r="K250" s="2"/>
      <c r="L250" s="1"/>
      <c r="M250" s="2"/>
      <c r="N250" s="2"/>
    </row>
    <row r="251" spans="1:20" x14ac:dyDescent="0.25">
      <c r="A251" s="22"/>
      <c r="B251" s="2"/>
      <c r="C251" s="2"/>
      <c r="D251" s="2"/>
      <c r="E251" s="2"/>
      <c r="F251" s="7"/>
      <c r="G251" s="7"/>
      <c r="H251" s="3"/>
      <c r="I251" s="3"/>
      <c r="J251" s="3"/>
      <c r="K251" s="2"/>
      <c r="L251" s="1"/>
      <c r="M251" s="2"/>
      <c r="N251" s="2"/>
    </row>
    <row r="252" spans="1:20" ht="33.75" x14ac:dyDescent="0.25">
      <c r="A252" s="10" t="s">
        <v>8</v>
      </c>
      <c r="B252" s="10" t="s">
        <v>9</v>
      </c>
      <c r="C252" s="11" t="s">
        <v>10</v>
      </c>
      <c r="D252" s="10" t="s">
        <v>11</v>
      </c>
      <c r="E252" s="12" t="s">
        <v>802</v>
      </c>
      <c r="F252" s="12" t="s">
        <v>801</v>
      </c>
      <c r="G252" s="12" t="s">
        <v>803</v>
      </c>
      <c r="H252" s="13" t="s">
        <v>12</v>
      </c>
      <c r="I252" s="13" t="s">
        <v>13</v>
      </c>
      <c r="J252" s="13" t="s">
        <v>14</v>
      </c>
      <c r="K252" s="13" t="s">
        <v>15</v>
      </c>
      <c r="L252" s="1"/>
      <c r="M252" s="13" t="s">
        <v>17</v>
      </c>
      <c r="N252" s="62"/>
      <c r="O252" s="59" t="s">
        <v>799</v>
      </c>
      <c r="P252" s="77" t="s">
        <v>804</v>
      </c>
      <c r="Q252" s="59" t="s">
        <v>800</v>
      </c>
      <c r="R252" s="75" t="s">
        <v>808</v>
      </c>
      <c r="S252" s="74" t="s">
        <v>806</v>
      </c>
    </row>
    <row r="253" spans="1:20" ht="57.75" x14ac:dyDescent="0.25">
      <c r="A253" s="23">
        <v>235</v>
      </c>
      <c r="B253" s="24" t="s">
        <v>390</v>
      </c>
      <c r="C253" s="25" t="s">
        <v>391</v>
      </c>
      <c r="D253" s="24" t="s">
        <v>124</v>
      </c>
      <c r="E253" s="14">
        <v>5</v>
      </c>
      <c r="F253" s="14">
        <v>5</v>
      </c>
      <c r="G253" s="69">
        <f>E253-F253</f>
        <v>0</v>
      </c>
      <c r="H253" s="15">
        <v>859</v>
      </c>
      <c r="I253" s="16"/>
      <c r="J253" s="15">
        <v>859</v>
      </c>
      <c r="K253" s="17">
        <v>4295</v>
      </c>
      <c r="L253" s="1">
        <v>373.6</v>
      </c>
      <c r="M253" s="18">
        <v>5</v>
      </c>
      <c r="N253" s="64"/>
      <c r="O253" s="72">
        <v>4415</v>
      </c>
      <c r="P253" s="76">
        <f t="shared" ref="P253:P316" si="8">ROUND(O253*1.2,2)</f>
        <v>5298</v>
      </c>
      <c r="Q253" s="72">
        <v>467</v>
      </c>
      <c r="R253" s="76">
        <f t="shared" ref="R253:R316" si="9">ROUND(Q253*80%,2)</f>
        <v>373.6</v>
      </c>
      <c r="S253" s="73" t="s">
        <v>807</v>
      </c>
      <c r="T253" s="60"/>
    </row>
    <row r="254" spans="1:20" ht="41.25" x14ac:dyDescent="0.25">
      <c r="A254" s="23">
        <v>236</v>
      </c>
      <c r="B254" s="24" t="s">
        <v>392</v>
      </c>
      <c r="C254" s="25" t="s">
        <v>393</v>
      </c>
      <c r="D254" s="24" t="s">
        <v>124</v>
      </c>
      <c r="E254" s="14">
        <v>0</v>
      </c>
      <c r="F254" s="14">
        <v>0</v>
      </c>
      <c r="G254" s="69">
        <f t="shared" ref="G254:G317" si="10">E254-F254</f>
        <v>0</v>
      </c>
      <c r="H254" s="15">
        <v>0</v>
      </c>
      <c r="I254" s="16"/>
      <c r="J254" s="15">
        <v>0</v>
      </c>
      <c r="K254" s="17">
        <v>0</v>
      </c>
      <c r="L254" s="1">
        <v>169.6</v>
      </c>
      <c r="M254" s="18">
        <v>0</v>
      </c>
      <c r="N254" s="64"/>
      <c r="O254" s="72">
        <v>6089</v>
      </c>
      <c r="P254" s="76">
        <f t="shared" si="8"/>
        <v>7306.8</v>
      </c>
      <c r="Q254" s="72">
        <v>212</v>
      </c>
      <c r="R254" s="76">
        <f t="shared" si="9"/>
        <v>169.6</v>
      </c>
      <c r="S254" s="73"/>
    </row>
    <row r="255" spans="1:20" ht="24.75" x14ac:dyDescent="0.25">
      <c r="A255" s="23">
        <v>237</v>
      </c>
      <c r="B255" s="24" t="s">
        <v>394</v>
      </c>
      <c r="C255" s="25" t="s">
        <v>395</v>
      </c>
      <c r="D255" s="24" t="s">
        <v>124</v>
      </c>
      <c r="E255" s="14">
        <v>50</v>
      </c>
      <c r="F255" s="14">
        <v>50</v>
      </c>
      <c r="G255" s="69">
        <f t="shared" si="10"/>
        <v>0</v>
      </c>
      <c r="H255" s="15">
        <v>181</v>
      </c>
      <c r="I255" s="16"/>
      <c r="J255" s="15">
        <v>181</v>
      </c>
      <c r="K255" s="17">
        <v>9050</v>
      </c>
      <c r="L255" s="1">
        <v>122.4</v>
      </c>
      <c r="M255" s="18">
        <v>50</v>
      </c>
      <c r="N255" s="64"/>
      <c r="O255" s="72">
        <v>1224</v>
      </c>
      <c r="P255" s="76">
        <f t="shared" si="8"/>
        <v>1468.8</v>
      </c>
      <c r="Q255" s="72">
        <v>153</v>
      </c>
      <c r="R255" s="76">
        <f t="shared" si="9"/>
        <v>122.4</v>
      </c>
      <c r="S255" s="73" t="s">
        <v>807</v>
      </c>
    </row>
    <row r="256" spans="1:20" ht="24.75" x14ac:dyDescent="0.25">
      <c r="A256" s="23">
        <v>238</v>
      </c>
      <c r="B256" s="24" t="s">
        <v>396</v>
      </c>
      <c r="C256" s="25" t="s">
        <v>397</v>
      </c>
      <c r="D256" s="24" t="s">
        <v>124</v>
      </c>
      <c r="E256" s="14">
        <v>0</v>
      </c>
      <c r="F256" s="14">
        <v>0</v>
      </c>
      <c r="G256" s="69">
        <f t="shared" si="10"/>
        <v>0</v>
      </c>
      <c r="H256" s="15">
        <v>0</v>
      </c>
      <c r="I256" s="16"/>
      <c r="J256" s="15">
        <v>0</v>
      </c>
      <c r="K256" s="17">
        <v>0</v>
      </c>
      <c r="L256" s="1">
        <v>162.4</v>
      </c>
      <c r="M256" s="18">
        <v>0</v>
      </c>
      <c r="N256" s="64"/>
      <c r="O256" s="72">
        <v>3792</v>
      </c>
      <c r="P256" s="76">
        <f t="shared" si="8"/>
        <v>4550.3999999999996</v>
      </c>
      <c r="Q256" s="72">
        <v>203</v>
      </c>
      <c r="R256" s="76">
        <f t="shared" si="9"/>
        <v>162.4</v>
      </c>
      <c r="S256" s="73"/>
    </row>
    <row r="257" spans="1:19" ht="24.75" x14ac:dyDescent="0.25">
      <c r="A257" s="23">
        <v>239</v>
      </c>
      <c r="B257" s="24" t="s">
        <v>398</v>
      </c>
      <c r="C257" s="25" t="s">
        <v>399</v>
      </c>
      <c r="D257" s="24" t="s">
        <v>124</v>
      </c>
      <c r="E257" s="14">
        <v>0</v>
      </c>
      <c r="F257" s="14">
        <v>0</v>
      </c>
      <c r="G257" s="69">
        <f t="shared" si="10"/>
        <v>0</v>
      </c>
      <c r="H257" s="15">
        <v>0</v>
      </c>
      <c r="I257" s="16"/>
      <c r="J257" s="15">
        <v>0</v>
      </c>
      <c r="K257" s="17">
        <v>0</v>
      </c>
      <c r="L257" s="1">
        <v>111.2</v>
      </c>
      <c r="M257" s="18">
        <v>0</v>
      </c>
      <c r="N257" s="64"/>
      <c r="O257" s="72">
        <v>1459</v>
      </c>
      <c r="P257" s="76">
        <f t="shared" si="8"/>
        <v>1750.8</v>
      </c>
      <c r="Q257" s="72">
        <v>139</v>
      </c>
      <c r="R257" s="76">
        <f t="shared" si="9"/>
        <v>111.2</v>
      </c>
      <c r="S257" s="73"/>
    </row>
    <row r="258" spans="1:19" ht="24.75" x14ac:dyDescent="0.25">
      <c r="A258" s="23">
        <v>240</v>
      </c>
      <c r="B258" s="24" t="s">
        <v>400</v>
      </c>
      <c r="C258" s="25" t="s">
        <v>401</v>
      </c>
      <c r="D258" s="24" t="s">
        <v>124</v>
      </c>
      <c r="E258" s="14">
        <v>0</v>
      </c>
      <c r="F258" s="14">
        <v>0</v>
      </c>
      <c r="G258" s="69">
        <f t="shared" si="10"/>
        <v>0</v>
      </c>
      <c r="H258" s="15">
        <v>0</v>
      </c>
      <c r="I258" s="16"/>
      <c r="J258" s="15">
        <v>0</v>
      </c>
      <c r="K258" s="17">
        <v>0</v>
      </c>
      <c r="L258" s="1">
        <v>111.2</v>
      </c>
      <c r="M258" s="18">
        <v>0</v>
      </c>
      <c r="N258" s="64"/>
      <c r="O258" s="72">
        <v>1459</v>
      </c>
      <c r="P258" s="76">
        <f t="shared" si="8"/>
        <v>1750.8</v>
      </c>
      <c r="Q258" s="72">
        <v>139</v>
      </c>
      <c r="R258" s="76">
        <f t="shared" si="9"/>
        <v>111.2</v>
      </c>
      <c r="S258" s="73"/>
    </row>
    <row r="259" spans="1:19" ht="24.75" x14ac:dyDescent="0.25">
      <c r="A259" s="23">
        <v>241</v>
      </c>
      <c r="B259" s="24" t="s">
        <v>402</v>
      </c>
      <c r="C259" s="25" t="s">
        <v>403</v>
      </c>
      <c r="D259" s="24" t="s">
        <v>124</v>
      </c>
      <c r="E259" s="14">
        <v>0</v>
      </c>
      <c r="F259" s="14">
        <v>0</v>
      </c>
      <c r="G259" s="69">
        <f t="shared" si="10"/>
        <v>0</v>
      </c>
      <c r="H259" s="15">
        <v>0</v>
      </c>
      <c r="I259" s="16"/>
      <c r="J259" s="15">
        <v>0</v>
      </c>
      <c r="K259" s="17">
        <v>0</v>
      </c>
      <c r="L259" s="1">
        <v>140.80000000000001</v>
      </c>
      <c r="M259" s="18">
        <v>0</v>
      </c>
      <c r="N259" s="64"/>
      <c r="O259" s="72">
        <v>1818</v>
      </c>
      <c r="P259" s="76">
        <f t="shared" si="8"/>
        <v>2181.6</v>
      </c>
      <c r="Q259" s="72">
        <v>176</v>
      </c>
      <c r="R259" s="76">
        <f t="shared" si="9"/>
        <v>140.80000000000001</v>
      </c>
      <c r="S259" s="73"/>
    </row>
    <row r="260" spans="1:19" ht="24.75" x14ac:dyDescent="0.25">
      <c r="A260" s="23">
        <v>242</v>
      </c>
      <c r="B260" s="24" t="s">
        <v>404</v>
      </c>
      <c r="C260" s="25" t="s">
        <v>405</v>
      </c>
      <c r="D260" s="24" t="s">
        <v>124</v>
      </c>
      <c r="E260" s="14">
        <v>0</v>
      </c>
      <c r="F260" s="14">
        <v>0</v>
      </c>
      <c r="G260" s="69">
        <f t="shared" si="10"/>
        <v>0</v>
      </c>
      <c r="H260" s="15">
        <v>0</v>
      </c>
      <c r="I260" s="16"/>
      <c r="J260" s="15">
        <v>0</v>
      </c>
      <c r="K260" s="17">
        <v>0</v>
      </c>
      <c r="L260" s="1">
        <v>96.8</v>
      </c>
      <c r="M260" s="18">
        <v>0</v>
      </c>
      <c r="N260" s="64"/>
      <c r="O260" s="72">
        <v>1167</v>
      </c>
      <c r="P260" s="76">
        <f t="shared" si="8"/>
        <v>1400.4</v>
      </c>
      <c r="Q260" s="72">
        <v>121</v>
      </c>
      <c r="R260" s="76">
        <f t="shared" si="9"/>
        <v>96.8</v>
      </c>
      <c r="S260" s="73"/>
    </row>
    <row r="261" spans="1:19" ht="57.75" x14ac:dyDescent="0.25">
      <c r="A261" s="23">
        <v>243</v>
      </c>
      <c r="B261" s="24" t="s">
        <v>406</v>
      </c>
      <c r="C261" s="25" t="s">
        <v>407</v>
      </c>
      <c r="D261" s="24" t="s">
        <v>124</v>
      </c>
      <c r="E261" s="14">
        <v>0</v>
      </c>
      <c r="F261" s="14">
        <v>0</v>
      </c>
      <c r="G261" s="69">
        <f t="shared" si="10"/>
        <v>0</v>
      </c>
      <c r="H261" s="15">
        <v>0</v>
      </c>
      <c r="I261" s="16"/>
      <c r="J261" s="15">
        <v>0</v>
      </c>
      <c r="K261" s="17">
        <v>0</v>
      </c>
      <c r="L261" s="1">
        <v>284.8</v>
      </c>
      <c r="M261" s="18">
        <v>0</v>
      </c>
      <c r="N261" s="64"/>
      <c r="O261" s="72">
        <v>6396</v>
      </c>
      <c r="P261" s="76">
        <f t="shared" si="8"/>
        <v>7675.2</v>
      </c>
      <c r="Q261" s="72">
        <v>356</v>
      </c>
      <c r="R261" s="76">
        <f t="shared" si="9"/>
        <v>284.8</v>
      </c>
      <c r="S261" s="73"/>
    </row>
    <row r="262" spans="1:19" ht="57.75" x14ac:dyDescent="0.25">
      <c r="A262" s="23">
        <v>244</v>
      </c>
      <c r="B262" s="24" t="s">
        <v>408</v>
      </c>
      <c r="C262" s="25" t="s">
        <v>409</v>
      </c>
      <c r="D262" s="24" t="s">
        <v>124</v>
      </c>
      <c r="E262" s="14">
        <v>0</v>
      </c>
      <c r="F262" s="14">
        <v>0</v>
      </c>
      <c r="G262" s="69">
        <f t="shared" si="10"/>
        <v>0</v>
      </c>
      <c r="H262" s="15">
        <v>0</v>
      </c>
      <c r="I262" s="16"/>
      <c r="J262" s="15">
        <v>0</v>
      </c>
      <c r="K262" s="17">
        <v>0</v>
      </c>
      <c r="L262" s="1">
        <v>211.2</v>
      </c>
      <c r="M262" s="18">
        <v>0</v>
      </c>
      <c r="N262" s="64"/>
      <c r="O262" s="72">
        <v>5066</v>
      </c>
      <c r="P262" s="76">
        <f t="shared" si="8"/>
        <v>6079.2</v>
      </c>
      <c r="Q262" s="72">
        <v>264</v>
      </c>
      <c r="R262" s="76">
        <f t="shared" si="9"/>
        <v>211.2</v>
      </c>
      <c r="S262" s="73"/>
    </row>
    <row r="263" spans="1:19" ht="49.5" x14ac:dyDescent="0.25">
      <c r="A263" s="23">
        <v>245</v>
      </c>
      <c r="B263" s="24" t="s">
        <v>410</v>
      </c>
      <c r="C263" s="25" t="s">
        <v>411</v>
      </c>
      <c r="D263" s="24" t="s">
        <v>124</v>
      </c>
      <c r="E263" s="14">
        <v>0</v>
      </c>
      <c r="F263" s="14">
        <v>0</v>
      </c>
      <c r="G263" s="69">
        <f t="shared" si="10"/>
        <v>0</v>
      </c>
      <c r="H263" s="15">
        <v>0</v>
      </c>
      <c r="I263" s="16"/>
      <c r="J263" s="15">
        <v>0</v>
      </c>
      <c r="K263" s="17">
        <v>0</v>
      </c>
      <c r="L263" s="1">
        <v>122.4</v>
      </c>
      <c r="M263" s="18">
        <v>0</v>
      </c>
      <c r="N263" s="64"/>
      <c r="O263" s="72">
        <v>3342</v>
      </c>
      <c r="P263" s="76">
        <f t="shared" si="8"/>
        <v>4010.4</v>
      </c>
      <c r="Q263" s="72">
        <v>153</v>
      </c>
      <c r="R263" s="76">
        <f t="shared" si="9"/>
        <v>122.4</v>
      </c>
      <c r="S263" s="73"/>
    </row>
    <row r="264" spans="1:19" ht="49.5" x14ac:dyDescent="0.25">
      <c r="A264" s="23">
        <v>246</v>
      </c>
      <c r="B264" s="24" t="s">
        <v>412</v>
      </c>
      <c r="C264" s="25" t="s">
        <v>413</v>
      </c>
      <c r="D264" s="24" t="s">
        <v>124</v>
      </c>
      <c r="E264" s="14">
        <v>0</v>
      </c>
      <c r="F264" s="14">
        <v>0</v>
      </c>
      <c r="G264" s="69">
        <f t="shared" si="10"/>
        <v>0</v>
      </c>
      <c r="H264" s="15">
        <v>0</v>
      </c>
      <c r="I264" s="16"/>
      <c r="J264" s="15">
        <v>0</v>
      </c>
      <c r="K264" s="17">
        <v>0</v>
      </c>
      <c r="L264" s="1">
        <v>211.2</v>
      </c>
      <c r="M264" s="18">
        <v>0</v>
      </c>
      <c r="N264" s="64"/>
      <c r="O264" s="72">
        <v>3645</v>
      </c>
      <c r="P264" s="76">
        <f t="shared" si="8"/>
        <v>4374</v>
      </c>
      <c r="Q264" s="72">
        <v>264</v>
      </c>
      <c r="R264" s="76">
        <f t="shared" si="9"/>
        <v>211.2</v>
      </c>
      <c r="S264" s="73"/>
    </row>
    <row r="265" spans="1:19" ht="49.5" x14ac:dyDescent="0.25">
      <c r="A265" s="23">
        <v>247</v>
      </c>
      <c r="B265" s="24" t="s">
        <v>414</v>
      </c>
      <c r="C265" s="25" t="s">
        <v>415</v>
      </c>
      <c r="D265" s="24" t="s">
        <v>124</v>
      </c>
      <c r="E265" s="14">
        <v>0</v>
      </c>
      <c r="F265" s="14">
        <v>0</v>
      </c>
      <c r="G265" s="69">
        <f t="shared" si="10"/>
        <v>0</v>
      </c>
      <c r="H265" s="15">
        <v>0</v>
      </c>
      <c r="I265" s="16"/>
      <c r="J265" s="15">
        <v>0</v>
      </c>
      <c r="K265" s="17">
        <v>0</v>
      </c>
      <c r="L265" s="1">
        <v>241.6</v>
      </c>
      <c r="M265" s="18">
        <v>0</v>
      </c>
      <c r="N265" s="64"/>
      <c r="O265" s="72">
        <v>4995</v>
      </c>
      <c r="P265" s="76">
        <f t="shared" si="8"/>
        <v>5994</v>
      </c>
      <c r="Q265" s="72">
        <v>302</v>
      </c>
      <c r="R265" s="76">
        <f t="shared" si="9"/>
        <v>241.6</v>
      </c>
      <c r="S265" s="73"/>
    </row>
    <row r="266" spans="1:19" ht="57.75" x14ac:dyDescent="0.25">
      <c r="A266" s="23">
        <v>248</v>
      </c>
      <c r="B266" s="24" t="s">
        <v>416</v>
      </c>
      <c r="C266" s="25" t="s">
        <v>417</v>
      </c>
      <c r="D266" s="24" t="s">
        <v>124</v>
      </c>
      <c r="E266" s="14">
        <v>0</v>
      </c>
      <c r="F266" s="14">
        <v>0</v>
      </c>
      <c r="G266" s="69">
        <f t="shared" si="10"/>
        <v>0</v>
      </c>
      <c r="H266" s="15">
        <v>0</v>
      </c>
      <c r="I266" s="16"/>
      <c r="J266" s="15">
        <v>0</v>
      </c>
      <c r="K266" s="17">
        <v>0</v>
      </c>
      <c r="L266" s="1">
        <v>100</v>
      </c>
      <c r="M266" s="18">
        <v>0</v>
      </c>
      <c r="N266" s="64"/>
      <c r="O266" s="72">
        <v>3719</v>
      </c>
      <c r="P266" s="76">
        <f t="shared" si="8"/>
        <v>4462.8</v>
      </c>
      <c r="Q266" s="72">
        <v>125</v>
      </c>
      <c r="R266" s="76">
        <f t="shared" si="9"/>
        <v>100</v>
      </c>
      <c r="S266" s="73"/>
    </row>
    <row r="267" spans="1:19" ht="74.25" x14ac:dyDescent="0.25">
      <c r="A267" s="23">
        <v>249</v>
      </c>
      <c r="B267" s="24" t="s">
        <v>418</v>
      </c>
      <c r="C267" s="25" t="s">
        <v>419</v>
      </c>
      <c r="D267" s="24" t="s">
        <v>372</v>
      </c>
      <c r="E267" s="14">
        <v>0</v>
      </c>
      <c r="F267" s="14">
        <v>0</v>
      </c>
      <c r="G267" s="69">
        <f t="shared" si="10"/>
        <v>0</v>
      </c>
      <c r="H267" s="15">
        <v>0</v>
      </c>
      <c r="I267" s="16"/>
      <c r="J267" s="15">
        <v>0</v>
      </c>
      <c r="K267" s="17">
        <v>0</v>
      </c>
      <c r="L267" s="1">
        <v>376.8</v>
      </c>
      <c r="M267" s="18">
        <v>0</v>
      </c>
      <c r="N267" s="64"/>
      <c r="O267" s="72">
        <v>35861</v>
      </c>
      <c r="P267" s="76">
        <f t="shared" si="8"/>
        <v>43033.2</v>
      </c>
      <c r="Q267" s="72">
        <v>471</v>
      </c>
      <c r="R267" s="76">
        <f t="shared" si="9"/>
        <v>376.8</v>
      </c>
      <c r="S267" s="73"/>
    </row>
    <row r="268" spans="1:19" ht="74.25" x14ac:dyDescent="0.25">
      <c r="A268" s="23">
        <v>250</v>
      </c>
      <c r="B268" s="24" t="s">
        <v>420</v>
      </c>
      <c r="C268" s="25" t="s">
        <v>421</v>
      </c>
      <c r="D268" s="24" t="s">
        <v>372</v>
      </c>
      <c r="E268" s="14">
        <v>100</v>
      </c>
      <c r="F268" s="14">
        <v>100</v>
      </c>
      <c r="G268" s="69">
        <f t="shared" si="10"/>
        <v>0</v>
      </c>
      <c r="H268" s="15">
        <v>617</v>
      </c>
      <c r="I268" s="16"/>
      <c r="J268" s="15">
        <v>617</v>
      </c>
      <c r="K268" s="17">
        <v>61700</v>
      </c>
      <c r="L268" s="1">
        <v>329.6</v>
      </c>
      <c r="M268" s="18">
        <v>100</v>
      </c>
      <c r="N268" s="64"/>
      <c r="O268" s="72">
        <v>8694</v>
      </c>
      <c r="P268" s="76">
        <f t="shared" si="8"/>
        <v>10432.799999999999</v>
      </c>
      <c r="Q268" s="72">
        <v>412</v>
      </c>
      <c r="R268" s="76">
        <f t="shared" si="9"/>
        <v>329.6</v>
      </c>
      <c r="S268" s="73" t="s">
        <v>807</v>
      </c>
    </row>
    <row r="269" spans="1:19" ht="49.5" x14ac:dyDescent="0.25">
      <c r="A269" s="23">
        <v>251</v>
      </c>
      <c r="B269" s="24" t="s">
        <v>422</v>
      </c>
      <c r="C269" s="25" t="s">
        <v>423</v>
      </c>
      <c r="D269" s="24" t="s">
        <v>124</v>
      </c>
      <c r="E269" s="14">
        <v>0</v>
      </c>
      <c r="F269" s="14">
        <v>0</v>
      </c>
      <c r="G269" s="69">
        <f t="shared" si="10"/>
        <v>0</v>
      </c>
      <c r="H269" s="15">
        <v>0</v>
      </c>
      <c r="I269" s="16"/>
      <c r="J269" s="15">
        <v>0</v>
      </c>
      <c r="K269" s="17">
        <v>0</v>
      </c>
      <c r="L269" s="1">
        <v>3118.4</v>
      </c>
      <c r="M269" s="18">
        <v>0</v>
      </c>
      <c r="N269" s="64"/>
      <c r="O269" s="72">
        <v>117699</v>
      </c>
      <c r="P269" s="76">
        <f t="shared" si="8"/>
        <v>141238.79999999999</v>
      </c>
      <c r="Q269" s="72">
        <v>3898</v>
      </c>
      <c r="R269" s="76">
        <f t="shared" si="9"/>
        <v>3118.4</v>
      </c>
      <c r="S269" s="73"/>
    </row>
    <row r="270" spans="1:19" ht="107.25" x14ac:dyDescent="0.25">
      <c r="A270" s="23">
        <v>252</v>
      </c>
      <c r="B270" s="24" t="s">
        <v>424</v>
      </c>
      <c r="C270" s="26" t="s">
        <v>425</v>
      </c>
      <c r="D270" s="24" t="s">
        <v>372</v>
      </c>
      <c r="E270" s="14">
        <v>0</v>
      </c>
      <c r="F270" s="14">
        <v>0</v>
      </c>
      <c r="G270" s="69">
        <f t="shared" si="10"/>
        <v>0</v>
      </c>
      <c r="H270" s="15">
        <v>0</v>
      </c>
      <c r="I270" s="16"/>
      <c r="J270" s="15">
        <v>0</v>
      </c>
      <c r="K270" s="17">
        <v>0</v>
      </c>
      <c r="L270" s="1">
        <v>6962.4</v>
      </c>
      <c r="M270" s="18">
        <v>0</v>
      </c>
      <c r="N270" s="64"/>
      <c r="O270" s="72">
        <v>150002</v>
      </c>
      <c r="P270" s="76">
        <f t="shared" si="8"/>
        <v>180002.4</v>
      </c>
      <c r="Q270" s="72">
        <v>8703</v>
      </c>
      <c r="R270" s="76">
        <f t="shared" si="9"/>
        <v>6962.4</v>
      </c>
      <c r="S270" s="73"/>
    </row>
    <row r="271" spans="1:19" ht="107.25" x14ac:dyDescent="0.25">
      <c r="A271" s="23">
        <v>253</v>
      </c>
      <c r="B271" s="24" t="s">
        <v>426</v>
      </c>
      <c r="C271" s="26" t="s">
        <v>427</v>
      </c>
      <c r="D271" s="24" t="s">
        <v>372</v>
      </c>
      <c r="E271" s="14">
        <v>0</v>
      </c>
      <c r="F271" s="14">
        <v>0</v>
      </c>
      <c r="G271" s="69">
        <f t="shared" si="10"/>
        <v>0</v>
      </c>
      <c r="H271" s="15">
        <v>0</v>
      </c>
      <c r="I271" s="16"/>
      <c r="J271" s="15">
        <v>0</v>
      </c>
      <c r="K271" s="17">
        <v>0</v>
      </c>
      <c r="L271" s="1">
        <v>3509.6</v>
      </c>
      <c r="M271" s="18">
        <v>0</v>
      </c>
      <c r="N271" s="64"/>
      <c r="O271" s="72">
        <v>75001</v>
      </c>
      <c r="P271" s="76">
        <f t="shared" si="8"/>
        <v>90001.2</v>
      </c>
      <c r="Q271" s="72">
        <v>4387</v>
      </c>
      <c r="R271" s="76">
        <f t="shared" si="9"/>
        <v>3509.6</v>
      </c>
      <c r="S271" s="73"/>
    </row>
    <row r="272" spans="1:19" ht="16.5" x14ac:dyDescent="0.25">
      <c r="A272" s="23">
        <v>254</v>
      </c>
      <c r="B272" s="24" t="s">
        <v>428</v>
      </c>
      <c r="C272" s="26" t="s">
        <v>429</v>
      </c>
      <c r="D272" s="24" t="s">
        <v>124</v>
      </c>
      <c r="E272" s="14">
        <v>0</v>
      </c>
      <c r="F272" s="14">
        <v>0</v>
      </c>
      <c r="G272" s="69">
        <f t="shared" si="10"/>
        <v>0</v>
      </c>
      <c r="H272" s="15">
        <v>0</v>
      </c>
      <c r="I272" s="16"/>
      <c r="J272" s="15">
        <v>0</v>
      </c>
      <c r="K272" s="17">
        <v>0</v>
      </c>
      <c r="L272" s="1">
        <v>372</v>
      </c>
      <c r="M272" s="18">
        <v>0</v>
      </c>
      <c r="N272" s="64"/>
      <c r="O272" s="72">
        <v>16710</v>
      </c>
      <c r="P272" s="76">
        <f t="shared" si="8"/>
        <v>20052</v>
      </c>
      <c r="Q272" s="72">
        <v>465</v>
      </c>
      <c r="R272" s="76">
        <f t="shared" si="9"/>
        <v>372</v>
      </c>
      <c r="S272" s="73"/>
    </row>
    <row r="273" spans="1:19" ht="41.25" x14ac:dyDescent="0.25">
      <c r="A273" s="23">
        <v>255</v>
      </c>
      <c r="B273" s="24" t="s">
        <v>430</v>
      </c>
      <c r="C273" s="26" t="s">
        <v>431</v>
      </c>
      <c r="D273" s="24" t="s">
        <v>124</v>
      </c>
      <c r="E273" s="14">
        <v>0</v>
      </c>
      <c r="F273" s="14">
        <v>0</v>
      </c>
      <c r="G273" s="69">
        <f t="shared" si="10"/>
        <v>0</v>
      </c>
      <c r="H273" s="15">
        <v>0</v>
      </c>
      <c r="I273" s="16"/>
      <c r="J273" s="15">
        <v>0</v>
      </c>
      <c r="K273" s="17">
        <v>0</v>
      </c>
      <c r="L273" s="1">
        <v>512</v>
      </c>
      <c r="M273" s="18">
        <v>0</v>
      </c>
      <c r="N273" s="64"/>
      <c r="O273" s="72">
        <v>13847</v>
      </c>
      <c r="P273" s="76">
        <f t="shared" si="8"/>
        <v>16616.400000000001</v>
      </c>
      <c r="Q273" s="72">
        <v>640</v>
      </c>
      <c r="R273" s="76">
        <f t="shared" si="9"/>
        <v>512</v>
      </c>
      <c r="S273" s="73"/>
    </row>
    <row r="274" spans="1:19" ht="33" x14ac:dyDescent="0.25">
      <c r="A274" s="23">
        <v>256</v>
      </c>
      <c r="B274" s="24" t="s">
        <v>432</v>
      </c>
      <c r="C274" s="26" t="s">
        <v>433</v>
      </c>
      <c r="D274" s="24" t="s">
        <v>124</v>
      </c>
      <c r="E274" s="14">
        <v>0</v>
      </c>
      <c r="F274" s="14">
        <v>0</v>
      </c>
      <c r="G274" s="69">
        <f t="shared" si="10"/>
        <v>0</v>
      </c>
      <c r="H274" s="15">
        <v>0</v>
      </c>
      <c r="I274" s="16"/>
      <c r="J274" s="15">
        <v>0</v>
      </c>
      <c r="K274" s="17">
        <v>0</v>
      </c>
      <c r="L274" s="1">
        <v>374.4</v>
      </c>
      <c r="M274" s="18">
        <v>0</v>
      </c>
      <c r="N274" s="64"/>
      <c r="O274" s="72">
        <v>11021</v>
      </c>
      <c r="P274" s="76">
        <f t="shared" si="8"/>
        <v>13225.2</v>
      </c>
      <c r="Q274" s="72">
        <v>468</v>
      </c>
      <c r="R274" s="76">
        <f t="shared" si="9"/>
        <v>374.4</v>
      </c>
      <c r="S274" s="73"/>
    </row>
    <row r="275" spans="1:19" ht="16.5" x14ac:dyDescent="0.25">
      <c r="A275" s="23">
        <v>257</v>
      </c>
      <c r="B275" s="24" t="s">
        <v>434</v>
      </c>
      <c r="C275" s="26" t="s">
        <v>435</v>
      </c>
      <c r="D275" s="24" t="s">
        <v>124</v>
      </c>
      <c r="E275" s="14">
        <v>0</v>
      </c>
      <c r="F275" s="14">
        <v>0</v>
      </c>
      <c r="G275" s="69">
        <f t="shared" si="10"/>
        <v>0</v>
      </c>
      <c r="H275" s="15">
        <v>0</v>
      </c>
      <c r="I275" s="16"/>
      <c r="J275" s="15">
        <v>0</v>
      </c>
      <c r="K275" s="17">
        <v>0</v>
      </c>
      <c r="L275" s="1">
        <v>416.8</v>
      </c>
      <c r="M275" s="18">
        <v>0</v>
      </c>
      <c r="N275" s="64"/>
      <c r="O275" s="72">
        <v>5570</v>
      </c>
      <c r="P275" s="76">
        <f t="shared" si="8"/>
        <v>6684</v>
      </c>
      <c r="Q275" s="72">
        <v>521</v>
      </c>
      <c r="R275" s="76">
        <f t="shared" si="9"/>
        <v>416.8</v>
      </c>
      <c r="S275" s="73"/>
    </row>
    <row r="276" spans="1:19" ht="33" x14ac:dyDescent="0.25">
      <c r="A276" s="23">
        <v>258</v>
      </c>
      <c r="B276" s="24" t="s">
        <v>436</v>
      </c>
      <c r="C276" s="26" t="s">
        <v>437</v>
      </c>
      <c r="D276" s="24" t="s">
        <v>124</v>
      </c>
      <c r="E276" s="14">
        <v>0</v>
      </c>
      <c r="F276" s="14">
        <v>0</v>
      </c>
      <c r="G276" s="69">
        <f t="shared" si="10"/>
        <v>0</v>
      </c>
      <c r="H276" s="15">
        <v>0</v>
      </c>
      <c r="I276" s="16"/>
      <c r="J276" s="15">
        <v>0</v>
      </c>
      <c r="K276" s="17">
        <v>0</v>
      </c>
      <c r="L276" s="1">
        <v>543.20000000000005</v>
      </c>
      <c r="M276" s="18">
        <v>0</v>
      </c>
      <c r="N276" s="64"/>
      <c r="O276" s="72">
        <v>21873</v>
      </c>
      <c r="P276" s="76">
        <f t="shared" si="8"/>
        <v>26247.599999999999</v>
      </c>
      <c r="Q276" s="72">
        <v>679</v>
      </c>
      <c r="R276" s="76">
        <f t="shared" si="9"/>
        <v>543.20000000000005</v>
      </c>
      <c r="S276" s="73"/>
    </row>
    <row r="277" spans="1:19" ht="33" x14ac:dyDescent="0.25">
      <c r="A277" s="23">
        <v>259</v>
      </c>
      <c r="B277" s="24" t="s">
        <v>438</v>
      </c>
      <c r="C277" s="26" t="s">
        <v>439</v>
      </c>
      <c r="D277" s="24" t="s">
        <v>124</v>
      </c>
      <c r="E277" s="14">
        <v>0</v>
      </c>
      <c r="F277" s="14">
        <v>0</v>
      </c>
      <c r="G277" s="69">
        <f t="shared" si="10"/>
        <v>0</v>
      </c>
      <c r="H277" s="15">
        <v>0</v>
      </c>
      <c r="I277" s="16"/>
      <c r="J277" s="15">
        <v>0</v>
      </c>
      <c r="K277" s="17">
        <v>0</v>
      </c>
      <c r="L277" s="1">
        <v>686.4</v>
      </c>
      <c r="M277" s="18">
        <v>0</v>
      </c>
      <c r="N277" s="64"/>
      <c r="O277" s="72">
        <v>36765</v>
      </c>
      <c r="P277" s="76">
        <f t="shared" si="8"/>
        <v>44118</v>
      </c>
      <c r="Q277" s="72">
        <v>858</v>
      </c>
      <c r="R277" s="76">
        <f t="shared" si="9"/>
        <v>686.4</v>
      </c>
      <c r="S277" s="73"/>
    </row>
    <row r="278" spans="1:19" ht="49.5" x14ac:dyDescent="0.25">
      <c r="A278" s="23">
        <v>260</v>
      </c>
      <c r="B278" s="24" t="s">
        <v>440</v>
      </c>
      <c r="C278" s="26" t="s">
        <v>441</v>
      </c>
      <c r="D278" s="24" t="s">
        <v>124</v>
      </c>
      <c r="E278" s="14">
        <v>0</v>
      </c>
      <c r="F278" s="14">
        <v>0</v>
      </c>
      <c r="G278" s="69">
        <f t="shared" si="10"/>
        <v>0</v>
      </c>
      <c r="H278" s="15">
        <v>0</v>
      </c>
      <c r="I278" s="16"/>
      <c r="J278" s="15">
        <v>0</v>
      </c>
      <c r="K278" s="17">
        <v>0</v>
      </c>
      <c r="L278" s="1">
        <v>224</v>
      </c>
      <c r="M278" s="18">
        <v>0</v>
      </c>
      <c r="N278" s="64"/>
      <c r="O278" s="72">
        <v>16710</v>
      </c>
      <c r="P278" s="76">
        <f t="shared" si="8"/>
        <v>20052</v>
      </c>
      <c r="Q278" s="72">
        <v>280</v>
      </c>
      <c r="R278" s="76">
        <f t="shared" si="9"/>
        <v>224</v>
      </c>
      <c r="S278" s="73"/>
    </row>
    <row r="279" spans="1:19" ht="49.5" x14ac:dyDescent="0.25">
      <c r="A279" s="23">
        <v>261</v>
      </c>
      <c r="B279" s="24" t="s">
        <v>442</v>
      </c>
      <c r="C279" s="26" t="s">
        <v>443</v>
      </c>
      <c r="D279" s="24" t="s">
        <v>124</v>
      </c>
      <c r="E279" s="14">
        <v>0</v>
      </c>
      <c r="F279" s="14">
        <v>0</v>
      </c>
      <c r="G279" s="69">
        <f t="shared" si="10"/>
        <v>0</v>
      </c>
      <c r="H279" s="15">
        <v>0</v>
      </c>
      <c r="I279" s="16"/>
      <c r="J279" s="15">
        <v>0</v>
      </c>
      <c r="K279" s="17">
        <v>0</v>
      </c>
      <c r="L279" s="1">
        <v>409.6</v>
      </c>
      <c r="M279" s="18">
        <v>0</v>
      </c>
      <c r="N279" s="64"/>
      <c r="O279" s="72">
        <v>18938</v>
      </c>
      <c r="P279" s="76">
        <f t="shared" si="8"/>
        <v>22725.599999999999</v>
      </c>
      <c r="Q279" s="72">
        <v>512</v>
      </c>
      <c r="R279" s="76">
        <f t="shared" si="9"/>
        <v>409.6</v>
      </c>
      <c r="S279" s="73"/>
    </row>
    <row r="280" spans="1:19" ht="16.5" x14ac:dyDescent="0.25">
      <c r="A280" s="23">
        <v>262</v>
      </c>
      <c r="B280" s="24" t="s">
        <v>444</v>
      </c>
      <c r="C280" s="26" t="s">
        <v>445</v>
      </c>
      <c r="D280" s="24" t="s">
        <v>124</v>
      </c>
      <c r="E280" s="14">
        <v>0</v>
      </c>
      <c r="F280" s="14">
        <v>0</v>
      </c>
      <c r="G280" s="69">
        <f t="shared" si="10"/>
        <v>0</v>
      </c>
      <c r="H280" s="15">
        <v>0</v>
      </c>
      <c r="I280" s="16"/>
      <c r="J280" s="15">
        <v>0</v>
      </c>
      <c r="K280" s="17">
        <v>0</v>
      </c>
      <c r="L280" s="1">
        <v>419.2</v>
      </c>
      <c r="M280" s="18">
        <v>0</v>
      </c>
      <c r="N280" s="64"/>
      <c r="O280" s="72">
        <v>18938</v>
      </c>
      <c r="P280" s="76">
        <f t="shared" si="8"/>
        <v>22725.599999999999</v>
      </c>
      <c r="Q280" s="72">
        <v>524</v>
      </c>
      <c r="R280" s="76">
        <f t="shared" si="9"/>
        <v>419.2</v>
      </c>
      <c r="S280" s="73"/>
    </row>
    <row r="281" spans="1:19" ht="24.75" x14ac:dyDescent="0.25">
      <c r="A281" s="23">
        <v>263</v>
      </c>
      <c r="B281" s="24" t="s">
        <v>446</v>
      </c>
      <c r="C281" s="26" t="s">
        <v>447</v>
      </c>
      <c r="D281" s="24" t="s">
        <v>124</v>
      </c>
      <c r="E281" s="14">
        <v>0</v>
      </c>
      <c r="F281" s="14">
        <v>0</v>
      </c>
      <c r="G281" s="69">
        <f t="shared" si="10"/>
        <v>0</v>
      </c>
      <c r="H281" s="15">
        <v>0</v>
      </c>
      <c r="I281" s="16"/>
      <c r="J281" s="15">
        <v>0</v>
      </c>
      <c r="K281" s="17">
        <v>0</v>
      </c>
      <c r="L281" s="1">
        <v>943.2</v>
      </c>
      <c r="M281" s="18">
        <v>0</v>
      </c>
      <c r="N281" s="64"/>
      <c r="O281" s="72">
        <v>18938</v>
      </c>
      <c r="P281" s="76">
        <f t="shared" si="8"/>
        <v>22725.599999999999</v>
      </c>
      <c r="Q281" s="72">
        <v>1179</v>
      </c>
      <c r="R281" s="76">
        <f t="shared" si="9"/>
        <v>943.2</v>
      </c>
      <c r="S281" s="73"/>
    </row>
    <row r="282" spans="1:19" ht="24.75" x14ac:dyDescent="0.25">
      <c r="A282" s="23">
        <v>264</v>
      </c>
      <c r="B282" s="24" t="s">
        <v>448</v>
      </c>
      <c r="C282" s="26" t="s">
        <v>449</v>
      </c>
      <c r="D282" s="24" t="s">
        <v>124</v>
      </c>
      <c r="E282" s="14">
        <v>0</v>
      </c>
      <c r="F282" s="14">
        <v>0</v>
      </c>
      <c r="G282" s="69">
        <f t="shared" si="10"/>
        <v>0</v>
      </c>
      <c r="H282" s="15">
        <v>0</v>
      </c>
      <c r="I282" s="16"/>
      <c r="J282" s="15">
        <v>0</v>
      </c>
      <c r="K282" s="17">
        <v>0</v>
      </c>
      <c r="L282" s="1">
        <v>1082.4000000000001</v>
      </c>
      <c r="M282" s="18">
        <v>0</v>
      </c>
      <c r="N282" s="64"/>
      <c r="O282" s="72">
        <v>22279</v>
      </c>
      <c r="P282" s="76">
        <f t="shared" si="8"/>
        <v>26734.799999999999</v>
      </c>
      <c r="Q282" s="72">
        <v>1353</v>
      </c>
      <c r="R282" s="76">
        <f t="shared" si="9"/>
        <v>1082.4000000000001</v>
      </c>
      <c r="S282" s="73"/>
    </row>
    <row r="283" spans="1:19" ht="41.25" x14ac:dyDescent="0.25">
      <c r="A283" s="23">
        <v>265</v>
      </c>
      <c r="B283" s="24" t="s">
        <v>450</v>
      </c>
      <c r="C283" s="26" t="s">
        <v>451</v>
      </c>
      <c r="D283" s="24" t="s">
        <v>124</v>
      </c>
      <c r="E283" s="14">
        <v>0</v>
      </c>
      <c r="F283" s="14">
        <v>0</v>
      </c>
      <c r="G283" s="69">
        <f t="shared" si="10"/>
        <v>0</v>
      </c>
      <c r="H283" s="15">
        <v>0</v>
      </c>
      <c r="I283" s="16"/>
      <c r="J283" s="15">
        <v>0</v>
      </c>
      <c r="K283" s="17">
        <v>0</v>
      </c>
      <c r="L283" s="1">
        <v>592.79999999999995</v>
      </c>
      <c r="M283" s="18">
        <v>0</v>
      </c>
      <c r="N283" s="64"/>
      <c r="O283" s="72">
        <v>22279</v>
      </c>
      <c r="P283" s="76">
        <f t="shared" si="8"/>
        <v>26734.799999999999</v>
      </c>
      <c r="Q283" s="72">
        <v>741</v>
      </c>
      <c r="R283" s="76">
        <f t="shared" si="9"/>
        <v>592.79999999999995</v>
      </c>
      <c r="S283" s="73"/>
    </row>
    <row r="284" spans="1:19" ht="16.5" x14ac:dyDescent="0.25">
      <c r="A284" s="23">
        <v>266</v>
      </c>
      <c r="B284" s="24" t="s">
        <v>452</v>
      </c>
      <c r="C284" s="25" t="s">
        <v>453</v>
      </c>
      <c r="D284" s="24" t="s">
        <v>124</v>
      </c>
      <c r="E284" s="14">
        <v>0</v>
      </c>
      <c r="F284" s="14">
        <v>0</v>
      </c>
      <c r="G284" s="69">
        <f t="shared" si="10"/>
        <v>0</v>
      </c>
      <c r="H284" s="15">
        <v>0</v>
      </c>
      <c r="I284" s="16"/>
      <c r="J284" s="15">
        <v>0</v>
      </c>
      <c r="K284" s="17">
        <v>0</v>
      </c>
      <c r="L284" s="1">
        <v>409.6</v>
      </c>
      <c r="M284" s="18">
        <v>0</v>
      </c>
      <c r="N284" s="64"/>
      <c r="O284" s="72">
        <v>28478</v>
      </c>
      <c r="P284" s="76">
        <f t="shared" si="8"/>
        <v>34173.599999999999</v>
      </c>
      <c r="Q284" s="72">
        <v>512</v>
      </c>
      <c r="R284" s="76">
        <f t="shared" si="9"/>
        <v>409.6</v>
      </c>
      <c r="S284" s="73"/>
    </row>
    <row r="285" spans="1:19" ht="33" x14ac:dyDescent="0.25">
      <c r="A285" s="23">
        <v>267</v>
      </c>
      <c r="B285" s="24" t="s">
        <v>454</v>
      </c>
      <c r="C285" s="26" t="s">
        <v>455</v>
      </c>
      <c r="D285" s="24" t="s">
        <v>124</v>
      </c>
      <c r="E285" s="14">
        <v>0</v>
      </c>
      <c r="F285" s="14">
        <v>0</v>
      </c>
      <c r="G285" s="69">
        <f t="shared" si="10"/>
        <v>0</v>
      </c>
      <c r="H285" s="15">
        <v>0</v>
      </c>
      <c r="I285" s="16"/>
      <c r="J285" s="15">
        <v>0</v>
      </c>
      <c r="K285" s="17">
        <v>0</v>
      </c>
      <c r="L285" s="1">
        <v>5038.3999999999996</v>
      </c>
      <c r="M285" s="18">
        <v>0</v>
      </c>
      <c r="N285" s="64"/>
      <c r="O285" s="72">
        <v>49461</v>
      </c>
      <c r="P285" s="76">
        <f t="shared" si="8"/>
        <v>59353.2</v>
      </c>
      <c r="Q285" s="72">
        <v>6298</v>
      </c>
      <c r="R285" s="76">
        <f t="shared" si="9"/>
        <v>5038.3999999999996</v>
      </c>
      <c r="S285" s="73"/>
    </row>
    <row r="286" spans="1:19" ht="33" x14ac:dyDescent="0.25">
      <c r="A286" s="23">
        <v>268</v>
      </c>
      <c r="B286" s="24" t="s">
        <v>456</v>
      </c>
      <c r="C286" s="25" t="s">
        <v>457</v>
      </c>
      <c r="D286" s="24" t="s">
        <v>124</v>
      </c>
      <c r="E286" s="14">
        <v>4</v>
      </c>
      <c r="F286" s="14">
        <v>4</v>
      </c>
      <c r="G286" s="69">
        <f t="shared" si="10"/>
        <v>0</v>
      </c>
      <c r="H286" s="15">
        <v>7716</v>
      </c>
      <c r="I286" s="16"/>
      <c r="J286" s="15">
        <v>7716</v>
      </c>
      <c r="K286" s="17">
        <v>30864</v>
      </c>
      <c r="L286" s="1">
        <v>5152.8</v>
      </c>
      <c r="M286" s="18">
        <v>4</v>
      </c>
      <c r="N286" s="64"/>
      <c r="O286" s="72">
        <v>59353</v>
      </c>
      <c r="P286" s="76">
        <f t="shared" si="8"/>
        <v>71223.600000000006</v>
      </c>
      <c r="Q286" s="72">
        <v>6441</v>
      </c>
      <c r="R286" s="76">
        <f t="shared" si="9"/>
        <v>5152.8</v>
      </c>
      <c r="S286" s="73" t="s">
        <v>807</v>
      </c>
    </row>
    <row r="287" spans="1:19" ht="99" x14ac:dyDescent="0.25">
      <c r="A287" s="23">
        <v>269</v>
      </c>
      <c r="B287" s="24" t="s">
        <v>458</v>
      </c>
      <c r="C287" s="26" t="s">
        <v>459</v>
      </c>
      <c r="D287" s="24" t="s">
        <v>124</v>
      </c>
      <c r="E287" s="14">
        <v>0</v>
      </c>
      <c r="F287" s="14">
        <v>0</v>
      </c>
      <c r="G287" s="69">
        <f t="shared" si="10"/>
        <v>0</v>
      </c>
      <c r="H287" s="15">
        <v>0</v>
      </c>
      <c r="I287" s="16"/>
      <c r="J287" s="15">
        <v>0</v>
      </c>
      <c r="K287" s="17">
        <v>0</v>
      </c>
      <c r="L287" s="1">
        <v>10762.4</v>
      </c>
      <c r="M287" s="18">
        <v>0</v>
      </c>
      <c r="N287" s="64"/>
      <c r="O287" s="72">
        <v>91182</v>
      </c>
      <c r="P287" s="76">
        <f t="shared" si="8"/>
        <v>109418.4</v>
      </c>
      <c r="Q287" s="72">
        <v>13453</v>
      </c>
      <c r="R287" s="76">
        <f t="shared" si="9"/>
        <v>10762.4</v>
      </c>
      <c r="S287" s="73"/>
    </row>
    <row r="288" spans="1:19" ht="49.5" x14ac:dyDescent="0.25">
      <c r="A288" s="23">
        <v>270</v>
      </c>
      <c r="B288" s="24" t="s">
        <v>460</v>
      </c>
      <c r="C288" s="25" t="s">
        <v>461</v>
      </c>
      <c r="D288" s="24" t="s">
        <v>124</v>
      </c>
      <c r="E288" s="14">
        <v>0</v>
      </c>
      <c r="F288" s="14">
        <v>0</v>
      </c>
      <c r="G288" s="69">
        <f t="shared" si="10"/>
        <v>0</v>
      </c>
      <c r="H288" s="15">
        <v>0</v>
      </c>
      <c r="I288" s="16"/>
      <c r="J288" s="15">
        <v>0</v>
      </c>
      <c r="K288" s="17">
        <v>0</v>
      </c>
      <c r="L288" s="1">
        <v>10881.6</v>
      </c>
      <c r="M288" s="18">
        <v>0</v>
      </c>
      <c r="N288" s="64"/>
      <c r="O288" s="72">
        <v>89919</v>
      </c>
      <c r="P288" s="76">
        <f t="shared" si="8"/>
        <v>107902.8</v>
      </c>
      <c r="Q288" s="72">
        <v>13602</v>
      </c>
      <c r="R288" s="76">
        <f t="shared" si="9"/>
        <v>10881.6</v>
      </c>
      <c r="S288" s="73"/>
    </row>
    <row r="289" spans="1:19" ht="24.75" x14ac:dyDescent="0.25">
      <c r="A289" s="23">
        <v>271</v>
      </c>
      <c r="B289" s="24" t="s">
        <v>462</v>
      </c>
      <c r="C289" s="25" t="s">
        <v>463</v>
      </c>
      <c r="D289" s="24" t="s">
        <v>124</v>
      </c>
      <c r="E289" s="14">
        <v>1</v>
      </c>
      <c r="F289" s="14">
        <v>1</v>
      </c>
      <c r="G289" s="69">
        <f t="shared" si="10"/>
        <v>0</v>
      </c>
      <c r="H289" s="15">
        <v>3057</v>
      </c>
      <c r="I289" s="16"/>
      <c r="J289" s="15">
        <v>3057</v>
      </c>
      <c r="K289" s="17">
        <v>3057</v>
      </c>
      <c r="L289" s="1">
        <v>2063.1999999999998</v>
      </c>
      <c r="M289" s="18">
        <v>1</v>
      </c>
      <c r="N289" s="64"/>
      <c r="O289" s="72">
        <v>33419</v>
      </c>
      <c r="P289" s="76">
        <f t="shared" si="8"/>
        <v>40102.800000000003</v>
      </c>
      <c r="Q289" s="72">
        <v>2579</v>
      </c>
      <c r="R289" s="76">
        <f t="shared" si="9"/>
        <v>2063.1999999999998</v>
      </c>
      <c r="S289" s="73" t="s">
        <v>807</v>
      </c>
    </row>
    <row r="290" spans="1:19" ht="24.75" x14ac:dyDescent="0.25">
      <c r="A290" s="23">
        <v>272</v>
      </c>
      <c r="B290" s="24" t="s">
        <v>464</v>
      </c>
      <c r="C290" s="25" t="s">
        <v>465</v>
      </c>
      <c r="D290" s="24" t="s">
        <v>124</v>
      </c>
      <c r="E290" s="14">
        <v>0</v>
      </c>
      <c r="F290" s="14">
        <v>0</v>
      </c>
      <c r="G290" s="69">
        <f t="shared" si="10"/>
        <v>0</v>
      </c>
      <c r="H290" s="15">
        <v>0</v>
      </c>
      <c r="I290" s="16"/>
      <c r="J290" s="15">
        <v>0</v>
      </c>
      <c r="K290" s="17">
        <v>0</v>
      </c>
      <c r="L290" s="1">
        <v>1944.8</v>
      </c>
      <c r="M290" s="18">
        <v>0</v>
      </c>
      <c r="N290" s="64"/>
      <c r="O290" s="72">
        <v>51038</v>
      </c>
      <c r="P290" s="76">
        <f t="shared" si="8"/>
        <v>61245.599999999999</v>
      </c>
      <c r="Q290" s="72">
        <v>2431</v>
      </c>
      <c r="R290" s="76">
        <f t="shared" si="9"/>
        <v>1944.8</v>
      </c>
      <c r="S290" s="73"/>
    </row>
    <row r="291" spans="1:19" ht="24.75" x14ac:dyDescent="0.25">
      <c r="A291" s="23">
        <v>273</v>
      </c>
      <c r="B291" s="24" t="s">
        <v>466</v>
      </c>
      <c r="C291" s="25" t="s">
        <v>467</v>
      </c>
      <c r="D291" s="24" t="s">
        <v>124</v>
      </c>
      <c r="E291" s="14">
        <v>0</v>
      </c>
      <c r="F291" s="14">
        <v>0</v>
      </c>
      <c r="G291" s="69">
        <f t="shared" si="10"/>
        <v>0</v>
      </c>
      <c r="H291" s="15">
        <v>0</v>
      </c>
      <c r="I291" s="16"/>
      <c r="J291" s="15">
        <v>0</v>
      </c>
      <c r="K291" s="17">
        <v>0</v>
      </c>
      <c r="L291" s="1">
        <v>3404</v>
      </c>
      <c r="M291" s="18">
        <v>0</v>
      </c>
      <c r="N291" s="64"/>
      <c r="O291" s="72">
        <v>45305</v>
      </c>
      <c r="P291" s="76">
        <f t="shared" si="8"/>
        <v>54366</v>
      </c>
      <c r="Q291" s="72">
        <v>4255</v>
      </c>
      <c r="R291" s="76">
        <f t="shared" si="9"/>
        <v>3404</v>
      </c>
      <c r="S291" s="73"/>
    </row>
    <row r="292" spans="1:19" ht="24.75" x14ac:dyDescent="0.25">
      <c r="A292" s="23">
        <v>274</v>
      </c>
      <c r="B292" s="24" t="s">
        <v>468</v>
      </c>
      <c r="C292" s="25" t="s">
        <v>469</v>
      </c>
      <c r="D292" s="24" t="s">
        <v>124</v>
      </c>
      <c r="E292" s="14">
        <v>1</v>
      </c>
      <c r="F292" s="14">
        <v>1</v>
      </c>
      <c r="G292" s="69">
        <f t="shared" si="10"/>
        <v>0</v>
      </c>
      <c r="H292" s="15">
        <v>5032</v>
      </c>
      <c r="I292" s="16"/>
      <c r="J292" s="15">
        <v>5032</v>
      </c>
      <c r="K292" s="17">
        <v>5032</v>
      </c>
      <c r="L292" s="1">
        <v>4025.6</v>
      </c>
      <c r="M292" s="18">
        <v>1</v>
      </c>
      <c r="N292" s="64"/>
      <c r="O292" s="72">
        <v>55505</v>
      </c>
      <c r="P292" s="76">
        <f t="shared" si="8"/>
        <v>66606</v>
      </c>
      <c r="Q292" s="72">
        <v>5032</v>
      </c>
      <c r="R292" s="76">
        <f t="shared" si="9"/>
        <v>4025.6</v>
      </c>
      <c r="S292" s="73" t="s">
        <v>807</v>
      </c>
    </row>
    <row r="293" spans="1:19" ht="66" x14ac:dyDescent="0.25">
      <c r="A293" s="23">
        <v>275</v>
      </c>
      <c r="B293" s="24" t="s">
        <v>470</v>
      </c>
      <c r="C293" s="25" t="s">
        <v>471</v>
      </c>
      <c r="D293" s="24" t="s">
        <v>124</v>
      </c>
      <c r="E293" s="14">
        <v>0</v>
      </c>
      <c r="F293" s="14">
        <v>0</v>
      </c>
      <c r="G293" s="69">
        <f t="shared" si="10"/>
        <v>0</v>
      </c>
      <c r="H293" s="15">
        <v>0</v>
      </c>
      <c r="I293" s="16"/>
      <c r="J293" s="15">
        <v>0</v>
      </c>
      <c r="K293" s="17">
        <v>0</v>
      </c>
      <c r="L293" s="1">
        <v>4224</v>
      </c>
      <c r="M293" s="18">
        <v>0</v>
      </c>
      <c r="N293" s="64"/>
      <c r="O293" s="72">
        <v>54306</v>
      </c>
      <c r="P293" s="76">
        <f t="shared" si="8"/>
        <v>65167.199999999997</v>
      </c>
      <c r="Q293" s="72">
        <v>5280</v>
      </c>
      <c r="R293" s="76">
        <f t="shared" si="9"/>
        <v>4224</v>
      </c>
      <c r="S293" s="73"/>
    </row>
    <row r="294" spans="1:19" ht="49.5" x14ac:dyDescent="0.25">
      <c r="A294" s="23">
        <v>276</v>
      </c>
      <c r="B294" s="24" t="s">
        <v>472</v>
      </c>
      <c r="C294" s="27" t="s">
        <v>473</v>
      </c>
      <c r="D294" s="24" t="s">
        <v>124</v>
      </c>
      <c r="E294" s="14">
        <v>0</v>
      </c>
      <c r="F294" s="14">
        <v>0</v>
      </c>
      <c r="G294" s="69">
        <f t="shared" si="10"/>
        <v>0</v>
      </c>
      <c r="H294" s="15">
        <v>0</v>
      </c>
      <c r="I294" s="16"/>
      <c r="J294" s="15">
        <v>0</v>
      </c>
      <c r="K294" s="17">
        <v>0</v>
      </c>
      <c r="L294" s="1">
        <v>630.4</v>
      </c>
      <c r="M294" s="18">
        <v>0</v>
      </c>
      <c r="N294" s="64"/>
      <c r="O294" s="72">
        <v>16648</v>
      </c>
      <c r="P294" s="76">
        <f t="shared" si="8"/>
        <v>19977.599999999999</v>
      </c>
      <c r="Q294" s="72">
        <v>788</v>
      </c>
      <c r="R294" s="76">
        <f t="shared" si="9"/>
        <v>630.4</v>
      </c>
      <c r="S294" s="73"/>
    </row>
    <row r="295" spans="1:19" ht="49.5" x14ac:dyDescent="0.25">
      <c r="A295" s="23">
        <v>277</v>
      </c>
      <c r="B295" s="24" t="s">
        <v>474</v>
      </c>
      <c r="C295" s="27" t="s">
        <v>475</v>
      </c>
      <c r="D295" s="24" t="s">
        <v>124</v>
      </c>
      <c r="E295" s="14">
        <v>1</v>
      </c>
      <c r="F295" s="14">
        <v>1</v>
      </c>
      <c r="G295" s="69">
        <f t="shared" si="10"/>
        <v>0</v>
      </c>
      <c r="H295" s="15">
        <v>3743</v>
      </c>
      <c r="I295" s="16"/>
      <c r="J295" s="15">
        <v>3743</v>
      </c>
      <c r="K295" s="17">
        <v>3743</v>
      </c>
      <c r="L295" s="1">
        <v>680</v>
      </c>
      <c r="M295" s="18">
        <v>1</v>
      </c>
      <c r="N295" s="64"/>
      <c r="O295" s="72">
        <v>20658</v>
      </c>
      <c r="P295" s="76">
        <f t="shared" si="8"/>
        <v>24789.599999999999</v>
      </c>
      <c r="Q295" s="72">
        <v>850</v>
      </c>
      <c r="R295" s="76">
        <f t="shared" si="9"/>
        <v>680</v>
      </c>
      <c r="S295" s="73" t="s">
        <v>807</v>
      </c>
    </row>
    <row r="296" spans="1:19" ht="49.5" x14ac:dyDescent="0.25">
      <c r="A296" s="23">
        <v>278</v>
      </c>
      <c r="B296" s="24" t="s">
        <v>476</v>
      </c>
      <c r="C296" s="27" t="s">
        <v>477</v>
      </c>
      <c r="D296" s="24" t="s">
        <v>124</v>
      </c>
      <c r="E296" s="14">
        <v>0</v>
      </c>
      <c r="F296" s="14">
        <v>0</v>
      </c>
      <c r="G296" s="69">
        <f t="shared" si="10"/>
        <v>0</v>
      </c>
      <c r="H296" s="15">
        <v>0</v>
      </c>
      <c r="I296" s="16"/>
      <c r="J296" s="15">
        <v>0</v>
      </c>
      <c r="K296" s="17">
        <v>0</v>
      </c>
      <c r="L296" s="1">
        <v>3780</v>
      </c>
      <c r="M296" s="18">
        <v>0</v>
      </c>
      <c r="N296" s="64"/>
      <c r="O296" s="72">
        <v>30137</v>
      </c>
      <c r="P296" s="76">
        <f t="shared" si="8"/>
        <v>36164.400000000001</v>
      </c>
      <c r="Q296" s="72">
        <v>4725</v>
      </c>
      <c r="R296" s="76">
        <f t="shared" si="9"/>
        <v>3780</v>
      </c>
      <c r="S296" s="73"/>
    </row>
    <row r="297" spans="1:19" ht="57.75" x14ac:dyDescent="0.25">
      <c r="A297" s="23">
        <v>279</v>
      </c>
      <c r="B297" s="24" t="s">
        <v>478</v>
      </c>
      <c r="C297" s="25" t="s">
        <v>479</v>
      </c>
      <c r="D297" s="24" t="s">
        <v>124</v>
      </c>
      <c r="E297" s="14">
        <v>0</v>
      </c>
      <c r="F297" s="14">
        <v>0</v>
      </c>
      <c r="G297" s="69">
        <f t="shared" si="10"/>
        <v>0</v>
      </c>
      <c r="H297" s="15">
        <v>0</v>
      </c>
      <c r="I297" s="16"/>
      <c r="J297" s="15">
        <v>0</v>
      </c>
      <c r="K297" s="17">
        <v>0</v>
      </c>
      <c r="L297" s="1">
        <v>508.8</v>
      </c>
      <c r="M297" s="18">
        <v>0</v>
      </c>
      <c r="N297" s="64"/>
      <c r="O297" s="72">
        <v>35648</v>
      </c>
      <c r="P297" s="76">
        <f t="shared" si="8"/>
        <v>42777.599999999999</v>
      </c>
      <c r="Q297" s="72">
        <v>636</v>
      </c>
      <c r="R297" s="76">
        <f t="shared" si="9"/>
        <v>508.8</v>
      </c>
      <c r="S297" s="73"/>
    </row>
    <row r="298" spans="1:19" ht="57.75" x14ac:dyDescent="0.25">
      <c r="A298" s="23">
        <v>280</v>
      </c>
      <c r="B298" s="24" t="s">
        <v>480</v>
      </c>
      <c r="C298" s="25" t="s">
        <v>481</v>
      </c>
      <c r="D298" s="24" t="s">
        <v>124</v>
      </c>
      <c r="E298" s="14">
        <v>0</v>
      </c>
      <c r="F298" s="14">
        <v>0</v>
      </c>
      <c r="G298" s="69">
        <f t="shared" si="10"/>
        <v>0</v>
      </c>
      <c r="H298" s="15">
        <v>0</v>
      </c>
      <c r="I298" s="16"/>
      <c r="J298" s="15">
        <v>0</v>
      </c>
      <c r="K298" s="17">
        <v>0</v>
      </c>
      <c r="L298" s="1">
        <v>508.8</v>
      </c>
      <c r="M298" s="18">
        <v>0</v>
      </c>
      <c r="N298" s="64"/>
      <c r="O298" s="72">
        <v>35648</v>
      </c>
      <c r="P298" s="76">
        <f t="shared" si="8"/>
        <v>42777.599999999999</v>
      </c>
      <c r="Q298" s="72">
        <v>636</v>
      </c>
      <c r="R298" s="76">
        <f t="shared" si="9"/>
        <v>508.8</v>
      </c>
      <c r="S298" s="73"/>
    </row>
    <row r="299" spans="1:19" ht="66" x14ac:dyDescent="0.25">
      <c r="A299" s="23">
        <v>281</v>
      </c>
      <c r="B299" s="24" t="s">
        <v>482</v>
      </c>
      <c r="C299" s="25" t="s">
        <v>483</v>
      </c>
      <c r="D299" s="24" t="s">
        <v>124</v>
      </c>
      <c r="E299" s="14">
        <v>0</v>
      </c>
      <c r="F299" s="14">
        <v>0</v>
      </c>
      <c r="G299" s="69">
        <f t="shared" si="10"/>
        <v>0</v>
      </c>
      <c r="H299" s="15">
        <v>0</v>
      </c>
      <c r="I299" s="16"/>
      <c r="J299" s="15">
        <v>0</v>
      </c>
      <c r="K299" s="17">
        <v>0</v>
      </c>
      <c r="L299" s="1">
        <v>508.8</v>
      </c>
      <c r="M299" s="18">
        <v>0</v>
      </c>
      <c r="N299" s="64"/>
      <c r="O299" s="72">
        <v>35648</v>
      </c>
      <c r="P299" s="76">
        <f t="shared" si="8"/>
        <v>42777.599999999999</v>
      </c>
      <c r="Q299" s="72">
        <v>636</v>
      </c>
      <c r="R299" s="76">
        <f t="shared" si="9"/>
        <v>508.8</v>
      </c>
      <c r="S299" s="73"/>
    </row>
    <row r="300" spans="1:19" ht="66" x14ac:dyDescent="0.25">
      <c r="A300" s="23">
        <v>282</v>
      </c>
      <c r="B300" s="24" t="s">
        <v>484</v>
      </c>
      <c r="C300" s="25" t="s">
        <v>485</v>
      </c>
      <c r="D300" s="24" t="s">
        <v>124</v>
      </c>
      <c r="E300" s="14">
        <v>0</v>
      </c>
      <c r="F300" s="14">
        <v>0</v>
      </c>
      <c r="G300" s="69">
        <f t="shared" si="10"/>
        <v>0</v>
      </c>
      <c r="H300" s="15">
        <v>0</v>
      </c>
      <c r="I300" s="16"/>
      <c r="J300" s="15">
        <v>0</v>
      </c>
      <c r="K300" s="17">
        <v>0</v>
      </c>
      <c r="L300" s="1">
        <v>508.8</v>
      </c>
      <c r="M300" s="18">
        <v>0</v>
      </c>
      <c r="N300" s="64"/>
      <c r="O300" s="72">
        <v>35648</v>
      </c>
      <c r="P300" s="76">
        <f t="shared" si="8"/>
        <v>42777.599999999999</v>
      </c>
      <c r="Q300" s="72">
        <v>636</v>
      </c>
      <c r="R300" s="76">
        <f t="shared" si="9"/>
        <v>508.8</v>
      </c>
      <c r="S300" s="73"/>
    </row>
    <row r="301" spans="1:19" ht="57.75" x14ac:dyDescent="0.25">
      <c r="A301" s="23">
        <v>283</v>
      </c>
      <c r="B301" s="24" t="s">
        <v>486</v>
      </c>
      <c r="C301" s="25" t="s">
        <v>487</v>
      </c>
      <c r="D301" s="24" t="s">
        <v>124</v>
      </c>
      <c r="E301" s="14">
        <v>0</v>
      </c>
      <c r="F301" s="14">
        <v>0</v>
      </c>
      <c r="G301" s="69">
        <f t="shared" si="10"/>
        <v>0</v>
      </c>
      <c r="H301" s="15">
        <v>0</v>
      </c>
      <c r="I301" s="16"/>
      <c r="J301" s="15">
        <v>0</v>
      </c>
      <c r="K301" s="17">
        <v>0</v>
      </c>
      <c r="L301" s="1">
        <v>1086.4000000000001</v>
      </c>
      <c r="M301" s="18">
        <v>0</v>
      </c>
      <c r="N301" s="64"/>
      <c r="O301" s="72">
        <v>55700</v>
      </c>
      <c r="P301" s="76">
        <f t="shared" si="8"/>
        <v>66840</v>
      </c>
      <c r="Q301" s="72">
        <v>1358</v>
      </c>
      <c r="R301" s="76">
        <f t="shared" si="9"/>
        <v>1086.4000000000001</v>
      </c>
      <c r="S301" s="73"/>
    </row>
    <row r="302" spans="1:19" ht="57.75" x14ac:dyDescent="0.25">
      <c r="A302" s="23">
        <v>284</v>
      </c>
      <c r="B302" s="24" t="s">
        <v>488</v>
      </c>
      <c r="C302" s="25" t="s">
        <v>489</v>
      </c>
      <c r="D302" s="24" t="s">
        <v>124</v>
      </c>
      <c r="E302" s="14">
        <v>0</v>
      </c>
      <c r="F302" s="14">
        <v>0</v>
      </c>
      <c r="G302" s="69">
        <f t="shared" si="10"/>
        <v>0</v>
      </c>
      <c r="H302" s="15">
        <v>0</v>
      </c>
      <c r="I302" s="16"/>
      <c r="J302" s="15">
        <v>0</v>
      </c>
      <c r="K302" s="17">
        <v>0</v>
      </c>
      <c r="L302" s="1">
        <v>1048.8</v>
      </c>
      <c r="M302" s="18">
        <v>0</v>
      </c>
      <c r="N302" s="64"/>
      <c r="O302" s="72">
        <v>55700</v>
      </c>
      <c r="P302" s="76">
        <f t="shared" si="8"/>
        <v>66840</v>
      </c>
      <c r="Q302" s="72">
        <v>1311</v>
      </c>
      <c r="R302" s="76">
        <f t="shared" si="9"/>
        <v>1048.8</v>
      </c>
      <c r="S302" s="73"/>
    </row>
    <row r="303" spans="1:19" ht="66" x14ac:dyDescent="0.25">
      <c r="A303" s="23">
        <v>285</v>
      </c>
      <c r="B303" s="24" t="s">
        <v>490</v>
      </c>
      <c r="C303" s="25" t="s">
        <v>491</v>
      </c>
      <c r="D303" s="24" t="s">
        <v>124</v>
      </c>
      <c r="E303" s="14">
        <v>0</v>
      </c>
      <c r="F303" s="14">
        <v>0</v>
      </c>
      <c r="G303" s="69">
        <f t="shared" si="10"/>
        <v>0</v>
      </c>
      <c r="H303" s="15">
        <v>0</v>
      </c>
      <c r="I303" s="16"/>
      <c r="J303" s="15">
        <v>0</v>
      </c>
      <c r="K303" s="17">
        <v>0</v>
      </c>
      <c r="L303" s="1">
        <v>1048.8</v>
      </c>
      <c r="M303" s="18">
        <v>0</v>
      </c>
      <c r="N303" s="64"/>
      <c r="O303" s="72">
        <v>55700</v>
      </c>
      <c r="P303" s="76">
        <f t="shared" si="8"/>
        <v>66840</v>
      </c>
      <c r="Q303" s="72">
        <v>1311</v>
      </c>
      <c r="R303" s="76">
        <f t="shared" si="9"/>
        <v>1048.8</v>
      </c>
      <c r="S303" s="73"/>
    </row>
    <row r="304" spans="1:19" ht="74.25" x14ac:dyDescent="0.25">
      <c r="A304" s="23">
        <v>286</v>
      </c>
      <c r="B304" s="24" t="s">
        <v>492</v>
      </c>
      <c r="C304" s="25" t="s">
        <v>493</v>
      </c>
      <c r="D304" s="24" t="s">
        <v>124</v>
      </c>
      <c r="E304" s="14">
        <v>0</v>
      </c>
      <c r="F304" s="14">
        <v>0</v>
      </c>
      <c r="G304" s="69">
        <f t="shared" si="10"/>
        <v>0</v>
      </c>
      <c r="H304" s="15">
        <v>0</v>
      </c>
      <c r="I304" s="16"/>
      <c r="J304" s="15">
        <v>0</v>
      </c>
      <c r="K304" s="17">
        <v>0</v>
      </c>
      <c r="L304" s="1">
        <v>1048.8</v>
      </c>
      <c r="M304" s="18">
        <v>0</v>
      </c>
      <c r="N304" s="64"/>
      <c r="O304" s="72">
        <v>55700</v>
      </c>
      <c r="P304" s="76">
        <f t="shared" si="8"/>
        <v>66840</v>
      </c>
      <c r="Q304" s="72">
        <v>1311</v>
      </c>
      <c r="R304" s="76">
        <f t="shared" si="9"/>
        <v>1048.8</v>
      </c>
      <c r="S304" s="73"/>
    </row>
    <row r="305" spans="1:19" ht="57.75" x14ac:dyDescent="0.25">
      <c r="A305" s="23">
        <v>287</v>
      </c>
      <c r="B305" s="24" t="s">
        <v>494</v>
      </c>
      <c r="C305" s="25" t="s">
        <v>495</v>
      </c>
      <c r="D305" s="24" t="s">
        <v>124</v>
      </c>
      <c r="E305" s="14">
        <v>0</v>
      </c>
      <c r="F305" s="14">
        <v>0</v>
      </c>
      <c r="G305" s="69">
        <f t="shared" si="10"/>
        <v>0</v>
      </c>
      <c r="H305" s="15">
        <v>0</v>
      </c>
      <c r="I305" s="16"/>
      <c r="J305" s="15">
        <v>0</v>
      </c>
      <c r="K305" s="17">
        <v>0</v>
      </c>
      <c r="L305" s="1">
        <v>1829.6</v>
      </c>
      <c r="M305" s="18">
        <v>0</v>
      </c>
      <c r="N305" s="64"/>
      <c r="O305" s="72">
        <v>66840</v>
      </c>
      <c r="P305" s="76">
        <f t="shared" si="8"/>
        <v>80208</v>
      </c>
      <c r="Q305" s="72">
        <v>2287</v>
      </c>
      <c r="R305" s="76">
        <f t="shared" si="9"/>
        <v>1829.6</v>
      </c>
      <c r="S305" s="73"/>
    </row>
    <row r="306" spans="1:19" ht="57.75" x14ac:dyDescent="0.25">
      <c r="A306" s="23">
        <v>288</v>
      </c>
      <c r="B306" s="24" t="s">
        <v>496</v>
      </c>
      <c r="C306" s="25" t="s">
        <v>497</v>
      </c>
      <c r="D306" s="24" t="s">
        <v>124</v>
      </c>
      <c r="E306" s="14">
        <v>0</v>
      </c>
      <c r="F306" s="14">
        <v>0</v>
      </c>
      <c r="G306" s="69">
        <f t="shared" si="10"/>
        <v>0</v>
      </c>
      <c r="H306" s="15">
        <v>0</v>
      </c>
      <c r="I306" s="16"/>
      <c r="J306" s="15">
        <v>0</v>
      </c>
      <c r="K306" s="17">
        <v>0</v>
      </c>
      <c r="L306" s="1">
        <v>1829.6</v>
      </c>
      <c r="M306" s="18">
        <v>0</v>
      </c>
      <c r="N306" s="64"/>
      <c r="O306" s="72">
        <v>66840</v>
      </c>
      <c r="P306" s="76">
        <f t="shared" si="8"/>
        <v>80208</v>
      </c>
      <c r="Q306" s="72">
        <v>2287</v>
      </c>
      <c r="R306" s="76">
        <f t="shared" si="9"/>
        <v>1829.6</v>
      </c>
      <c r="S306" s="73"/>
    </row>
    <row r="307" spans="1:19" ht="66" x14ac:dyDescent="0.25">
      <c r="A307" s="23">
        <v>289</v>
      </c>
      <c r="B307" s="24" t="s">
        <v>498</v>
      </c>
      <c r="C307" s="25" t="s">
        <v>499</v>
      </c>
      <c r="D307" s="24" t="s">
        <v>124</v>
      </c>
      <c r="E307" s="14">
        <v>0</v>
      </c>
      <c r="F307" s="14">
        <v>0</v>
      </c>
      <c r="G307" s="69">
        <f t="shared" si="10"/>
        <v>0</v>
      </c>
      <c r="H307" s="15">
        <v>0</v>
      </c>
      <c r="I307" s="16"/>
      <c r="J307" s="15">
        <v>0</v>
      </c>
      <c r="K307" s="17">
        <v>0</v>
      </c>
      <c r="L307" s="1">
        <v>1829.6</v>
      </c>
      <c r="M307" s="18">
        <v>0</v>
      </c>
      <c r="N307" s="64"/>
      <c r="O307" s="72">
        <v>66840</v>
      </c>
      <c r="P307" s="76">
        <f t="shared" si="8"/>
        <v>80208</v>
      </c>
      <c r="Q307" s="72">
        <v>2287</v>
      </c>
      <c r="R307" s="76">
        <f t="shared" si="9"/>
        <v>1829.6</v>
      </c>
      <c r="S307" s="73"/>
    </row>
    <row r="308" spans="1:19" ht="66" x14ac:dyDescent="0.25">
      <c r="A308" s="23">
        <v>290</v>
      </c>
      <c r="B308" s="24" t="s">
        <v>500</v>
      </c>
      <c r="C308" s="25" t="s">
        <v>501</v>
      </c>
      <c r="D308" s="24" t="s">
        <v>124</v>
      </c>
      <c r="E308" s="14">
        <v>0</v>
      </c>
      <c r="F308" s="14">
        <v>0</v>
      </c>
      <c r="G308" s="69">
        <f t="shared" si="10"/>
        <v>0</v>
      </c>
      <c r="H308" s="15">
        <v>0</v>
      </c>
      <c r="I308" s="16"/>
      <c r="J308" s="15">
        <v>0</v>
      </c>
      <c r="K308" s="17">
        <v>0</v>
      </c>
      <c r="L308" s="1">
        <v>1829.6</v>
      </c>
      <c r="M308" s="18">
        <v>0</v>
      </c>
      <c r="N308" s="64"/>
      <c r="O308" s="72">
        <v>66840</v>
      </c>
      <c r="P308" s="76">
        <f t="shared" si="8"/>
        <v>80208</v>
      </c>
      <c r="Q308" s="72">
        <v>2287</v>
      </c>
      <c r="R308" s="76">
        <f t="shared" si="9"/>
        <v>1829.6</v>
      </c>
      <c r="S308" s="73"/>
    </row>
    <row r="309" spans="1:19" ht="57.75" x14ac:dyDescent="0.25">
      <c r="A309" s="23">
        <v>291</v>
      </c>
      <c r="B309" s="24" t="s">
        <v>502</v>
      </c>
      <c r="C309" s="25" t="s">
        <v>503</v>
      </c>
      <c r="D309" s="24" t="s">
        <v>124</v>
      </c>
      <c r="E309" s="14">
        <v>0</v>
      </c>
      <c r="F309" s="14">
        <v>0</v>
      </c>
      <c r="G309" s="69">
        <f t="shared" si="10"/>
        <v>0</v>
      </c>
      <c r="H309" s="15">
        <v>0</v>
      </c>
      <c r="I309" s="16"/>
      <c r="J309" s="15">
        <v>0</v>
      </c>
      <c r="K309" s="17">
        <v>0</v>
      </c>
      <c r="L309" s="1">
        <v>2175.1999999999998</v>
      </c>
      <c r="M309" s="18">
        <v>0</v>
      </c>
      <c r="N309" s="64"/>
      <c r="O309" s="72">
        <v>135907</v>
      </c>
      <c r="P309" s="76">
        <f t="shared" si="8"/>
        <v>163088.4</v>
      </c>
      <c r="Q309" s="72">
        <v>2719</v>
      </c>
      <c r="R309" s="76">
        <f t="shared" si="9"/>
        <v>2175.1999999999998</v>
      </c>
      <c r="S309" s="73"/>
    </row>
    <row r="310" spans="1:19" ht="57.75" x14ac:dyDescent="0.25">
      <c r="A310" s="23">
        <v>292</v>
      </c>
      <c r="B310" s="24" t="s">
        <v>504</v>
      </c>
      <c r="C310" s="25" t="s">
        <v>505</v>
      </c>
      <c r="D310" s="24" t="s">
        <v>124</v>
      </c>
      <c r="E310" s="14">
        <v>0</v>
      </c>
      <c r="F310" s="14">
        <v>0</v>
      </c>
      <c r="G310" s="69">
        <f t="shared" si="10"/>
        <v>0</v>
      </c>
      <c r="H310" s="15">
        <v>0</v>
      </c>
      <c r="I310" s="16"/>
      <c r="J310" s="15">
        <v>0</v>
      </c>
      <c r="K310" s="17">
        <v>0</v>
      </c>
      <c r="L310" s="1">
        <v>2175.1999999999998</v>
      </c>
      <c r="M310" s="18">
        <v>0</v>
      </c>
      <c r="N310" s="64"/>
      <c r="O310" s="72">
        <v>135907</v>
      </c>
      <c r="P310" s="76">
        <f t="shared" si="8"/>
        <v>163088.4</v>
      </c>
      <c r="Q310" s="72">
        <v>2719</v>
      </c>
      <c r="R310" s="76">
        <f t="shared" si="9"/>
        <v>2175.1999999999998</v>
      </c>
      <c r="S310" s="73"/>
    </row>
    <row r="311" spans="1:19" ht="66" x14ac:dyDescent="0.25">
      <c r="A311" s="23">
        <v>293</v>
      </c>
      <c r="B311" s="24" t="s">
        <v>506</v>
      </c>
      <c r="C311" s="25" t="s">
        <v>507</v>
      </c>
      <c r="D311" s="24" t="s">
        <v>124</v>
      </c>
      <c r="E311" s="14">
        <v>0</v>
      </c>
      <c r="F311" s="14">
        <v>0</v>
      </c>
      <c r="G311" s="69">
        <f t="shared" si="10"/>
        <v>0</v>
      </c>
      <c r="H311" s="15">
        <v>0</v>
      </c>
      <c r="I311" s="16"/>
      <c r="J311" s="15">
        <v>0</v>
      </c>
      <c r="K311" s="17">
        <v>0</v>
      </c>
      <c r="L311" s="1">
        <v>2175.1999999999998</v>
      </c>
      <c r="M311" s="18">
        <v>0</v>
      </c>
      <c r="N311" s="64"/>
      <c r="O311" s="72">
        <v>135907</v>
      </c>
      <c r="P311" s="76">
        <f t="shared" si="8"/>
        <v>163088.4</v>
      </c>
      <c r="Q311" s="72">
        <v>2719</v>
      </c>
      <c r="R311" s="76">
        <f t="shared" si="9"/>
        <v>2175.1999999999998</v>
      </c>
      <c r="S311" s="73"/>
    </row>
    <row r="312" spans="1:19" ht="66" x14ac:dyDescent="0.25">
      <c r="A312" s="23">
        <v>294</v>
      </c>
      <c r="B312" s="24" t="s">
        <v>508</v>
      </c>
      <c r="C312" s="25" t="s">
        <v>509</v>
      </c>
      <c r="D312" s="24" t="s">
        <v>124</v>
      </c>
      <c r="E312" s="14">
        <v>0</v>
      </c>
      <c r="F312" s="14">
        <v>0</v>
      </c>
      <c r="G312" s="69">
        <f t="shared" si="10"/>
        <v>0</v>
      </c>
      <c r="H312" s="15">
        <v>0</v>
      </c>
      <c r="I312" s="16"/>
      <c r="J312" s="15">
        <v>0</v>
      </c>
      <c r="K312" s="17">
        <v>0</v>
      </c>
      <c r="L312" s="1">
        <v>2175.1999999999998</v>
      </c>
      <c r="M312" s="18">
        <v>0</v>
      </c>
      <c r="N312" s="64"/>
      <c r="O312" s="72">
        <v>135907</v>
      </c>
      <c r="P312" s="76">
        <f t="shared" si="8"/>
        <v>163088.4</v>
      </c>
      <c r="Q312" s="72">
        <v>2719</v>
      </c>
      <c r="R312" s="76">
        <f t="shared" si="9"/>
        <v>2175.1999999999998</v>
      </c>
      <c r="S312" s="73"/>
    </row>
    <row r="313" spans="1:19" ht="49.5" x14ac:dyDescent="0.25">
      <c r="A313" s="23">
        <v>295</v>
      </c>
      <c r="B313" s="24" t="s">
        <v>510</v>
      </c>
      <c r="C313" s="25" t="s">
        <v>511</v>
      </c>
      <c r="D313" s="24" t="s">
        <v>124</v>
      </c>
      <c r="E313" s="14">
        <v>0</v>
      </c>
      <c r="F313" s="14">
        <v>0</v>
      </c>
      <c r="G313" s="69">
        <f t="shared" si="10"/>
        <v>0</v>
      </c>
      <c r="H313" s="15">
        <v>0</v>
      </c>
      <c r="I313" s="16"/>
      <c r="J313" s="15">
        <v>0</v>
      </c>
      <c r="K313" s="17">
        <v>0</v>
      </c>
      <c r="L313" s="1">
        <v>12047.2</v>
      </c>
      <c r="M313" s="18">
        <v>0</v>
      </c>
      <c r="N313" s="64"/>
      <c r="O313" s="72">
        <v>178238</v>
      </c>
      <c r="P313" s="76">
        <f t="shared" si="8"/>
        <v>213885.6</v>
      </c>
      <c r="Q313" s="72">
        <v>15059</v>
      </c>
      <c r="R313" s="76">
        <f t="shared" si="9"/>
        <v>12047.2</v>
      </c>
      <c r="S313" s="73"/>
    </row>
    <row r="314" spans="1:19" ht="49.5" x14ac:dyDescent="0.25">
      <c r="A314" s="23">
        <v>296</v>
      </c>
      <c r="B314" s="24" t="s">
        <v>512</v>
      </c>
      <c r="C314" s="25" t="s">
        <v>513</v>
      </c>
      <c r="D314" s="24" t="s">
        <v>124</v>
      </c>
      <c r="E314" s="14">
        <v>0</v>
      </c>
      <c r="F314" s="14">
        <v>0</v>
      </c>
      <c r="G314" s="69">
        <f t="shared" si="10"/>
        <v>0</v>
      </c>
      <c r="H314" s="15">
        <v>0</v>
      </c>
      <c r="I314" s="16"/>
      <c r="J314" s="15">
        <v>0</v>
      </c>
      <c r="K314" s="17">
        <v>0</v>
      </c>
      <c r="L314" s="1">
        <v>12047.2</v>
      </c>
      <c r="M314" s="18">
        <v>0</v>
      </c>
      <c r="N314" s="64"/>
      <c r="O314" s="72">
        <v>178238</v>
      </c>
      <c r="P314" s="76">
        <f t="shared" si="8"/>
        <v>213885.6</v>
      </c>
      <c r="Q314" s="72">
        <v>15059</v>
      </c>
      <c r="R314" s="76">
        <f t="shared" si="9"/>
        <v>12047.2</v>
      </c>
      <c r="S314" s="73"/>
    </row>
    <row r="315" spans="1:19" ht="49.5" x14ac:dyDescent="0.25">
      <c r="A315" s="23">
        <v>297</v>
      </c>
      <c r="B315" s="24" t="s">
        <v>514</v>
      </c>
      <c r="C315" s="25" t="s">
        <v>515</v>
      </c>
      <c r="D315" s="24" t="s">
        <v>124</v>
      </c>
      <c r="E315" s="14">
        <v>0</v>
      </c>
      <c r="F315" s="14">
        <v>0</v>
      </c>
      <c r="G315" s="69">
        <f t="shared" si="10"/>
        <v>0</v>
      </c>
      <c r="H315" s="15">
        <v>0</v>
      </c>
      <c r="I315" s="16"/>
      <c r="J315" s="15">
        <v>0</v>
      </c>
      <c r="K315" s="17">
        <v>0</v>
      </c>
      <c r="L315" s="1">
        <v>12047.2</v>
      </c>
      <c r="M315" s="18">
        <v>0</v>
      </c>
      <c r="N315" s="64"/>
      <c r="O315" s="72">
        <v>178238</v>
      </c>
      <c r="P315" s="76">
        <f t="shared" si="8"/>
        <v>213885.6</v>
      </c>
      <c r="Q315" s="72">
        <v>15059</v>
      </c>
      <c r="R315" s="76">
        <f t="shared" si="9"/>
        <v>12047.2</v>
      </c>
      <c r="S315" s="73"/>
    </row>
    <row r="316" spans="1:19" ht="49.5" x14ac:dyDescent="0.25">
      <c r="A316" s="23">
        <v>298</v>
      </c>
      <c r="B316" s="24" t="s">
        <v>516</v>
      </c>
      <c r="C316" s="25" t="s">
        <v>517</v>
      </c>
      <c r="D316" s="24" t="s">
        <v>124</v>
      </c>
      <c r="E316" s="14">
        <v>0</v>
      </c>
      <c r="F316" s="14">
        <v>0</v>
      </c>
      <c r="G316" s="69">
        <f t="shared" si="10"/>
        <v>0</v>
      </c>
      <c r="H316" s="15">
        <v>0</v>
      </c>
      <c r="I316" s="16"/>
      <c r="J316" s="15">
        <v>0</v>
      </c>
      <c r="K316" s="17">
        <v>0</v>
      </c>
      <c r="L316" s="1">
        <v>14952.8</v>
      </c>
      <c r="M316" s="18">
        <v>0</v>
      </c>
      <c r="N316" s="64"/>
      <c r="O316" s="72">
        <v>306347</v>
      </c>
      <c r="P316" s="76">
        <f t="shared" si="8"/>
        <v>367616.4</v>
      </c>
      <c r="Q316" s="72">
        <v>18691</v>
      </c>
      <c r="R316" s="76">
        <f t="shared" si="9"/>
        <v>14952.8</v>
      </c>
      <c r="S316" s="73"/>
    </row>
    <row r="317" spans="1:19" ht="49.5" x14ac:dyDescent="0.25">
      <c r="A317" s="23">
        <v>299</v>
      </c>
      <c r="B317" s="24" t="s">
        <v>518</v>
      </c>
      <c r="C317" s="25" t="s">
        <v>519</v>
      </c>
      <c r="D317" s="24" t="s">
        <v>124</v>
      </c>
      <c r="E317" s="14">
        <v>0</v>
      </c>
      <c r="F317" s="14">
        <v>0</v>
      </c>
      <c r="G317" s="69">
        <f t="shared" si="10"/>
        <v>0</v>
      </c>
      <c r="H317" s="15">
        <v>0</v>
      </c>
      <c r="I317" s="16"/>
      <c r="J317" s="15">
        <v>0</v>
      </c>
      <c r="K317" s="17">
        <v>0</v>
      </c>
      <c r="L317" s="1">
        <v>9421.6</v>
      </c>
      <c r="M317" s="18">
        <v>0</v>
      </c>
      <c r="N317" s="64"/>
      <c r="O317" s="72">
        <v>306347</v>
      </c>
      <c r="P317" s="76">
        <f t="shared" ref="P317:P378" si="11">ROUND(O317*1.2,2)</f>
        <v>367616.4</v>
      </c>
      <c r="Q317" s="72">
        <v>11777</v>
      </c>
      <c r="R317" s="76">
        <f t="shared" ref="R317:R378" si="12">ROUND(Q317*80%,2)</f>
        <v>9421.6</v>
      </c>
      <c r="S317" s="73"/>
    </row>
    <row r="318" spans="1:19" ht="49.5" x14ac:dyDescent="0.25">
      <c r="A318" s="23">
        <v>300</v>
      </c>
      <c r="B318" s="24" t="s">
        <v>520</v>
      </c>
      <c r="C318" s="25" t="s">
        <v>521</v>
      </c>
      <c r="D318" s="24" t="s">
        <v>124</v>
      </c>
      <c r="E318" s="14">
        <v>0</v>
      </c>
      <c r="F318" s="14">
        <v>0</v>
      </c>
      <c r="G318" s="69">
        <f t="shared" ref="G318:G378" si="13">E318-F318</f>
        <v>0</v>
      </c>
      <c r="H318" s="15">
        <v>0</v>
      </c>
      <c r="I318" s="16"/>
      <c r="J318" s="15">
        <v>0</v>
      </c>
      <c r="K318" s="17">
        <v>0</v>
      </c>
      <c r="L318" s="1">
        <v>9421.6</v>
      </c>
      <c r="M318" s="18">
        <v>0</v>
      </c>
      <c r="N318" s="64"/>
      <c r="O318" s="72">
        <v>306347</v>
      </c>
      <c r="P318" s="76">
        <f t="shared" si="11"/>
        <v>367616.4</v>
      </c>
      <c r="Q318" s="72">
        <v>11777</v>
      </c>
      <c r="R318" s="76">
        <f t="shared" si="12"/>
        <v>9421.6</v>
      </c>
      <c r="S318" s="73"/>
    </row>
    <row r="319" spans="1:19" ht="49.5" x14ac:dyDescent="0.25">
      <c r="A319" s="23">
        <v>301</v>
      </c>
      <c r="B319" s="24" t="s">
        <v>522</v>
      </c>
      <c r="C319" s="25" t="s">
        <v>523</v>
      </c>
      <c r="D319" s="24" t="s">
        <v>124</v>
      </c>
      <c r="E319" s="14">
        <v>0</v>
      </c>
      <c r="F319" s="14">
        <v>0</v>
      </c>
      <c r="G319" s="69">
        <f t="shared" si="13"/>
        <v>0</v>
      </c>
      <c r="H319" s="15">
        <v>0</v>
      </c>
      <c r="I319" s="16"/>
      <c r="J319" s="15">
        <v>0</v>
      </c>
      <c r="K319" s="17">
        <v>0</v>
      </c>
      <c r="L319" s="1">
        <v>17288</v>
      </c>
      <c r="M319" s="18">
        <v>0</v>
      </c>
      <c r="N319" s="64"/>
      <c r="O319" s="72">
        <v>362045</v>
      </c>
      <c r="P319" s="76">
        <f t="shared" si="11"/>
        <v>434454</v>
      </c>
      <c r="Q319" s="72">
        <v>21610</v>
      </c>
      <c r="R319" s="76">
        <f t="shared" si="12"/>
        <v>17288</v>
      </c>
      <c r="S319" s="73"/>
    </row>
    <row r="320" spans="1:19" ht="49.5" x14ac:dyDescent="0.25">
      <c r="A320" s="23">
        <v>302</v>
      </c>
      <c r="B320" s="24" t="s">
        <v>524</v>
      </c>
      <c r="C320" s="25" t="s">
        <v>525</v>
      </c>
      <c r="D320" s="24" t="s">
        <v>124</v>
      </c>
      <c r="E320" s="14">
        <v>0</v>
      </c>
      <c r="F320" s="14">
        <v>0</v>
      </c>
      <c r="G320" s="69">
        <f t="shared" si="13"/>
        <v>0</v>
      </c>
      <c r="H320" s="15">
        <v>0</v>
      </c>
      <c r="I320" s="16"/>
      <c r="J320" s="15">
        <v>0</v>
      </c>
      <c r="K320" s="17">
        <v>0</v>
      </c>
      <c r="L320" s="1">
        <v>17288</v>
      </c>
      <c r="M320" s="18">
        <v>0</v>
      </c>
      <c r="N320" s="64"/>
      <c r="O320" s="72">
        <v>362045</v>
      </c>
      <c r="P320" s="76">
        <f t="shared" si="11"/>
        <v>434454</v>
      </c>
      <c r="Q320" s="72">
        <v>21610</v>
      </c>
      <c r="R320" s="76">
        <f t="shared" si="12"/>
        <v>17288</v>
      </c>
      <c r="S320" s="73"/>
    </row>
    <row r="321" spans="1:19" ht="49.5" x14ac:dyDescent="0.25">
      <c r="A321" s="23">
        <v>303</v>
      </c>
      <c r="B321" s="24" t="s">
        <v>526</v>
      </c>
      <c r="C321" s="25" t="s">
        <v>527</v>
      </c>
      <c r="D321" s="24" t="s">
        <v>124</v>
      </c>
      <c r="E321" s="14">
        <v>0</v>
      </c>
      <c r="F321" s="14">
        <v>0</v>
      </c>
      <c r="G321" s="69">
        <f t="shared" si="13"/>
        <v>0</v>
      </c>
      <c r="H321" s="15">
        <v>0</v>
      </c>
      <c r="I321" s="16"/>
      <c r="J321" s="15">
        <v>0</v>
      </c>
      <c r="K321" s="17">
        <v>0</v>
      </c>
      <c r="L321" s="1">
        <v>17288</v>
      </c>
      <c r="M321" s="18">
        <v>0</v>
      </c>
      <c r="N321" s="64"/>
      <c r="O321" s="72">
        <v>362045</v>
      </c>
      <c r="P321" s="76">
        <f t="shared" si="11"/>
        <v>434454</v>
      </c>
      <c r="Q321" s="72">
        <v>21610</v>
      </c>
      <c r="R321" s="76">
        <f t="shared" si="12"/>
        <v>17288</v>
      </c>
      <c r="S321" s="73"/>
    </row>
    <row r="322" spans="1:19" ht="49.5" x14ac:dyDescent="0.25">
      <c r="A322" s="23">
        <v>304</v>
      </c>
      <c r="B322" s="24" t="s">
        <v>528</v>
      </c>
      <c r="C322" s="25" t="s">
        <v>529</v>
      </c>
      <c r="D322" s="24" t="s">
        <v>124</v>
      </c>
      <c r="E322" s="14">
        <v>0</v>
      </c>
      <c r="F322" s="14">
        <v>0</v>
      </c>
      <c r="G322" s="69">
        <f t="shared" si="13"/>
        <v>0</v>
      </c>
      <c r="H322" s="15">
        <v>0</v>
      </c>
      <c r="I322" s="16"/>
      <c r="J322" s="15">
        <v>0</v>
      </c>
      <c r="K322" s="17">
        <v>0</v>
      </c>
      <c r="L322" s="1">
        <v>21388.799999999999</v>
      </c>
      <c r="M322" s="18">
        <v>0</v>
      </c>
      <c r="N322" s="64"/>
      <c r="O322" s="72">
        <v>724092</v>
      </c>
      <c r="P322" s="76">
        <f t="shared" si="11"/>
        <v>868910.4</v>
      </c>
      <c r="Q322" s="72">
        <v>26736</v>
      </c>
      <c r="R322" s="76">
        <f t="shared" si="12"/>
        <v>21388.799999999999</v>
      </c>
      <c r="S322" s="73"/>
    </row>
    <row r="323" spans="1:19" ht="49.5" x14ac:dyDescent="0.25">
      <c r="A323" s="23">
        <v>305</v>
      </c>
      <c r="B323" s="24" t="s">
        <v>530</v>
      </c>
      <c r="C323" s="25" t="s">
        <v>531</v>
      </c>
      <c r="D323" s="24" t="s">
        <v>124</v>
      </c>
      <c r="E323" s="14">
        <v>0</v>
      </c>
      <c r="F323" s="14">
        <v>0</v>
      </c>
      <c r="G323" s="69">
        <f t="shared" si="13"/>
        <v>0</v>
      </c>
      <c r="H323" s="15">
        <v>0</v>
      </c>
      <c r="I323" s="16"/>
      <c r="J323" s="15">
        <v>0</v>
      </c>
      <c r="K323" s="17">
        <v>0</v>
      </c>
      <c r="L323" s="1">
        <v>21388.799999999999</v>
      </c>
      <c r="M323" s="18">
        <v>0</v>
      </c>
      <c r="N323" s="64"/>
      <c r="O323" s="72">
        <v>724092</v>
      </c>
      <c r="P323" s="76">
        <f t="shared" si="11"/>
        <v>868910.4</v>
      </c>
      <c r="Q323" s="72">
        <v>26736</v>
      </c>
      <c r="R323" s="76">
        <f t="shared" si="12"/>
        <v>21388.799999999999</v>
      </c>
      <c r="S323" s="73"/>
    </row>
    <row r="324" spans="1:19" ht="49.5" x14ac:dyDescent="0.25">
      <c r="A324" s="23">
        <v>306</v>
      </c>
      <c r="B324" s="24" t="s">
        <v>532</v>
      </c>
      <c r="C324" s="25" t="s">
        <v>533</v>
      </c>
      <c r="D324" s="24" t="s">
        <v>124</v>
      </c>
      <c r="E324" s="14">
        <v>0</v>
      </c>
      <c r="F324" s="14">
        <v>0</v>
      </c>
      <c r="G324" s="69">
        <f t="shared" si="13"/>
        <v>0</v>
      </c>
      <c r="H324" s="15">
        <v>0</v>
      </c>
      <c r="I324" s="16"/>
      <c r="J324" s="15">
        <v>0</v>
      </c>
      <c r="K324" s="17">
        <v>0</v>
      </c>
      <c r="L324" s="1">
        <v>21388.799999999999</v>
      </c>
      <c r="M324" s="18">
        <v>0</v>
      </c>
      <c r="N324" s="64"/>
      <c r="O324" s="72">
        <v>724092</v>
      </c>
      <c r="P324" s="76">
        <f t="shared" si="11"/>
        <v>868910.4</v>
      </c>
      <c r="Q324" s="72">
        <v>26736</v>
      </c>
      <c r="R324" s="76">
        <f t="shared" si="12"/>
        <v>21388.799999999999</v>
      </c>
      <c r="S324" s="73"/>
    </row>
    <row r="325" spans="1:19" ht="57.75" x14ac:dyDescent="0.25">
      <c r="A325" s="23">
        <v>307</v>
      </c>
      <c r="B325" s="24" t="s">
        <v>534</v>
      </c>
      <c r="C325" s="25" t="s">
        <v>535</v>
      </c>
      <c r="D325" s="24" t="s">
        <v>124</v>
      </c>
      <c r="E325" s="14">
        <v>0</v>
      </c>
      <c r="F325" s="14">
        <v>0</v>
      </c>
      <c r="G325" s="69">
        <f t="shared" si="13"/>
        <v>0</v>
      </c>
      <c r="H325" s="15">
        <v>0</v>
      </c>
      <c r="I325" s="16"/>
      <c r="J325" s="15">
        <v>0</v>
      </c>
      <c r="K325" s="17">
        <v>0</v>
      </c>
      <c r="L325" s="1">
        <v>17823.2</v>
      </c>
      <c r="M325" s="18">
        <v>0</v>
      </c>
      <c r="N325" s="64"/>
      <c r="O325" s="72">
        <v>1058287</v>
      </c>
      <c r="P325" s="76">
        <f t="shared" si="11"/>
        <v>1269944.3999999999</v>
      </c>
      <c r="Q325" s="72">
        <v>22279</v>
      </c>
      <c r="R325" s="76">
        <f t="shared" si="12"/>
        <v>17823.2</v>
      </c>
      <c r="S325" s="73"/>
    </row>
    <row r="326" spans="1:19" ht="57.75" x14ac:dyDescent="0.25">
      <c r="A326" s="23">
        <v>308</v>
      </c>
      <c r="B326" s="24" t="s">
        <v>536</v>
      </c>
      <c r="C326" s="25" t="s">
        <v>537</v>
      </c>
      <c r="D326" s="24" t="s">
        <v>124</v>
      </c>
      <c r="E326" s="14">
        <v>0</v>
      </c>
      <c r="F326" s="14">
        <v>0</v>
      </c>
      <c r="G326" s="69">
        <f t="shared" si="13"/>
        <v>0</v>
      </c>
      <c r="H326" s="15">
        <v>0</v>
      </c>
      <c r="I326" s="16"/>
      <c r="J326" s="15">
        <v>0</v>
      </c>
      <c r="K326" s="17">
        <v>0</v>
      </c>
      <c r="L326" s="1">
        <v>17823.2</v>
      </c>
      <c r="M326" s="18">
        <v>0</v>
      </c>
      <c r="N326" s="64"/>
      <c r="O326" s="72">
        <v>1058287</v>
      </c>
      <c r="P326" s="76">
        <f t="shared" si="11"/>
        <v>1269944.3999999999</v>
      </c>
      <c r="Q326" s="72">
        <v>22279</v>
      </c>
      <c r="R326" s="76">
        <f t="shared" si="12"/>
        <v>17823.2</v>
      </c>
      <c r="S326" s="73"/>
    </row>
    <row r="327" spans="1:19" ht="132" x14ac:dyDescent="0.25">
      <c r="A327" s="23">
        <v>309</v>
      </c>
      <c r="B327" s="24" t="s">
        <v>538</v>
      </c>
      <c r="C327" s="25" t="s">
        <v>539</v>
      </c>
      <c r="D327" s="24" t="s">
        <v>124</v>
      </c>
      <c r="E327" s="14">
        <v>1</v>
      </c>
      <c r="F327" s="14">
        <v>1</v>
      </c>
      <c r="G327" s="69">
        <f t="shared" si="13"/>
        <v>0</v>
      </c>
      <c r="H327" s="15">
        <v>12227</v>
      </c>
      <c r="I327" s="16"/>
      <c r="J327" s="15">
        <v>12227</v>
      </c>
      <c r="K327" s="17">
        <v>12227</v>
      </c>
      <c r="L327" s="1">
        <v>6379.2</v>
      </c>
      <c r="M327" s="18">
        <v>1</v>
      </c>
      <c r="N327" s="64"/>
      <c r="O327" s="72">
        <v>116656</v>
      </c>
      <c r="P327" s="76">
        <f t="shared" si="11"/>
        <v>139987.20000000001</v>
      </c>
      <c r="Q327" s="72">
        <v>7974</v>
      </c>
      <c r="R327" s="76">
        <f t="shared" si="12"/>
        <v>6379.2</v>
      </c>
      <c r="S327" s="73" t="s">
        <v>807</v>
      </c>
    </row>
    <row r="328" spans="1:19" ht="132" x14ac:dyDescent="0.25">
      <c r="A328" s="23">
        <v>310</v>
      </c>
      <c r="B328" s="24" t="s">
        <v>540</v>
      </c>
      <c r="C328" s="25" t="s">
        <v>541</v>
      </c>
      <c r="D328" s="24" t="s">
        <v>124</v>
      </c>
      <c r="E328" s="14">
        <v>3</v>
      </c>
      <c r="F328" s="14">
        <v>3</v>
      </c>
      <c r="G328" s="69">
        <f t="shared" si="13"/>
        <v>0</v>
      </c>
      <c r="H328" s="15">
        <v>13101</v>
      </c>
      <c r="I328" s="16"/>
      <c r="J328" s="15">
        <v>13101</v>
      </c>
      <c r="K328" s="17">
        <v>39303</v>
      </c>
      <c r="L328" s="1">
        <v>6352.8</v>
      </c>
      <c r="M328" s="18">
        <v>3</v>
      </c>
      <c r="N328" s="64"/>
      <c r="O328" s="72">
        <v>89119</v>
      </c>
      <c r="P328" s="76">
        <f t="shared" si="11"/>
        <v>106942.8</v>
      </c>
      <c r="Q328" s="72">
        <v>7941</v>
      </c>
      <c r="R328" s="76">
        <f t="shared" si="12"/>
        <v>6352.8</v>
      </c>
      <c r="S328" s="73" t="s">
        <v>807</v>
      </c>
    </row>
    <row r="329" spans="1:19" ht="140.25" x14ac:dyDescent="0.25">
      <c r="A329" s="23">
        <v>311</v>
      </c>
      <c r="B329" s="24" t="s">
        <v>542</v>
      </c>
      <c r="C329" s="25" t="s">
        <v>543</v>
      </c>
      <c r="D329" s="24" t="s">
        <v>124</v>
      </c>
      <c r="E329" s="14">
        <v>0</v>
      </c>
      <c r="F329" s="14">
        <v>0</v>
      </c>
      <c r="G329" s="69">
        <f t="shared" si="13"/>
        <v>0</v>
      </c>
      <c r="H329" s="15">
        <v>0</v>
      </c>
      <c r="I329" s="16"/>
      <c r="J329" s="15">
        <v>0</v>
      </c>
      <c r="K329" s="17">
        <v>0</v>
      </c>
      <c r="L329" s="1">
        <v>9400.7999999999993</v>
      </c>
      <c r="M329" s="18">
        <v>0</v>
      </c>
      <c r="N329" s="64"/>
      <c r="O329" s="72">
        <v>89119</v>
      </c>
      <c r="P329" s="76">
        <f t="shared" si="11"/>
        <v>106942.8</v>
      </c>
      <c r="Q329" s="72">
        <v>11751</v>
      </c>
      <c r="R329" s="76">
        <f t="shared" si="12"/>
        <v>9400.7999999999993</v>
      </c>
      <c r="S329" s="73"/>
    </row>
    <row r="330" spans="1:19" ht="132" x14ac:dyDescent="0.25">
      <c r="A330" s="23">
        <v>312</v>
      </c>
      <c r="B330" s="24" t="s">
        <v>544</v>
      </c>
      <c r="C330" s="25" t="s">
        <v>545</v>
      </c>
      <c r="D330" s="24" t="s">
        <v>124</v>
      </c>
      <c r="E330" s="14">
        <v>0</v>
      </c>
      <c r="F330" s="14">
        <v>0</v>
      </c>
      <c r="G330" s="69">
        <f t="shared" si="13"/>
        <v>0</v>
      </c>
      <c r="H330" s="15">
        <v>0</v>
      </c>
      <c r="I330" s="16"/>
      <c r="J330" s="15">
        <v>0</v>
      </c>
      <c r="K330" s="17">
        <v>0</v>
      </c>
      <c r="L330" s="1">
        <v>9147.2000000000007</v>
      </c>
      <c r="M330" s="18">
        <v>0</v>
      </c>
      <c r="N330" s="64"/>
      <c r="O330" s="72">
        <v>94689</v>
      </c>
      <c r="P330" s="76">
        <f t="shared" si="11"/>
        <v>113626.8</v>
      </c>
      <c r="Q330" s="72">
        <v>11434</v>
      </c>
      <c r="R330" s="76">
        <f t="shared" si="12"/>
        <v>9147.2000000000007</v>
      </c>
      <c r="S330" s="73"/>
    </row>
    <row r="331" spans="1:19" ht="140.25" x14ac:dyDescent="0.25">
      <c r="A331" s="23">
        <v>313</v>
      </c>
      <c r="B331" s="24" t="s">
        <v>546</v>
      </c>
      <c r="C331" s="25" t="s">
        <v>547</v>
      </c>
      <c r="D331" s="24" t="s">
        <v>124</v>
      </c>
      <c r="E331" s="14">
        <v>0</v>
      </c>
      <c r="F331" s="14">
        <v>0</v>
      </c>
      <c r="G331" s="69">
        <f t="shared" si="13"/>
        <v>0</v>
      </c>
      <c r="H331" s="15">
        <v>0</v>
      </c>
      <c r="I331" s="16"/>
      <c r="J331" s="15">
        <v>0</v>
      </c>
      <c r="K331" s="17">
        <v>0</v>
      </c>
      <c r="L331" s="1">
        <v>11401.6</v>
      </c>
      <c r="M331" s="18">
        <v>0</v>
      </c>
      <c r="N331" s="64"/>
      <c r="O331" s="72">
        <v>94689</v>
      </c>
      <c r="P331" s="76">
        <f t="shared" si="11"/>
        <v>113626.8</v>
      </c>
      <c r="Q331" s="72">
        <v>14252</v>
      </c>
      <c r="R331" s="76">
        <f t="shared" si="12"/>
        <v>11401.6</v>
      </c>
      <c r="S331" s="73"/>
    </row>
    <row r="332" spans="1:19" ht="132" x14ac:dyDescent="0.25">
      <c r="A332" s="23">
        <v>314</v>
      </c>
      <c r="B332" s="24" t="s">
        <v>548</v>
      </c>
      <c r="C332" s="25" t="s">
        <v>549</v>
      </c>
      <c r="D332" s="24" t="s">
        <v>124</v>
      </c>
      <c r="E332" s="14">
        <v>0</v>
      </c>
      <c r="F332" s="14">
        <v>0</v>
      </c>
      <c r="G332" s="69">
        <f t="shared" si="13"/>
        <v>0</v>
      </c>
      <c r="H332" s="15">
        <v>0</v>
      </c>
      <c r="I332" s="16"/>
      <c r="J332" s="15">
        <v>0</v>
      </c>
      <c r="K332" s="17">
        <v>0</v>
      </c>
      <c r="L332" s="1">
        <v>14736</v>
      </c>
      <c r="M332" s="18">
        <v>0</v>
      </c>
      <c r="N332" s="64"/>
      <c r="O332" s="72">
        <v>199103</v>
      </c>
      <c r="P332" s="76">
        <f t="shared" si="11"/>
        <v>238923.6</v>
      </c>
      <c r="Q332" s="72">
        <v>18420</v>
      </c>
      <c r="R332" s="76">
        <f t="shared" si="12"/>
        <v>14736</v>
      </c>
      <c r="S332" s="73"/>
    </row>
    <row r="333" spans="1:19" ht="41.25" x14ac:dyDescent="0.25">
      <c r="A333" s="23">
        <v>315</v>
      </c>
      <c r="B333" s="24" t="s">
        <v>550</v>
      </c>
      <c r="C333" s="25" t="s">
        <v>551</v>
      </c>
      <c r="D333" s="24" t="s">
        <v>124</v>
      </c>
      <c r="E333" s="14">
        <v>0</v>
      </c>
      <c r="F333" s="14">
        <v>0</v>
      </c>
      <c r="G333" s="69">
        <f t="shared" si="13"/>
        <v>0</v>
      </c>
      <c r="H333" s="15">
        <v>0</v>
      </c>
      <c r="I333" s="16"/>
      <c r="J333" s="15">
        <v>0</v>
      </c>
      <c r="K333" s="17">
        <v>0</v>
      </c>
      <c r="L333" s="1">
        <v>550.4</v>
      </c>
      <c r="M333" s="18">
        <v>0</v>
      </c>
      <c r="N333" s="64"/>
      <c r="O333" s="72">
        <v>20052</v>
      </c>
      <c r="P333" s="76">
        <f t="shared" si="11"/>
        <v>24062.400000000001</v>
      </c>
      <c r="Q333" s="72">
        <v>688</v>
      </c>
      <c r="R333" s="76">
        <f t="shared" si="12"/>
        <v>550.4</v>
      </c>
      <c r="S333" s="73"/>
    </row>
    <row r="334" spans="1:19" ht="49.5" x14ac:dyDescent="0.25">
      <c r="A334" s="23">
        <v>316</v>
      </c>
      <c r="B334" s="24" t="s">
        <v>552</v>
      </c>
      <c r="C334" s="25" t="s">
        <v>553</v>
      </c>
      <c r="D334" s="24" t="s">
        <v>124</v>
      </c>
      <c r="E334" s="14">
        <v>0</v>
      </c>
      <c r="F334" s="14">
        <v>0</v>
      </c>
      <c r="G334" s="69">
        <f t="shared" si="13"/>
        <v>0</v>
      </c>
      <c r="H334" s="15">
        <v>0</v>
      </c>
      <c r="I334" s="16"/>
      <c r="J334" s="15">
        <v>0</v>
      </c>
      <c r="K334" s="17">
        <v>0</v>
      </c>
      <c r="L334" s="1">
        <v>508.8</v>
      </c>
      <c r="M334" s="18">
        <v>0</v>
      </c>
      <c r="N334" s="64"/>
      <c r="O334" s="72">
        <v>38990</v>
      </c>
      <c r="P334" s="76">
        <f t="shared" si="11"/>
        <v>46788</v>
      </c>
      <c r="Q334" s="72">
        <v>636</v>
      </c>
      <c r="R334" s="76">
        <f t="shared" si="12"/>
        <v>508.8</v>
      </c>
      <c r="S334" s="73"/>
    </row>
    <row r="335" spans="1:19" ht="33" x14ac:dyDescent="0.25">
      <c r="A335" s="23">
        <v>317</v>
      </c>
      <c r="B335" s="24" t="s">
        <v>554</v>
      </c>
      <c r="C335" s="25" t="s">
        <v>555</v>
      </c>
      <c r="D335" s="24" t="s">
        <v>124</v>
      </c>
      <c r="E335" s="14">
        <v>0</v>
      </c>
      <c r="F335" s="14">
        <v>0</v>
      </c>
      <c r="G335" s="69">
        <f t="shared" si="13"/>
        <v>0</v>
      </c>
      <c r="H335" s="15">
        <v>0</v>
      </c>
      <c r="I335" s="16"/>
      <c r="J335" s="15">
        <v>0</v>
      </c>
      <c r="K335" s="17">
        <v>0</v>
      </c>
      <c r="L335" s="1">
        <v>409.6</v>
      </c>
      <c r="M335" s="18">
        <v>0</v>
      </c>
      <c r="N335" s="64"/>
      <c r="O335" s="72">
        <v>11140</v>
      </c>
      <c r="P335" s="76">
        <f t="shared" si="11"/>
        <v>13368</v>
      </c>
      <c r="Q335" s="72">
        <v>512</v>
      </c>
      <c r="R335" s="76">
        <f t="shared" si="12"/>
        <v>409.6</v>
      </c>
      <c r="S335" s="73"/>
    </row>
    <row r="336" spans="1:19" ht="74.25" x14ac:dyDescent="0.25">
      <c r="A336" s="23">
        <v>318</v>
      </c>
      <c r="B336" s="24" t="s">
        <v>556</v>
      </c>
      <c r="C336" s="25" t="s">
        <v>557</v>
      </c>
      <c r="D336" s="24" t="s">
        <v>124</v>
      </c>
      <c r="E336" s="14">
        <v>0</v>
      </c>
      <c r="F336" s="14">
        <v>0</v>
      </c>
      <c r="G336" s="69">
        <f t="shared" si="13"/>
        <v>0</v>
      </c>
      <c r="H336" s="15">
        <v>0</v>
      </c>
      <c r="I336" s="16"/>
      <c r="J336" s="15">
        <v>0</v>
      </c>
      <c r="K336" s="17">
        <v>0</v>
      </c>
      <c r="L336" s="1">
        <v>692.8</v>
      </c>
      <c r="M336" s="18">
        <v>0</v>
      </c>
      <c r="N336" s="64"/>
      <c r="O336" s="72">
        <v>14839</v>
      </c>
      <c r="P336" s="76">
        <f t="shared" si="11"/>
        <v>17806.8</v>
      </c>
      <c r="Q336" s="72">
        <v>866</v>
      </c>
      <c r="R336" s="76">
        <f t="shared" si="12"/>
        <v>692.8</v>
      </c>
      <c r="S336" s="73"/>
    </row>
    <row r="337" spans="1:19" ht="82.5" x14ac:dyDescent="0.25">
      <c r="A337" s="23">
        <v>319</v>
      </c>
      <c r="B337" s="24" t="s">
        <v>558</v>
      </c>
      <c r="C337" s="25" t="s">
        <v>559</v>
      </c>
      <c r="D337" s="24" t="s">
        <v>124</v>
      </c>
      <c r="E337" s="14">
        <v>0</v>
      </c>
      <c r="F337" s="14">
        <v>0</v>
      </c>
      <c r="G337" s="69">
        <f t="shared" si="13"/>
        <v>0</v>
      </c>
      <c r="H337" s="15">
        <v>0</v>
      </c>
      <c r="I337" s="16"/>
      <c r="J337" s="15">
        <v>0</v>
      </c>
      <c r="K337" s="17">
        <v>0</v>
      </c>
      <c r="L337" s="1">
        <v>692.8</v>
      </c>
      <c r="M337" s="18">
        <v>0</v>
      </c>
      <c r="N337" s="64"/>
      <c r="O337" s="72">
        <v>14839</v>
      </c>
      <c r="P337" s="76">
        <f t="shared" si="11"/>
        <v>17806.8</v>
      </c>
      <c r="Q337" s="72">
        <v>866</v>
      </c>
      <c r="R337" s="76">
        <f t="shared" si="12"/>
        <v>692.8</v>
      </c>
      <c r="S337" s="73"/>
    </row>
    <row r="338" spans="1:19" ht="90.75" x14ac:dyDescent="0.25">
      <c r="A338" s="23">
        <v>320</v>
      </c>
      <c r="B338" s="24" t="s">
        <v>560</v>
      </c>
      <c r="C338" s="26" t="s">
        <v>561</v>
      </c>
      <c r="D338" s="24" t="s">
        <v>124</v>
      </c>
      <c r="E338" s="14">
        <v>10</v>
      </c>
      <c r="F338" s="14">
        <v>10</v>
      </c>
      <c r="G338" s="69">
        <f t="shared" si="13"/>
        <v>0</v>
      </c>
      <c r="H338" s="15">
        <v>1082</v>
      </c>
      <c r="I338" s="16"/>
      <c r="J338" s="15">
        <v>1082</v>
      </c>
      <c r="K338" s="17">
        <v>10820</v>
      </c>
      <c r="L338" s="1">
        <v>692.8</v>
      </c>
      <c r="M338" s="18">
        <v>10</v>
      </c>
      <c r="N338" s="64"/>
      <c r="O338" s="72">
        <v>14839</v>
      </c>
      <c r="P338" s="76">
        <f t="shared" si="11"/>
        <v>17806.8</v>
      </c>
      <c r="Q338" s="72">
        <v>866</v>
      </c>
      <c r="R338" s="76">
        <f t="shared" si="12"/>
        <v>692.8</v>
      </c>
      <c r="S338" s="73" t="s">
        <v>807</v>
      </c>
    </row>
    <row r="339" spans="1:19" ht="90.75" x14ac:dyDescent="0.25">
      <c r="A339" s="23">
        <v>321</v>
      </c>
      <c r="B339" s="24" t="s">
        <v>562</v>
      </c>
      <c r="C339" s="25" t="s">
        <v>563</v>
      </c>
      <c r="D339" s="24" t="s">
        <v>124</v>
      </c>
      <c r="E339" s="14">
        <v>0</v>
      </c>
      <c r="F339" s="14">
        <v>0</v>
      </c>
      <c r="G339" s="69">
        <f t="shared" si="13"/>
        <v>0</v>
      </c>
      <c r="H339" s="15">
        <v>0</v>
      </c>
      <c r="I339" s="16"/>
      <c r="J339" s="15">
        <v>0</v>
      </c>
      <c r="K339" s="17">
        <v>0</v>
      </c>
      <c r="L339" s="1">
        <v>1153.5999999999999</v>
      </c>
      <c r="M339" s="18">
        <v>0</v>
      </c>
      <c r="N339" s="64"/>
      <c r="O339" s="72">
        <v>43278</v>
      </c>
      <c r="P339" s="76">
        <f t="shared" si="11"/>
        <v>51933.599999999999</v>
      </c>
      <c r="Q339" s="72">
        <v>1442</v>
      </c>
      <c r="R339" s="76">
        <f t="shared" si="12"/>
        <v>1153.5999999999999</v>
      </c>
      <c r="S339" s="73"/>
    </row>
    <row r="340" spans="1:19" ht="82.5" x14ac:dyDescent="0.25">
      <c r="A340" s="23">
        <v>322</v>
      </c>
      <c r="B340" s="24" t="s">
        <v>564</v>
      </c>
      <c r="C340" s="25" t="s">
        <v>565</v>
      </c>
      <c r="D340" s="24" t="s">
        <v>124</v>
      </c>
      <c r="E340" s="14">
        <v>0</v>
      </c>
      <c r="F340" s="14">
        <v>0</v>
      </c>
      <c r="G340" s="69">
        <f t="shared" si="13"/>
        <v>0</v>
      </c>
      <c r="H340" s="15">
        <v>0</v>
      </c>
      <c r="I340" s="16"/>
      <c r="J340" s="15">
        <v>0</v>
      </c>
      <c r="K340" s="17">
        <v>0</v>
      </c>
      <c r="L340" s="1">
        <v>3297.6</v>
      </c>
      <c r="M340" s="18">
        <v>0</v>
      </c>
      <c r="N340" s="64"/>
      <c r="O340" s="72">
        <v>43278</v>
      </c>
      <c r="P340" s="76">
        <f t="shared" si="11"/>
        <v>51933.599999999999</v>
      </c>
      <c r="Q340" s="72">
        <v>4122</v>
      </c>
      <c r="R340" s="76">
        <f t="shared" si="12"/>
        <v>3297.6</v>
      </c>
      <c r="S340" s="73"/>
    </row>
    <row r="341" spans="1:19" ht="107.25" x14ac:dyDescent="0.25">
      <c r="A341" s="23">
        <v>323</v>
      </c>
      <c r="B341" s="24" t="s">
        <v>566</v>
      </c>
      <c r="C341" s="26" t="s">
        <v>567</v>
      </c>
      <c r="D341" s="24" t="s">
        <v>124</v>
      </c>
      <c r="E341" s="14">
        <v>0</v>
      </c>
      <c r="F341" s="14">
        <v>0</v>
      </c>
      <c r="G341" s="69">
        <f t="shared" si="13"/>
        <v>0</v>
      </c>
      <c r="H341" s="15">
        <v>0</v>
      </c>
      <c r="I341" s="16"/>
      <c r="J341" s="15">
        <v>0</v>
      </c>
      <c r="K341" s="17">
        <v>0</v>
      </c>
      <c r="L341" s="1">
        <v>2228</v>
      </c>
      <c r="M341" s="18">
        <v>0</v>
      </c>
      <c r="N341" s="64"/>
      <c r="O341" s="72">
        <v>56615</v>
      </c>
      <c r="P341" s="76">
        <f t="shared" si="11"/>
        <v>67938</v>
      </c>
      <c r="Q341" s="72">
        <v>2785</v>
      </c>
      <c r="R341" s="76">
        <f t="shared" si="12"/>
        <v>2228</v>
      </c>
      <c r="S341" s="73"/>
    </row>
    <row r="342" spans="1:19" ht="90.75" x14ac:dyDescent="0.25">
      <c r="A342" s="23">
        <v>324</v>
      </c>
      <c r="B342" s="24" t="s">
        <v>568</v>
      </c>
      <c r="C342" s="26" t="s">
        <v>569</v>
      </c>
      <c r="D342" s="24" t="s">
        <v>124</v>
      </c>
      <c r="E342" s="14">
        <v>0</v>
      </c>
      <c r="F342" s="14">
        <v>0</v>
      </c>
      <c r="G342" s="69">
        <f t="shared" si="13"/>
        <v>0</v>
      </c>
      <c r="H342" s="15">
        <v>0</v>
      </c>
      <c r="I342" s="16"/>
      <c r="J342" s="15">
        <v>0</v>
      </c>
      <c r="K342" s="17">
        <v>0</v>
      </c>
      <c r="L342" s="1">
        <v>1194.4000000000001</v>
      </c>
      <c r="M342" s="18">
        <v>0</v>
      </c>
      <c r="N342" s="64"/>
      <c r="O342" s="72">
        <v>43278</v>
      </c>
      <c r="P342" s="76">
        <f t="shared" si="11"/>
        <v>51933.599999999999</v>
      </c>
      <c r="Q342" s="72">
        <v>1493</v>
      </c>
      <c r="R342" s="76">
        <f t="shared" si="12"/>
        <v>1194.4000000000001</v>
      </c>
      <c r="S342" s="73"/>
    </row>
    <row r="343" spans="1:19" ht="90.75" x14ac:dyDescent="0.25">
      <c r="A343" s="23">
        <v>325</v>
      </c>
      <c r="B343" s="24" t="s">
        <v>570</v>
      </c>
      <c r="C343" s="26" t="s">
        <v>571</v>
      </c>
      <c r="D343" s="24" t="s">
        <v>124</v>
      </c>
      <c r="E343" s="14">
        <v>0</v>
      </c>
      <c r="F343" s="14">
        <v>0</v>
      </c>
      <c r="G343" s="69">
        <f t="shared" si="13"/>
        <v>0</v>
      </c>
      <c r="H343" s="15">
        <v>0</v>
      </c>
      <c r="I343" s="16"/>
      <c r="J343" s="15">
        <v>0</v>
      </c>
      <c r="K343" s="17">
        <v>0</v>
      </c>
      <c r="L343" s="1">
        <v>3297.6</v>
      </c>
      <c r="M343" s="18">
        <v>0</v>
      </c>
      <c r="N343" s="64"/>
      <c r="O343" s="72">
        <v>43278</v>
      </c>
      <c r="P343" s="76">
        <f t="shared" si="11"/>
        <v>51933.599999999999</v>
      </c>
      <c r="Q343" s="72">
        <v>4122</v>
      </c>
      <c r="R343" s="76">
        <f t="shared" si="12"/>
        <v>3297.6</v>
      </c>
      <c r="S343" s="73"/>
    </row>
    <row r="344" spans="1:19" ht="99" x14ac:dyDescent="0.25">
      <c r="A344" s="23">
        <v>326</v>
      </c>
      <c r="B344" s="24" t="s">
        <v>572</v>
      </c>
      <c r="C344" s="26" t="s">
        <v>573</v>
      </c>
      <c r="D344" s="24" t="s">
        <v>124</v>
      </c>
      <c r="E344" s="14">
        <v>0</v>
      </c>
      <c r="F344" s="14">
        <v>0</v>
      </c>
      <c r="G344" s="69">
        <f t="shared" si="13"/>
        <v>0</v>
      </c>
      <c r="H344" s="15">
        <v>0</v>
      </c>
      <c r="I344" s="16"/>
      <c r="J344" s="15">
        <v>0</v>
      </c>
      <c r="K344" s="17">
        <v>0</v>
      </c>
      <c r="L344" s="1">
        <v>1731.2</v>
      </c>
      <c r="M344" s="18">
        <v>0</v>
      </c>
      <c r="N344" s="64"/>
      <c r="O344" s="72">
        <v>43278</v>
      </c>
      <c r="P344" s="76">
        <f t="shared" si="11"/>
        <v>51933.599999999999</v>
      </c>
      <c r="Q344" s="72">
        <v>2164</v>
      </c>
      <c r="R344" s="76">
        <f t="shared" si="12"/>
        <v>1731.2</v>
      </c>
      <c r="S344" s="73"/>
    </row>
    <row r="345" spans="1:19" ht="99" x14ac:dyDescent="0.25">
      <c r="A345" s="23">
        <v>327</v>
      </c>
      <c r="B345" s="24" t="s">
        <v>574</v>
      </c>
      <c r="C345" s="26" t="s">
        <v>575</v>
      </c>
      <c r="D345" s="24" t="s">
        <v>124</v>
      </c>
      <c r="E345" s="14">
        <v>0</v>
      </c>
      <c r="F345" s="14">
        <v>0</v>
      </c>
      <c r="G345" s="69">
        <f t="shared" si="13"/>
        <v>0</v>
      </c>
      <c r="H345" s="15">
        <v>0</v>
      </c>
      <c r="I345" s="16"/>
      <c r="J345" s="15">
        <v>0</v>
      </c>
      <c r="K345" s="17">
        <v>0</v>
      </c>
      <c r="L345" s="1">
        <v>3116</v>
      </c>
      <c r="M345" s="18">
        <v>0</v>
      </c>
      <c r="N345" s="64"/>
      <c r="O345" s="72">
        <v>43278</v>
      </c>
      <c r="P345" s="76">
        <f t="shared" si="11"/>
        <v>51933.599999999999</v>
      </c>
      <c r="Q345" s="72">
        <v>3895</v>
      </c>
      <c r="R345" s="76">
        <f t="shared" si="12"/>
        <v>3116</v>
      </c>
      <c r="S345" s="73"/>
    </row>
    <row r="346" spans="1:19" ht="90.75" x14ac:dyDescent="0.25">
      <c r="A346" s="23">
        <v>328</v>
      </c>
      <c r="B346" s="24" t="s">
        <v>576</v>
      </c>
      <c r="C346" s="26" t="s">
        <v>577</v>
      </c>
      <c r="D346" s="24" t="s">
        <v>124</v>
      </c>
      <c r="E346" s="14">
        <v>0</v>
      </c>
      <c r="F346" s="14">
        <v>0</v>
      </c>
      <c r="G346" s="69">
        <f t="shared" si="13"/>
        <v>0</v>
      </c>
      <c r="H346" s="15">
        <v>0</v>
      </c>
      <c r="I346" s="16"/>
      <c r="J346" s="15">
        <v>0</v>
      </c>
      <c r="K346" s="17">
        <v>0</v>
      </c>
      <c r="L346" s="1">
        <v>1731.2</v>
      </c>
      <c r="M346" s="18">
        <v>0</v>
      </c>
      <c r="N346" s="64"/>
      <c r="O346" s="72">
        <v>43278</v>
      </c>
      <c r="P346" s="76">
        <f t="shared" si="11"/>
        <v>51933.599999999999</v>
      </c>
      <c r="Q346" s="72">
        <v>2164</v>
      </c>
      <c r="R346" s="76">
        <f t="shared" si="12"/>
        <v>1731.2</v>
      </c>
      <c r="S346" s="73"/>
    </row>
    <row r="347" spans="1:19" ht="90.75" x14ac:dyDescent="0.25">
      <c r="A347" s="23">
        <v>329</v>
      </c>
      <c r="B347" s="24" t="s">
        <v>578</v>
      </c>
      <c r="C347" s="26" t="s">
        <v>579</v>
      </c>
      <c r="D347" s="24" t="s">
        <v>124</v>
      </c>
      <c r="E347" s="14">
        <v>0</v>
      </c>
      <c r="F347" s="14">
        <v>0</v>
      </c>
      <c r="G347" s="69">
        <f t="shared" si="13"/>
        <v>0</v>
      </c>
      <c r="H347" s="15">
        <v>0</v>
      </c>
      <c r="I347" s="16"/>
      <c r="J347" s="15">
        <v>0</v>
      </c>
      <c r="K347" s="17">
        <v>0</v>
      </c>
      <c r="L347" s="1">
        <v>4846.3999999999996</v>
      </c>
      <c r="M347" s="18">
        <v>0</v>
      </c>
      <c r="N347" s="64"/>
      <c r="O347" s="72">
        <v>153700</v>
      </c>
      <c r="P347" s="76">
        <f t="shared" si="11"/>
        <v>184440</v>
      </c>
      <c r="Q347" s="72">
        <v>6058</v>
      </c>
      <c r="R347" s="76">
        <f t="shared" si="12"/>
        <v>4846.3999999999996</v>
      </c>
      <c r="S347" s="73"/>
    </row>
    <row r="348" spans="1:19" ht="90.75" x14ac:dyDescent="0.25">
      <c r="A348" s="23">
        <v>330</v>
      </c>
      <c r="B348" s="24" t="s">
        <v>580</v>
      </c>
      <c r="C348" s="26" t="s">
        <v>581</v>
      </c>
      <c r="D348" s="24" t="s">
        <v>124</v>
      </c>
      <c r="E348" s="14">
        <v>0</v>
      </c>
      <c r="F348" s="14">
        <v>0</v>
      </c>
      <c r="G348" s="69">
        <f t="shared" si="13"/>
        <v>0</v>
      </c>
      <c r="H348" s="15">
        <v>0</v>
      </c>
      <c r="I348" s="16"/>
      <c r="J348" s="15">
        <v>0</v>
      </c>
      <c r="K348" s="17">
        <v>0</v>
      </c>
      <c r="L348" s="1">
        <v>1127.2</v>
      </c>
      <c r="M348" s="18">
        <v>0</v>
      </c>
      <c r="N348" s="64"/>
      <c r="O348" s="72">
        <v>74192</v>
      </c>
      <c r="P348" s="76">
        <f t="shared" si="11"/>
        <v>89030.399999999994</v>
      </c>
      <c r="Q348" s="72">
        <v>1409</v>
      </c>
      <c r="R348" s="76">
        <f t="shared" si="12"/>
        <v>1127.2</v>
      </c>
      <c r="S348" s="73"/>
    </row>
    <row r="349" spans="1:19" ht="82.5" x14ac:dyDescent="0.25">
      <c r="A349" s="23">
        <v>331</v>
      </c>
      <c r="B349" s="24" t="s">
        <v>582</v>
      </c>
      <c r="C349" s="26" t="s">
        <v>583</v>
      </c>
      <c r="D349" s="24" t="s">
        <v>124</v>
      </c>
      <c r="E349" s="14">
        <v>0</v>
      </c>
      <c r="F349" s="14">
        <v>0</v>
      </c>
      <c r="G349" s="69">
        <f t="shared" si="13"/>
        <v>0</v>
      </c>
      <c r="H349" s="15">
        <v>0</v>
      </c>
      <c r="I349" s="16"/>
      <c r="J349" s="15">
        <v>0</v>
      </c>
      <c r="K349" s="17">
        <v>0</v>
      </c>
      <c r="L349" s="1">
        <v>1014.4</v>
      </c>
      <c r="M349" s="18">
        <v>0</v>
      </c>
      <c r="N349" s="64"/>
      <c r="O349" s="72">
        <v>74192</v>
      </c>
      <c r="P349" s="76">
        <f t="shared" si="11"/>
        <v>89030.399999999994</v>
      </c>
      <c r="Q349" s="72">
        <v>1268</v>
      </c>
      <c r="R349" s="76">
        <f t="shared" si="12"/>
        <v>1014.4</v>
      </c>
      <c r="S349" s="73"/>
    </row>
    <row r="350" spans="1:19" ht="57.75" x14ac:dyDescent="0.25">
      <c r="A350" s="23">
        <v>332</v>
      </c>
      <c r="B350" s="24" t="s">
        <v>584</v>
      </c>
      <c r="C350" s="26" t="s">
        <v>585</v>
      </c>
      <c r="D350" s="24" t="s">
        <v>124</v>
      </c>
      <c r="E350" s="14">
        <v>1</v>
      </c>
      <c r="F350" s="14">
        <v>1</v>
      </c>
      <c r="G350" s="69">
        <f t="shared" si="13"/>
        <v>0</v>
      </c>
      <c r="H350" s="15">
        <v>15432</v>
      </c>
      <c r="I350" s="16"/>
      <c r="J350" s="15">
        <v>15432</v>
      </c>
      <c r="K350" s="17">
        <v>15432</v>
      </c>
      <c r="L350" s="1">
        <v>12345.6</v>
      </c>
      <c r="M350" s="18">
        <v>1</v>
      </c>
      <c r="N350" s="64"/>
      <c r="O350" s="72">
        <v>1509724</v>
      </c>
      <c r="P350" s="76">
        <f t="shared" si="11"/>
        <v>1811668.8</v>
      </c>
      <c r="Q350" s="72">
        <v>15432</v>
      </c>
      <c r="R350" s="76">
        <f t="shared" si="12"/>
        <v>12345.6</v>
      </c>
      <c r="S350" s="73" t="s">
        <v>807</v>
      </c>
    </row>
    <row r="351" spans="1:19" ht="41.25" x14ac:dyDescent="0.25">
      <c r="A351" s="23">
        <v>333</v>
      </c>
      <c r="B351" s="24" t="s">
        <v>586</v>
      </c>
      <c r="C351" s="26" t="s">
        <v>587</v>
      </c>
      <c r="D351" s="24" t="s">
        <v>124</v>
      </c>
      <c r="E351" s="14">
        <v>0</v>
      </c>
      <c r="F351" s="14">
        <v>0</v>
      </c>
      <c r="G351" s="69">
        <f t="shared" si="13"/>
        <v>0</v>
      </c>
      <c r="H351" s="15">
        <v>0</v>
      </c>
      <c r="I351" s="16"/>
      <c r="J351" s="15">
        <v>0</v>
      </c>
      <c r="K351" s="17">
        <v>0</v>
      </c>
      <c r="L351" s="1">
        <v>13991.2</v>
      </c>
      <c r="M351" s="18">
        <v>0</v>
      </c>
      <c r="N351" s="64"/>
      <c r="O351" s="72">
        <v>607496</v>
      </c>
      <c r="P351" s="76">
        <f t="shared" si="11"/>
        <v>728995.2</v>
      </c>
      <c r="Q351" s="72">
        <v>17489</v>
      </c>
      <c r="R351" s="76">
        <f t="shared" si="12"/>
        <v>13991.2</v>
      </c>
      <c r="S351" s="73"/>
    </row>
    <row r="352" spans="1:19" ht="90.75" x14ac:dyDescent="0.25">
      <c r="A352" s="23">
        <v>334</v>
      </c>
      <c r="B352" s="24" t="s">
        <v>588</v>
      </c>
      <c r="C352" s="26" t="s">
        <v>589</v>
      </c>
      <c r="D352" s="24" t="s">
        <v>124</v>
      </c>
      <c r="E352" s="14">
        <v>0</v>
      </c>
      <c r="F352" s="14">
        <v>0</v>
      </c>
      <c r="G352" s="69">
        <f t="shared" si="13"/>
        <v>0</v>
      </c>
      <c r="H352" s="15">
        <v>0</v>
      </c>
      <c r="I352" s="16"/>
      <c r="J352" s="15">
        <v>0</v>
      </c>
      <c r="K352" s="17">
        <v>0</v>
      </c>
      <c r="L352" s="1">
        <v>4155.2</v>
      </c>
      <c r="M352" s="18">
        <v>0</v>
      </c>
      <c r="N352" s="64"/>
      <c r="O352" s="72">
        <v>154566</v>
      </c>
      <c r="P352" s="76">
        <f t="shared" si="11"/>
        <v>185479.2</v>
      </c>
      <c r="Q352" s="72">
        <v>5194</v>
      </c>
      <c r="R352" s="76">
        <f t="shared" si="12"/>
        <v>4155.2</v>
      </c>
      <c r="S352" s="73"/>
    </row>
    <row r="353" spans="1:19" ht="90.75" x14ac:dyDescent="0.25">
      <c r="A353" s="23">
        <v>335</v>
      </c>
      <c r="B353" s="24" t="s">
        <v>590</v>
      </c>
      <c r="C353" s="26" t="s">
        <v>591</v>
      </c>
      <c r="D353" s="24" t="s">
        <v>124</v>
      </c>
      <c r="E353" s="14">
        <v>0</v>
      </c>
      <c r="F353" s="14">
        <v>0</v>
      </c>
      <c r="G353" s="69">
        <f t="shared" si="13"/>
        <v>0</v>
      </c>
      <c r="H353" s="15">
        <v>0</v>
      </c>
      <c r="I353" s="16"/>
      <c r="J353" s="15">
        <v>0</v>
      </c>
      <c r="K353" s="17">
        <v>0</v>
      </c>
      <c r="L353" s="1">
        <v>4616</v>
      </c>
      <c r="M353" s="18">
        <v>0</v>
      </c>
      <c r="N353" s="64"/>
      <c r="O353" s="72">
        <v>102408</v>
      </c>
      <c r="P353" s="76">
        <f t="shared" si="11"/>
        <v>122889.60000000001</v>
      </c>
      <c r="Q353" s="72">
        <v>5770</v>
      </c>
      <c r="R353" s="76">
        <f t="shared" si="12"/>
        <v>4616</v>
      </c>
      <c r="S353" s="73"/>
    </row>
    <row r="354" spans="1:19" ht="90.75" x14ac:dyDescent="0.25">
      <c r="A354" s="23">
        <v>336</v>
      </c>
      <c r="B354" s="24" t="s">
        <v>592</v>
      </c>
      <c r="C354" s="26" t="s">
        <v>593</v>
      </c>
      <c r="D354" s="24" t="s">
        <v>124</v>
      </c>
      <c r="E354" s="14">
        <v>2</v>
      </c>
      <c r="F354" s="14">
        <v>2</v>
      </c>
      <c r="G354" s="69">
        <f t="shared" si="13"/>
        <v>0</v>
      </c>
      <c r="H354" s="15">
        <v>6120</v>
      </c>
      <c r="I354" s="16"/>
      <c r="J354" s="15">
        <v>6120</v>
      </c>
      <c r="K354" s="17">
        <v>12240</v>
      </c>
      <c r="L354" s="1">
        <v>4896</v>
      </c>
      <c r="M354" s="18">
        <v>2</v>
      </c>
      <c r="N354" s="64"/>
      <c r="O354" s="72">
        <v>222574</v>
      </c>
      <c r="P354" s="76">
        <f t="shared" si="11"/>
        <v>267088.8</v>
      </c>
      <c r="Q354" s="72">
        <v>6120</v>
      </c>
      <c r="R354" s="76">
        <f t="shared" si="12"/>
        <v>4896</v>
      </c>
      <c r="S354" s="73" t="s">
        <v>807</v>
      </c>
    </row>
    <row r="355" spans="1:19" ht="57.75" x14ac:dyDescent="0.25">
      <c r="A355" s="23">
        <v>337</v>
      </c>
      <c r="B355" s="24" t="s">
        <v>594</v>
      </c>
      <c r="C355" s="26" t="s">
        <v>595</v>
      </c>
      <c r="D355" s="24" t="s">
        <v>124</v>
      </c>
      <c r="E355" s="14">
        <v>0</v>
      </c>
      <c r="F355" s="14">
        <v>0</v>
      </c>
      <c r="G355" s="69">
        <f t="shared" si="13"/>
        <v>0</v>
      </c>
      <c r="H355" s="15">
        <v>0</v>
      </c>
      <c r="I355" s="16"/>
      <c r="J355" s="15">
        <v>0</v>
      </c>
      <c r="K355" s="17">
        <v>0</v>
      </c>
      <c r="L355" s="1">
        <v>11871.2</v>
      </c>
      <c r="M355" s="18">
        <v>0</v>
      </c>
      <c r="N355" s="64"/>
      <c r="O355" s="72">
        <v>104739</v>
      </c>
      <c r="P355" s="76">
        <f t="shared" si="11"/>
        <v>125686.8</v>
      </c>
      <c r="Q355" s="72">
        <v>14839</v>
      </c>
      <c r="R355" s="76">
        <f t="shared" si="12"/>
        <v>11871.2</v>
      </c>
      <c r="S355" s="73"/>
    </row>
    <row r="356" spans="1:19" ht="49.5" x14ac:dyDescent="0.25">
      <c r="A356" s="23">
        <v>338</v>
      </c>
      <c r="B356" s="24" t="s">
        <v>596</v>
      </c>
      <c r="C356" s="26" t="s">
        <v>597</v>
      </c>
      <c r="D356" s="24" t="s">
        <v>124</v>
      </c>
      <c r="E356" s="14">
        <v>0</v>
      </c>
      <c r="F356" s="14">
        <v>0</v>
      </c>
      <c r="G356" s="69">
        <f t="shared" si="13"/>
        <v>0</v>
      </c>
      <c r="H356" s="15">
        <v>0</v>
      </c>
      <c r="I356" s="16"/>
      <c r="J356" s="15">
        <v>0</v>
      </c>
      <c r="K356" s="17">
        <v>0</v>
      </c>
      <c r="L356" s="1">
        <v>19784.8</v>
      </c>
      <c r="M356" s="18">
        <v>0</v>
      </c>
      <c r="N356" s="64"/>
      <c r="O356" s="72">
        <v>184440</v>
      </c>
      <c r="P356" s="76">
        <f t="shared" si="11"/>
        <v>221328</v>
      </c>
      <c r="Q356" s="72">
        <v>24731</v>
      </c>
      <c r="R356" s="76">
        <f t="shared" si="12"/>
        <v>19784.8</v>
      </c>
      <c r="S356" s="73"/>
    </row>
    <row r="357" spans="1:19" ht="41.25" x14ac:dyDescent="0.25">
      <c r="A357" s="23">
        <v>339</v>
      </c>
      <c r="B357" s="24" t="s">
        <v>598</v>
      </c>
      <c r="C357" s="25" t="s">
        <v>599</v>
      </c>
      <c r="D357" s="24" t="s">
        <v>124</v>
      </c>
      <c r="E357" s="14">
        <v>0</v>
      </c>
      <c r="F357" s="14">
        <v>0</v>
      </c>
      <c r="G357" s="69">
        <f t="shared" si="13"/>
        <v>0</v>
      </c>
      <c r="H357" s="15">
        <v>0</v>
      </c>
      <c r="I357" s="16"/>
      <c r="J357" s="15">
        <v>0</v>
      </c>
      <c r="K357" s="17">
        <v>0</v>
      </c>
      <c r="L357" s="1">
        <v>3324</v>
      </c>
      <c r="M357" s="18">
        <v>0</v>
      </c>
      <c r="N357" s="64"/>
      <c r="O357" s="72">
        <v>153700</v>
      </c>
      <c r="P357" s="76">
        <f t="shared" si="11"/>
        <v>184440</v>
      </c>
      <c r="Q357" s="72">
        <v>4155</v>
      </c>
      <c r="R357" s="76">
        <f t="shared" si="12"/>
        <v>3324</v>
      </c>
      <c r="S357" s="73"/>
    </row>
    <row r="358" spans="1:19" ht="49.5" x14ac:dyDescent="0.25">
      <c r="A358" s="23">
        <v>340</v>
      </c>
      <c r="B358" s="24" t="s">
        <v>600</v>
      </c>
      <c r="C358" s="25" t="s">
        <v>601</v>
      </c>
      <c r="D358" s="24" t="s">
        <v>124</v>
      </c>
      <c r="E358" s="14">
        <v>0</v>
      </c>
      <c r="F358" s="14">
        <v>0</v>
      </c>
      <c r="G358" s="69">
        <f t="shared" si="13"/>
        <v>0</v>
      </c>
      <c r="H358" s="15">
        <v>0</v>
      </c>
      <c r="I358" s="16"/>
      <c r="J358" s="15">
        <v>0</v>
      </c>
      <c r="K358" s="17">
        <v>0</v>
      </c>
      <c r="L358" s="1">
        <v>2714.4</v>
      </c>
      <c r="M358" s="18">
        <v>0</v>
      </c>
      <c r="N358" s="64"/>
      <c r="O358" s="72">
        <v>230551</v>
      </c>
      <c r="P358" s="76">
        <f t="shared" si="11"/>
        <v>276661.2</v>
      </c>
      <c r="Q358" s="72">
        <v>3393</v>
      </c>
      <c r="R358" s="76">
        <f t="shared" si="12"/>
        <v>2714.4</v>
      </c>
      <c r="S358" s="73"/>
    </row>
    <row r="359" spans="1:19" ht="41.25" x14ac:dyDescent="0.25">
      <c r="A359" s="23">
        <v>341</v>
      </c>
      <c r="B359" s="24" t="s">
        <v>602</v>
      </c>
      <c r="C359" s="26" t="s">
        <v>603</v>
      </c>
      <c r="D359" s="24" t="s">
        <v>124</v>
      </c>
      <c r="E359" s="14">
        <v>0</v>
      </c>
      <c r="F359" s="14">
        <v>0</v>
      </c>
      <c r="G359" s="69">
        <f t="shared" si="13"/>
        <v>0</v>
      </c>
      <c r="H359" s="15">
        <v>0</v>
      </c>
      <c r="I359" s="16"/>
      <c r="J359" s="15">
        <v>0</v>
      </c>
      <c r="K359" s="17">
        <v>0</v>
      </c>
      <c r="L359" s="1">
        <v>3297.6</v>
      </c>
      <c r="M359" s="18">
        <v>0</v>
      </c>
      <c r="N359" s="64"/>
      <c r="O359" s="72">
        <v>98922</v>
      </c>
      <c r="P359" s="76">
        <f t="shared" si="11"/>
        <v>118706.4</v>
      </c>
      <c r="Q359" s="72">
        <v>4122</v>
      </c>
      <c r="R359" s="76">
        <f t="shared" si="12"/>
        <v>3297.6</v>
      </c>
      <c r="S359" s="73"/>
    </row>
    <row r="360" spans="1:19" ht="41.25" x14ac:dyDescent="0.25">
      <c r="A360" s="23">
        <v>342</v>
      </c>
      <c r="B360" s="24" t="s">
        <v>604</v>
      </c>
      <c r="C360" s="26" t="s">
        <v>605</v>
      </c>
      <c r="D360" s="28" t="s">
        <v>124</v>
      </c>
      <c r="E360" s="14">
        <v>1</v>
      </c>
      <c r="F360" s="14">
        <v>1</v>
      </c>
      <c r="G360" s="69">
        <f t="shared" si="13"/>
        <v>0</v>
      </c>
      <c r="H360" s="15">
        <v>9522</v>
      </c>
      <c r="I360" s="16"/>
      <c r="J360" s="15">
        <v>9522</v>
      </c>
      <c r="K360" s="17">
        <v>9522</v>
      </c>
      <c r="L360" s="1">
        <v>7006.4</v>
      </c>
      <c r="M360" s="18">
        <v>1</v>
      </c>
      <c r="N360" s="64"/>
      <c r="O360" s="72">
        <v>123653</v>
      </c>
      <c r="P360" s="76">
        <f t="shared" si="11"/>
        <v>148383.6</v>
      </c>
      <c r="Q360" s="72">
        <v>8758</v>
      </c>
      <c r="R360" s="76">
        <f t="shared" si="12"/>
        <v>7006.4</v>
      </c>
      <c r="S360" s="73" t="s">
        <v>807</v>
      </c>
    </row>
    <row r="361" spans="1:19" ht="82.5" x14ac:dyDescent="0.25">
      <c r="A361" s="23">
        <v>343</v>
      </c>
      <c r="B361" s="24" t="s">
        <v>606</v>
      </c>
      <c r="C361" s="25" t="s">
        <v>607</v>
      </c>
      <c r="D361" s="24" t="s">
        <v>124</v>
      </c>
      <c r="E361" s="14">
        <v>0</v>
      </c>
      <c r="F361" s="14">
        <v>0</v>
      </c>
      <c r="G361" s="69">
        <f t="shared" si="13"/>
        <v>0</v>
      </c>
      <c r="H361" s="15">
        <v>0</v>
      </c>
      <c r="I361" s="16"/>
      <c r="J361" s="15">
        <v>0</v>
      </c>
      <c r="K361" s="17">
        <v>0</v>
      </c>
      <c r="L361" s="1">
        <v>7977.6</v>
      </c>
      <c r="M361" s="18">
        <v>0</v>
      </c>
      <c r="N361" s="64"/>
      <c r="O361" s="72">
        <v>166930</v>
      </c>
      <c r="P361" s="76">
        <f t="shared" si="11"/>
        <v>200316</v>
      </c>
      <c r="Q361" s="72">
        <v>9972</v>
      </c>
      <c r="R361" s="76">
        <f t="shared" si="12"/>
        <v>7977.6</v>
      </c>
      <c r="S361" s="73"/>
    </row>
    <row r="362" spans="1:19" ht="82.5" x14ac:dyDescent="0.25">
      <c r="A362" s="23">
        <v>344</v>
      </c>
      <c r="B362" s="24" t="s">
        <v>608</v>
      </c>
      <c r="C362" s="26" t="s">
        <v>609</v>
      </c>
      <c r="D362" s="24" t="s">
        <v>124</v>
      </c>
      <c r="E362" s="14">
        <v>0</v>
      </c>
      <c r="F362" s="14">
        <v>0</v>
      </c>
      <c r="G362" s="69">
        <f t="shared" si="13"/>
        <v>0</v>
      </c>
      <c r="H362" s="15">
        <v>0</v>
      </c>
      <c r="I362" s="16"/>
      <c r="J362" s="15">
        <v>0</v>
      </c>
      <c r="K362" s="17">
        <v>0</v>
      </c>
      <c r="L362" s="1">
        <v>11129.6</v>
      </c>
      <c r="M362" s="18">
        <v>0</v>
      </c>
      <c r="N362" s="64"/>
      <c r="O362" s="72">
        <v>191661</v>
      </c>
      <c r="P362" s="76">
        <f t="shared" si="11"/>
        <v>229993.2</v>
      </c>
      <c r="Q362" s="72">
        <v>13912</v>
      </c>
      <c r="R362" s="76">
        <f t="shared" si="12"/>
        <v>11129.6</v>
      </c>
      <c r="S362" s="73"/>
    </row>
    <row r="363" spans="1:19" ht="107.25" x14ac:dyDescent="0.25">
      <c r="A363" s="23">
        <v>345</v>
      </c>
      <c r="B363" s="24" t="s">
        <v>610</v>
      </c>
      <c r="C363" s="26" t="s">
        <v>611</v>
      </c>
      <c r="D363" s="24" t="s">
        <v>612</v>
      </c>
      <c r="E363" s="14">
        <v>3</v>
      </c>
      <c r="F363" s="14">
        <v>3</v>
      </c>
      <c r="G363" s="69">
        <f t="shared" si="13"/>
        <v>0</v>
      </c>
      <c r="H363" s="15">
        <v>28045</v>
      </c>
      <c r="I363" s="16"/>
      <c r="J363" s="15">
        <v>28045</v>
      </c>
      <c r="K363" s="17">
        <v>84135</v>
      </c>
      <c r="L363" s="1">
        <v>22436</v>
      </c>
      <c r="M363" s="18">
        <v>3</v>
      </c>
      <c r="N363" s="64"/>
      <c r="O363" s="72">
        <v>2304315</v>
      </c>
      <c r="P363" s="76">
        <f t="shared" si="11"/>
        <v>2765178</v>
      </c>
      <c r="Q363" s="72">
        <v>28045</v>
      </c>
      <c r="R363" s="76">
        <f t="shared" si="12"/>
        <v>22436</v>
      </c>
      <c r="S363" s="73" t="s">
        <v>807</v>
      </c>
    </row>
    <row r="364" spans="1:19" ht="99" x14ac:dyDescent="0.25">
      <c r="A364" s="23">
        <v>346</v>
      </c>
      <c r="B364" s="24" t="s">
        <v>613</v>
      </c>
      <c r="C364" s="26" t="s">
        <v>614</v>
      </c>
      <c r="D364" s="24" t="s">
        <v>124</v>
      </c>
      <c r="E364" s="14">
        <v>0</v>
      </c>
      <c r="F364" s="14">
        <v>0</v>
      </c>
      <c r="G364" s="69">
        <f t="shared" si="13"/>
        <v>0</v>
      </c>
      <c r="H364" s="15">
        <v>0</v>
      </c>
      <c r="I364" s="16"/>
      <c r="J364" s="15">
        <v>0</v>
      </c>
      <c r="K364" s="17">
        <v>0</v>
      </c>
      <c r="L364" s="1">
        <v>23600</v>
      </c>
      <c r="M364" s="18">
        <v>0</v>
      </c>
      <c r="N364" s="64"/>
      <c r="O364" s="72">
        <v>220363</v>
      </c>
      <c r="P364" s="76">
        <f t="shared" si="11"/>
        <v>264435.59999999998</v>
      </c>
      <c r="Q364" s="72">
        <v>29500</v>
      </c>
      <c r="R364" s="76">
        <f t="shared" si="12"/>
        <v>23600</v>
      </c>
      <c r="S364" s="73"/>
    </row>
    <row r="365" spans="1:19" ht="90.75" x14ac:dyDescent="0.25">
      <c r="A365" s="23">
        <v>347</v>
      </c>
      <c r="B365" s="24" t="s">
        <v>615</v>
      </c>
      <c r="C365" s="26" t="s">
        <v>616</v>
      </c>
      <c r="D365" s="24" t="s">
        <v>124</v>
      </c>
      <c r="E365" s="14">
        <v>0</v>
      </c>
      <c r="F365" s="14">
        <v>0</v>
      </c>
      <c r="G365" s="69">
        <f t="shared" si="13"/>
        <v>0</v>
      </c>
      <c r="H365" s="15">
        <v>0</v>
      </c>
      <c r="I365" s="16"/>
      <c r="J365" s="15">
        <v>0</v>
      </c>
      <c r="K365" s="17">
        <v>0</v>
      </c>
      <c r="L365" s="1">
        <v>36142.400000000001</v>
      </c>
      <c r="M365" s="18">
        <v>0</v>
      </c>
      <c r="N365" s="64"/>
      <c r="O365" s="72">
        <v>349256</v>
      </c>
      <c r="P365" s="76">
        <f t="shared" si="11"/>
        <v>419107.2</v>
      </c>
      <c r="Q365" s="72">
        <v>45178</v>
      </c>
      <c r="R365" s="76">
        <f t="shared" si="12"/>
        <v>36142.400000000001</v>
      </c>
      <c r="S365" s="73"/>
    </row>
    <row r="366" spans="1:19" ht="66" x14ac:dyDescent="0.25">
      <c r="A366" s="23">
        <v>348</v>
      </c>
      <c r="B366" s="24" t="s">
        <v>617</v>
      </c>
      <c r="C366" s="29" t="s">
        <v>618</v>
      </c>
      <c r="D366" s="24" t="s">
        <v>124</v>
      </c>
      <c r="E366" s="14">
        <v>0</v>
      </c>
      <c r="F366" s="14">
        <v>0</v>
      </c>
      <c r="G366" s="69">
        <f t="shared" si="13"/>
        <v>0</v>
      </c>
      <c r="H366" s="15">
        <v>0</v>
      </c>
      <c r="I366" s="16"/>
      <c r="J366" s="15">
        <v>0</v>
      </c>
      <c r="K366" s="17">
        <v>0</v>
      </c>
      <c r="L366" s="1">
        <v>12948.8</v>
      </c>
      <c r="M366" s="18">
        <v>0</v>
      </c>
      <c r="N366" s="64"/>
      <c r="O366" s="72">
        <v>302261</v>
      </c>
      <c r="P366" s="76">
        <f t="shared" si="11"/>
        <v>362713.2</v>
      </c>
      <c r="Q366" s="72">
        <v>16186</v>
      </c>
      <c r="R366" s="76">
        <f t="shared" si="12"/>
        <v>12948.8</v>
      </c>
      <c r="S366" s="73"/>
    </row>
    <row r="367" spans="1:19" ht="57.75" x14ac:dyDescent="0.25">
      <c r="A367" s="23">
        <v>349</v>
      </c>
      <c r="B367" s="24" t="s">
        <v>619</v>
      </c>
      <c r="C367" s="26" t="s">
        <v>620</v>
      </c>
      <c r="D367" s="24" t="s">
        <v>124</v>
      </c>
      <c r="E367" s="14">
        <v>0</v>
      </c>
      <c r="F367" s="14">
        <v>0</v>
      </c>
      <c r="G367" s="69">
        <f t="shared" si="13"/>
        <v>0</v>
      </c>
      <c r="H367" s="15">
        <v>0</v>
      </c>
      <c r="I367" s="16"/>
      <c r="J367" s="15">
        <v>0</v>
      </c>
      <c r="K367" s="17">
        <v>0</v>
      </c>
      <c r="L367" s="1">
        <v>29782.400000000001</v>
      </c>
      <c r="M367" s="18">
        <v>0</v>
      </c>
      <c r="N367" s="64"/>
      <c r="O367" s="72">
        <v>824350</v>
      </c>
      <c r="P367" s="76">
        <f t="shared" si="11"/>
        <v>989220</v>
      </c>
      <c r="Q367" s="72">
        <v>37228</v>
      </c>
      <c r="R367" s="76">
        <f t="shared" si="12"/>
        <v>29782.400000000001</v>
      </c>
      <c r="S367" s="73"/>
    </row>
    <row r="368" spans="1:19" ht="49.5" x14ac:dyDescent="0.25">
      <c r="A368" s="23">
        <v>350</v>
      </c>
      <c r="B368" s="28" t="s">
        <v>621</v>
      </c>
      <c r="C368" s="26" t="s">
        <v>622</v>
      </c>
      <c r="D368" s="28" t="s">
        <v>124</v>
      </c>
      <c r="E368" s="14">
        <v>1</v>
      </c>
      <c r="F368" s="14">
        <v>1</v>
      </c>
      <c r="G368" s="69">
        <f t="shared" si="13"/>
        <v>0</v>
      </c>
      <c r="H368" s="15">
        <v>43624</v>
      </c>
      <c r="I368" s="16"/>
      <c r="J368" s="15">
        <v>43624</v>
      </c>
      <c r="K368" s="17">
        <v>43624</v>
      </c>
      <c r="L368" s="1">
        <v>15663.2</v>
      </c>
      <c r="M368" s="18">
        <v>1</v>
      </c>
      <c r="N368" s="64"/>
      <c r="O368" s="72">
        <v>194825</v>
      </c>
      <c r="P368" s="76">
        <f t="shared" si="11"/>
        <v>233790</v>
      </c>
      <c r="Q368" s="72">
        <v>19579</v>
      </c>
      <c r="R368" s="76">
        <f t="shared" si="12"/>
        <v>15663.2</v>
      </c>
      <c r="S368" s="73" t="s">
        <v>807</v>
      </c>
    </row>
    <row r="369" spans="1:19" ht="90.75" x14ac:dyDescent="0.25">
      <c r="A369" s="23">
        <v>351</v>
      </c>
      <c r="B369" s="24" t="s">
        <v>623</v>
      </c>
      <c r="C369" s="26" t="s">
        <v>624</v>
      </c>
      <c r="D369" s="24" t="s">
        <v>124</v>
      </c>
      <c r="E369" s="14">
        <v>0</v>
      </c>
      <c r="F369" s="14">
        <v>0</v>
      </c>
      <c r="G369" s="69">
        <f t="shared" si="13"/>
        <v>0</v>
      </c>
      <c r="H369" s="15">
        <v>0</v>
      </c>
      <c r="I369" s="16"/>
      <c r="J369" s="15">
        <v>0</v>
      </c>
      <c r="K369" s="17">
        <v>0</v>
      </c>
      <c r="L369" s="1">
        <v>14127.2</v>
      </c>
      <c r="M369" s="18">
        <v>0</v>
      </c>
      <c r="N369" s="64"/>
      <c r="O369" s="72">
        <v>136018</v>
      </c>
      <c r="P369" s="76">
        <f t="shared" si="11"/>
        <v>163221.6</v>
      </c>
      <c r="Q369" s="72">
        <v>17659</v>
      </c>
      <c r="R369" s="76">
        <f t="shared" si="12"/>
        <v>14127.2</v>
      </c>
      <c r="S369" s="73"/>
    </row>
    <row r="370" spans="1:19" ht="99" x14ac:dyDescent="0.25">
      <c r="A370" s="23">
        <v>352</v>
      </c>
      <c r="B370" s="24" t="s">
        <v>625</v>
      </c>
      <c r="C370" s="26" t="s">
        <v>626</v>
      </c>
      <c r="D370" s="24" t="s">
        <v>124</v>
      </c>
      <c r="E370" s="14">
        <v>1</v>
      </c>
      <c r="F370" s="14">
        <v>1</v>
      </c>
      <c r="G370" s="69">
        <f t="shared" si="13"/>
        <v>0</v>
      </c>
      <c r="H370" s="15">
        <v>9891</v>
      </c>
      <c r="I370" s="16"/>
      <c r="J370" s="15">
        <v>9891</v>
      </c>
      <c r="K370" s="17">
        <v>9891</v>
      </c>
      <c r="L370" s="1">
        <v>2060.8000000000002</v>
      </c>
      <c r="M370" s="18">
        <v>1</v>
      </c>
      <c r="N370" s="64"/>
      <c r="O370" s="72">
        <v>136018</v>
      </c>
      <c r="P370" s="76">
        <f t="shared" si="11"/>
        <v>163221.6</v>
      </c>
      <c r="Q370" s="72">
        <v>2576</v>
      </c>
      <c r="R370" s="76">
        <f t="shared" si="12"/>
        <v>2060.8000000000002</v>
      </c>
      <c r="S370" s="73" t="s">
        <v>807</v>
      </c>
    </row>
    <row r="371" spans="1:19" ht="90.75" x14ac:dyDescent="0.25">
      <c r="A371" s="23">
        <v>353</v>
      </c>
      <c r="B371" s="24" t="s">
        <v>627</v>
      </c>
      <c r="C371" s="26" t="s">
        <v>628</v>
      </c>
      <c r="D371" s="24" t="s">
        <v>124</v>
      </c>
      <c r="E371" s="14">
        <v>0</v>
      </c>
      <c r="F371" s="14">
        <v>0</v>
      </c>
      <c r="G371" s="69">
        <f t="shared" si="13"/>
        <v>0</v>
      </c>
      <c r="H371" s="15">
        <v>0</v>
      </c>
      <c r="I371" s="16"/>
      <c r="J371" s="15">
        <v>0</v>
      </c>
      <c r="K371" s="17">
        <v>0</v>
      </c>
      <c r="L371" s="1">
        <v>2060.8000000000002</v>
      </c>
      <c r="M371" s="18">
        <v>0</v>
      </c>
      <c r="N371" s="64"/>
      <c r="O371" s="72">
        <v>222574</v>
      </c>
      <c r="P371" s="76">
        <f t="shared" si="11"/>
        <v>267088.8</v>
      </c>
      <c r="Q371" s="72">
        <v>2576</v>
      </c>
      <c r="R371" s="76">
        <f t="shared" si="12"/>
        <v>2060.8000000000002</v>
      </c>
      <c r="S371" s="73"/>
    </row>
    <row r="372" spans="1:19" ht="90.75" x14ac:dyDescent="0.25">
      <c r="A372" s="23">
        <v>354</v>
      </c>
      <c r="B372" s="24" t="s">
        <v>629</v>
      </c>
      <c r="C372" s="26" t="s">
        <v>630</v>
      </c>
      <c r="D372" s="24" t="s">
        <v>124</v>
      </c>
      <c r="E372" s="14">
        <v>0</v>
      </c>
      <c r="F372" s="14">
        <v>0</v>
      </c>
      <c r="G372" s="69">
        <f t="shared" si="13"/>
        <v>0</v>
      </c>
      <c r="H372" s="15">
        <v>0</v>
      </c>
      <c r="I372" s="16"/>
      <c r="J372" s="15">
        <v>0</v>
      </c>
      <c r="K372" s="17">
        <v>0</v>
      </c>
      <c r="L372" s="1">
        <v>2060.8000000000002</v>
      </c>
      <c r="M372" s="18">
        <v>0</v>
      </c>
      <c r="N372" s="64"/>
      <c r="O372" s="72">
        <v>307401</v>
      </c>
      <c r="P372" s="76">
        <f t="shared" si="11"/>
        <v>368881.2</v>
      </c>
      <c r="Q372" s="72">
        <v>2576</v>
      </c>
      <c r="R372" s="76">
        <f t="shared" si="12"/>
        <v>2060.8000000000002</v>
      </c>
      <c r="S372" s="73"/>
    </row>
    <row r="373" spans="1:19" ht="123.75" x14ac:dyDescent="0.25">
      <c r="A373" s="23">
        <v>355</v>
      </c>
      <c r="B373" s="24" t="s">
        <v>631</v>
      </c>
      <c r="C373" s="26" t="s">
        <v>632</v>
      </c>
      <c r="D373" s="24" t="s">
        <v>124</v>
      </c>
      <c r="E373" s="14">
        <v>0</v>
      </c>
      <c r="F373" s="14">
        <v>0</v>
      </c>
      <c r="G373" s="69">
        <f t="shared" si="13"/>
        <v>0</v>
      </c>
      <c r="H373" s="15">
        <v>0</v>
      </c>
      <c r="I373" s="16"/>
      <c r="J373" s="15">
        <v>0</v>
      </c>
      <c r="K373" s="17">
        <v>0</v>
      </c>
      <c r="L373" s="1">
        <v>8376.7999999999993</v>
      </c>
      <c r="M373" s="18">
        <v>0</v>
      </c>
      <c r="N373" s="64"/>
      <c r="O373" s="72">
        <v>222574</v>
      </c>
      <c r="P373" s="76">
        <f t="shared" si="11"/>
        <v>267088.8</v>
      </c>
      <c r="Q373" s="72">
        <v>10471</v>
      </c>
      <c r="R373" s="76">
        <f t="shared" si="12"/>
        <v>8376.7999999999993</v>
      </c>
      <c r="S373" s="73"/>
    </row>
    <row r="374" spans="1:19" ht="115.5" x14ac:dyDescent="0.25">
      <c r="A374" s="23">
        <v>356</v>
      </c>
      <c r="B374" s="24" t="s">
        <v>633</v>
      </c>
      <c r="C374" s="26" t="s">
        <v>634</v>
      </c>
      <c r="D374" s="24" t="s">
        <v>124</v>
      </c>
      <c r="E374" s="14">
        <v>0</v>
      </c>
      <c r="F374" s="14">
        <v>0</v>
      </c>
      <c r="G374" s="69">
        <f t="shared" si="13"/>
        <v>0</v>
      </c>
      <c r="H374" s="15">
        <v>0</v>
      </c>
      <c r="I374" s="16"/>
      <c r="J374" s="15">
        <v>0</v>
      </c>
      <c r="K374" s="17">
        <v>0</v>
      </c>
      <c r="L374" s="1">
        <v>5156</v>
      </c>
      <c r="M374" s="18">
        <v>0</v>
      </c>
      <c r="N374" s="64"/>
      <c r="O374" s="72">
        <v>222574</v>
      </c>
      <c r="P374" s="76">
        <f t="shared" si="11"/>
        <v>267088.8</v>
      </c>
      <c r="Q374" s="72">
        <v>6445</v>
      </c>
      <c r="R374" s="76">
        <f t="shared" si="12"/>
        <v>5156</v>
      </c>
      <c r="S374" s="73"/>
    </row>
    <row r="375" spans="1:19" ht="99" x14ac:dyDescent="0.25">
      <c r="A375" s="23">
        <v>357</v>
      </c>
      <c r="B375" s="24" t="s">
        <v>635</v>
      </c>
      <c r="C375" s="26" t="s">
        <v>636</v>
      </c>
      <c r="D375" s="24" t="s">
        <v>124</v>
      </c>
      <c r="E375" s="14">
        <v>0</v>
      </c>
      <c r="F375" s="14">
        <v>0</v>
      </c>
      <c r="G375" s="69">
        <f t="shared" si="13"/>
        <v>0</v>
      </c>
      <c r="H375" s="15">
        <v>0</v>
      </c>
      <c r="I375" s="16"/>
      <c r="J375" s="15">
        <v>0</v>
      </c>
      <c r="K375" s="17">
        <v>0</v>
      </c>
      <c r="L375" s="1">
        <v>6474.4</v>
      </c>
      <c r="M375" s="18">
        <v>0</v>
      </c>
      <c r="N375" s="64"/>
      <c r="O375" s="72">
        <v>276660</v>
      </c>
      <c r="P375" s="76">
        <f t="shared" si="11"/>
        <v>331992</v>
      </c>
      <c r="Q375" s="72">
        <v>8093</v>
      </c>
      <c r="R375" s="76">
        <f t="shared" si="12"/>
        <v>6474.4</v>
      </c>
      <c r="S375" s="73"/>
    </row>
    <row r="376" spans="1:19" ht="57.75" x14ac:dyDescent="0.25">
      <c r="A376" s="23">
        <v>358</v>
      </c>
      <c r="B376" s="24" t="s">
        <v>637</v>
      </c>
      <c r="C376" s="26" t="s">
        <v>638</v>
      </c>
      <c r="D376" s="24" t="s">
        <v>124</v>
      </c>
      <c r="E376" s="14">
        <v>1</v>
      </c>
      <c r="F376" s="14">
        <v>1</v>
      </c>
      <c r="G376" s="69">
        <f t="shared" si="13"/>
        <v>0</v>
      </c>
      <c r="H376" s="15">
        <v>10387</v>
      </c>
      <c r="I376" s="16"/>
      <c r="J376" s="15">
        <v>10387</v>
      </c>
      <c r="K376" s="17">
        <v>10387</v>
      </c>
      <c r="L376" s="1">
        <v>7110.4</v>
      </c>
      <c r="M376" s="18">
        <v>1</v>
      </c>
      <c r="N376" s="64"/>
      <c r="O376" s="72">
        <v>284401</v>
      </c>
      <c r="P376" s="76">
        <f t="shared" si="11"/>
        <v>341281.2</v>
      </c>
      <c r="Q376" s="72">
        <v>8888</v>
      </c>
      <c r="R376" s="76">
        <f t="shared" si="12"/>
        <v>7110.4</v>
      </c>
      <c r="S376" s="73" t="s">
        <v>807</v>
      </c>
    </row>
    <row r="377" spans="1:19" ht="123.75" x14ac:dyDescent="0.25">
      <c r="A377" s="23">
        <v>359</v>
      </c>
      <c r="B377" s="24" t="s">
        <v>639</v>
      </c>
      <c r="C377" s="26" t="s">
        <v>640</v>
      </c>
      <c r="D377" s="24" t="s">
        <v>124</v>
      </c>
      <c r="E377" s="14">
        <v>0</v>
      </c>
      <c r="F377" s="14">
        <v>0</v>
      </c>
      <c r="G377" s="69">
        <f t="shared" si="13"/>
        <v>0</v>
      </c>
      <c r="H377" s="15">
        <v>0</v>
      </c>
      <c r="I377" s="16"/>
      <c r="J377" s="15">
        <v>0</v>
      </c>
      <c r="K377" s="17">
        <v>0</v>
      </c>
      <c r="L377" s="1">
        <v>10359.200000000001</v>
      </c>
      <c r="M377" s="18">
        <v>0</v>
      </c>
      <c r="N377" s="64"/>
      <c r="O377" s="72">
        <v>284345</v>
      </c>
      <c r="P377" s="76">
        <f t="shared" si="11"/>
        <v>341214</v>
      </c>
      <c r="Q377" s="72">
        <v>12949</v>
      </c>
      <c r="R377" s="76">
        <f t="shared" si="12"/>
        <v>10359.200000000001</v>
      </c>
      <c r="S377" s="73"/>
    </row>
    <row r="378" spans="1:19" ht="82.5" x14ac:dyDescent="0.25">
      <c r="A378" s="23">
        <v>360</v>
      </c>
      <c r="B378" s="24" t="s">
        <v>641</v>
      </c>
      <c r="C378" s="26" t="s">
        <v>642</v>
      </c>
      <c r="D378" s="24" t="s">
        <v>124</v>
      </c>
      <c r="E378" s="14">
        <v>0</v>
      </c>
      <c r="F378" s="14">
        <v>0</v>
      </c>
      <c r="G378" s="69">
        <f t="shared" si="13"/>
        <v>0</v>
      </c>
      <c r="H378" s="15">
        <v>0</v>
      </c>
      <c r="I378" s="16"/>
      <c r="J378" s="15">
        <v>0</v>
      </c>
      <c r="K378" s="17">
        <v>0</v>
      </c>
      <c r="L378" s="1">
        <v>8244</v>
      </c>
      <c r="M378" s="18">
        <v>0</v>
      </c>
      <c r="N378" s="64"/>
      <c r="O378" s="72">
        <v>247305</v>
      </c>
      <c r="P378" s="76">
        <f t="shared" si="11"/>
        <v>296766</v>
      </c>
      <c r="Q378" s="72">
        <v>10305</v>
      </c>
      <c r="R378" s="76">
        <f t="shared" si="12"/>
        <v>8244</v>
      </c>
      <c r="S378" s="73"/>
    </row>
    <row r="379" spans="1:19" x14ac:dyDescent="0.25">
      <c r="A379" s="30"/>
      <c r="B379" s="30"/>
      <c r="C379" s="30"/>
      <c r="D379" s="30"/>
      <c r="E379" s="30"/>
      <c r="F379" s="31"/>
      <c r="G379" s="19">
        <f>SUM(G253:G378)</f>
        <v>0</v>
      </c>
      <c r="H379" s="3"/>
      <c r="I379" s="3"/>
      <c r="J379" s="3"/>
      <c r="K379" s="2"/>
      <c r="L379" s="1"/>
      <c r="M379" s="2"/>
      <c r="N379" s="2"/>
    </row>
    <row r="380" spans="1:19" x14ac:dyDescent="0.25">
      <c r="A380" s="123" t="s">
        <v>643</v>
      </c>
      <c r="B380" s="124"/>
      <c r="C380" s="124"/>
      <c r="D380" s="124"/>
      <c r="E380" s="124"/>
      <c r="F380" s="124"/>
      <c r="G380" s="124"/>
      <c r="H380" s="125"/>
      <c r="I380" s="20">
        <v>2.03E-4</v>
      </c>
      <c r="J380" s="21"/>
      <c r="K380" s="32">
        <v>365322</v>
      </c>
      <c r="L380" s="1"/>
      <c r="M380" s="2"/>
      <c r="N380" s="2"/>
    </row>
    <row r="381" spans="1:19" ht="15.75" x14ac:dyDescent="0.25">
      <c r="A381" s="126" t="s">
        <v>644</v>
      </c>
      <c r="B381" s="127"/>
      <c r="C381" s="127"/>
      <c r="D381" s="127"/>
      <c r="E381" s="127"/>
      <c r="F381" s="127"/>
      <c r="G381" s="127"/>
      <c r="H381" s="128"/>
      <c r="I381" s="33">
        <v>5.4000000000000001E-4</v>
      </c>
      <c r="J381" s="34"/>
      <c r="K381" s="35">
        <v>4294698</v>
      </c>
      <c r="L381" s="1"/>
      <c r="M381" s="2"/>
      <c r="N381" s="2"/>
    </row>
  </sheetData>
  <mergeCells count="12">
    <mergeCell ref="A5:B5"/>
    <mergeCell ref="C5:K5"/>
    <mergeCell ref="A1:K1"/>
    <mergeCell ref="A2:F2"/>
    <mergeCell ref="A3:K3"/>
    <mergeCell ref="A4:B4"/>
    <mergeCell ref="C4:K4"/>
    <mergeCell ref="A6:B8"/>
    <mergeCell ref="C6:K8"/>
    <mergeCell ref="A248:H248"/>
    <mergeCell ref="A380:H380"/>
    <mergeCell ref="A381:H381"/>
  </mergeCells>
  <conditionalFormatting sqref="H13:J246 H253:J378">
    <cfRule type="expression" dxfId="22" priority="11">
      <formula>ISERROR($K13)</formula>
    </cfRule>
  </conditionalFormatting>
  <conditionalFormatting sqref="M13:N246 M253:N378">
    <cfRule type="expression" dxfId="21" priority="10">
      <formula>ISERROR($I13)</formula>
    </cfRule>
  </conditionalFormatting>
  <conditionalFormatting sqref="K13:K246">
    <cfRule type="expression" dxfId="20" priority="9">
      <formula>ISERROR(K13)</formula>
    </cfRule>
  </conditionalFormatting>
  <conditionalFormatting sqref="K253:K378">
    <cfRule type="expression" dxfId="19" priority="8">
      <formula>ISERROR(K253)</formula>
    </cfRule>
  </conditionalFormatting>
  <conditionalFormatting sqref="K248">
    <cfRule type="expression" dxfId="18" priority="7">
      <formula>ISERROR($K$249)</formula>
    </cfRule>
  </conditionalFormatting>
  <conditionalFormatting sqref="K380">
    <cfRule type="expression" dxfId="17" priority="6">
      <formula>ISERROR($K$381)</formula>
    </cfRule>
  </conditionalFormatting>
  <conditionalFormatting sqref="K381">
    <cfRule type="expression" dxfId="16" priority="5">
      <formula>ISERROR($K$382)</formula>
    </cfRule>
  </conditionalFormatting>
  <conditionalFormatting sqref="F13:G246">
    <cfRule type="cellIs" dxfId="15" priority="4" operator="equal">
      <formula>0</formula>
    </cfRule>
  </conditionalFormatting>
  <conditionalFormatting sqref="F253:G378">
    <cfRule type="cellIs" dxfId="14" priority="3" operator="equal">
      <formula>0</formula>
    </cfRule>
  </conditionalFormatting>
  <conditionalFormatting sqref="E13:E246">
    <cfRule type="cellIs" dxfId="13" priority="2" operator="equal">
      <formula>0</formula>
    </cfRule>
  </conditionalFormatting>
  <conditionalFormatting sqref="E253:E378">
    <cfRule type="cellIs" dxfId="12" priority="1" operator="equal">
      <formula>0</formula>
    </cfRule>
  </conditionalFormatting>
  <dataValidations disablePrompts="1" count="2">
    <dataValidation operator="lessThan" allowBlank="1" showErrorMessage="1" errorTitle="Error" error="El valor es menor que el minimo permitido" sqref="J13:J246 J253:J378" xr:uid="{8569B9C3-5334-4C42-A756-A4CE00CC2B30}"/>
    <dataValidation type="decimal" allowBlank="1" showInputMessage="1" showErrorMessage="1" errorTitle="Error" error="Solo rango de 0% - 100%" promptTitle="Porcentaje de Descuento" prompt="Solo rango de 0% - 100%" sqref="I13:I246 I253:I378" xr:uid="{36CC7E07-4ED9-4742-A065-B284ADF99F70}">
      <formula1>0</formula1>
      <formula2>1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CE6C-5272-4E2F-9113-CAD0D448CA06}">
  <dimension ref="A3:U17"/>
  <sheetViews>
    <sheetView topLeftCell="E1" workbookViewId="0">
      <selection activeCell="J14" sqref="J14"/>
    </sheetView>
  </sheetViews>
  <sheetFormatPr baseColWidth="10" defaultRowHeight="15" x14ac:dyDescent="0.25"/>
  <cols>
    <col min="1" max="1" width="6.140625" customWidth="1"/>
    <col min="2" max="2" width="10.28515625" customWidth="1"/>
    <col min="6" max="6" width="9.140625" customWidth="1"/>
    <col min="7" max="7" width="8.28515625" customWidth="1"/>
    <col min="8" max="8" width="9.42578125" customWidth="1"/>
    <col min="9" max="9" width="12.5703125" customWidth="1"/>
    <col min="11" max="16" width="14.85546875" customWidth="1"/>
    <col min="17" max="18" width="13.42578125" customWidth="1"/>
    <col min="21" max="21" width="19.5703125" customWidth="1"/>
  </cols>
  <sheetData>
    <row r="3" spans="1:21" ht="25.5" x14ac:dyDescent="0.25">
      <c r="A3" s="150" t="s">
        <v>809</v>
      </c>
      <c r="B3" s="151"/>
      <c r="C3" s="152">
        <f>'[1]Solicitud de Cotización General'!H9</f>
        <v>8</v>
      </c>
      <c r="D3" s="153"/>
      <c r="E3" s="154" t="s">
        <v>810</v>
      </c>
      <c r="F3" s="155"/>
      <c r="G3" s="79" t="s">
        <v>811</v>
      </c>
      <c r="H3" s="156" t="s">
        <v>812</v>
      </c>
      <c r="I3" s="157"/>
      <c r="J3" s="157"/>
      <c r="K3" s="157"/>
      <c r="L3" s="157"/>
      <c r="M3" s="157"/>
      <c r="N3" s="157"/>
      <c r="O3" s="157"/>
      <c r="P3" s="157"/>
      <c r="Q3" s="158"/>
      <c r="R3" s="159"/>
      <c r="S3" s="160"/>
      <c r="T3" s="160"/>
      <c r="U3" s="161"/>
    </row>
    <row r="4" spans="1:21" ht="25.5" x14ac:dyDescent="0.25">
      <c r="A4" s="80" t="s">
        <v>813</v>
      </c>
      <c r="B4" s="81"/>
      <c r="C4" s="162" t="s">
        <v>4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4"/>
      <c r="R4" s="82"/>
      <c r="S4" s="82"/>
      <c r="T4" s="82"/>
      <c r="U4" s="82"/>
    </row>
    <row r="5" spans="1:21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</row>
    <row r="6" spans="1:21" x14ac:dyDescent="0.25">
      <c r="A6" s="142" t="s">
        <v>814</v>
      </c>
      <c r="B6" s="142"/>
      <c r="C6" s="142"/>
      <c r="D6" s="142"/>
      <c r="E6" s="142"/>
      <c r="F6" s="142"/>
      <c r="G6" s="142"/>
      <c r="H6" s="143"/>
      <c r="I6" s="144" t="s">
        <v>815</v>
      </c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</row>
    <row r="7" spans="1:21" ht="67.5" x14ac:dyDescent="0.25">
      <c r="A7" s="83" t="s">
        <v>816</v>
      </c>
      <c r="B7" s="83" t="s">
        <v>817</v>
      </c>
      <c r="C7" s="83" t="s">
        <v>818</v>
      </c>
      <c r="D7" s="83" t="s">
        <v>819</v>
      </c>
      <c r="E7" s="83" t="s">
        <v>820</v>
      </c>
      <c r="F7" s="83" t="s">
        <v>821</v>
      </c>
      <c r="G7" s="83" t="s">
        <v>124</v>
      </c>
      <c r="H7" s="83" t="s">
        <v>822</v>
      </c>
      <c r="I7" s="83" t="s">
        <v>823</v>
      </c>
      <c r="J7" s="83" t="s">
        <v>13</v>
      </c>
      <c r="K7" s="83" t="s">
        <v>14</v>
      </c>
      <c r="L7" s="58" t="s">
        <v>799</v>
      </c>
      <c r="M7" s="107" t="s">
        <v>804</v>
      </c>
      <c r="N7" s="58" t="s">
        <v>800</v>
      </c>
      <c r="O7" s="107" t="s">
        <v>805</v>
      </c>
      <c r="P7" s="109" t="s">
        <v>849</v>
      </c>
      <c r="Q7" s="83" t="s">
        <v>824</v>
      </c>
      <c r="R7" s="83" t="s">
        <v>825</v>
      </c>
      <c r="S7" s="83" t="s">
        <v>826</v>
      </c>
      <c r="T7" s="83" t="s">
        <v>827</v>
      </c>
      <c r="U7" s="83" t="s">
        <v>828</v>
      </c>
    </row>
    <row r="8" spans="1:21" ht="33.75" x14ac:dyDescent="0.25">
      <c r="A8" s="84">
        <v>1</v>
      </c>
      <c r="B8" s="84" t="s">
        <v>829</v>
      </c>
      <c r="C8" s="84" t="s">
        <v>830</v>
      </c>
      <c r="D8" s="84" t="s">
        <v>830</v>
      </c>
      <c r="E8" s="84" t="s">
        <v>831</v>
      </c>
      <c r="F8" s="84">
        <v>5</v>
      </c>
      <c r="G8" s="84" t="s">
        <v>832</v>
      </c>
      <c r="H8" s="84">
        <v>7</v>
      </c>
      <c r="I8" s="85">
        <v>1877489</v>
      </c>
      <c r="J8" s="86"/>
      <c r="K8" s="85">
        <v>1877489</v>
      </c>
      <c r="L8" s="106">
        <v>1877784</v>
      </c>
      <c r="M8" s="108">
        <f>ROUND(L8*1.2,2)</f>
        <v>2253340.7999999998</v>
      </c>
      <c r="N8" s="106">
        <v>1877489</v>
      </c>
      <c r="O8" s="108">
        <f>ROUND(N8*0.8,2)</f>
        <v>1501991.2</v>
      </c>
      <c r="P8" s="110" t="s">
        <v>807</v>
      </c>
      <c r="Q8" s="85">
        <v>1877489</v>
      </c>
      <c r="R8" s="85">
        <v>9387445</v>
      </c>
      <c r="S8" s="87"/>
      <c r="T8" s="85"/>
      <c r="U8" s="88">
        <f>H8*R8</f>
        <v>65712115</v>
      </c>
    </row>
    <row r="9" spans="1:21" ht="67.5" x14ac:dyDescent="0.25">
      <c r="A9" s="84">
        <v>2</v>
      </c>
      <c r="B9" s="84" t="s">
        <v>829</v>
      </c>
      <c r="C9" s="84" t="s">
        <v>833</v>
      </c>
      <c r="D9" s="84" t="s">
        <v>833</v>
      </c>
      <c r="E9" s="84" t="s">
        <v>831</v>
      </c>
      <c r="F9" s="84">
        <v>1</v>
      </c>
      <c r="G9" s="84" t="s">
        <v>832</v>
      </c>
      <c r="H9" s="84">
        <v>7</v>
      </c>
      <c r="I9" s="85">
        <v>1816651</v>
      </c>
      <c r="J9" s="86"/>
      <c r="K9" s="85">
        <v>1816651</v>
      </c>
      <c r="L9" s="106">
        <v>2442662</v>
      </c>
      <c r="M9" s="108">
        <f>ROUND(L9*1.2,2)</f>
        <v>2931194.4</v>
      </c>
      <c r="N9" s="106">
        <v>1816651</v>
      </c>
      <c r="O9" s="108">
        <f>ROUND(N9*0.8,2)</f>
        <v>1453320.8</v>
      </c>
      <c r="P9" s="110" t="s">
        <v>807</v>
      </c>
      <c r="Q9" s="85">
        <v>1816651</v>
      </c>
      <c r="R9" s="85">
        <v>1816651</v>
      </c>
      <c r="S9" s="87"/>
      <c r="T9" s="85"/>
      <c r="U9" s="88">
        <f>H9*R9</f>
        <v>12716557</v>
      </c>
    </row>
    <row r="10" spans="1:21" ht="33.75" x14ac:dyDescent="0.25">
      <c r="A10" s="84">
        <v>3</v>
      </c>
      <c r="B10" s="84" t="s">
        <v>834</v>
      </c>
      <c r="C10" s="84"/>
      <c r="D10" s="84"/>
      <c r="E10" s="84"/>
      <c r="F10" s="84">
        <v>1</v>
      </c>
      <c r="G10" s="84" t="s">
        <v>835</v>
      </c>
      <c r="H10" s="84">
        <v>7</v>
      </c>
      <c r="I10" s="85">
        <v>4294698</v>
      </c>
      <c r="J10" s="89"/>
      <c r="K10" s="85">
        <v>4294698</v>
      </c>
      <c r="L10" s="106"/>
      <c r="M10" s="108"/>
      <c r="N10" s="106"/>
      <c r="O10" s="108"/>
      <c r="P10" s="110"/>
      <c r="Q10" s="85">
        <v>4294698</v>
      </c>
      <c r="R10" s="85">
        <v>4294698</v>
      </c>
      <c r="S10" s="87"/>
      <c r="T10" s="85"/>
      <c r="U10" s="88">
        <f>H10*R10</f>
        <v>30062886</v>
      </c>
    </row>
    <row r="11" spans="1:21" ht="22.5" x14ac:dyDescent="0.25">
      <c r="A11" s="84">
        <v>4</v>
      </c>
      <c r="B11" s="84" t="s">
        <v>836</v>
      </c>
      <c r="C11" s="84" t="s">
        <v>837</v>
      </c>
      <c r="D11" s="84"/>
      <c r="E11" s="84"/>
      <c r="F11" s="84">
        <v>2414</v>
      </c>
      <c r="G11" s="84" t="s">
        <v>838</v>
      </c>
      <c r="H11" s="84">
        <v>7</v>
      </c>
      <c r="I11" s="85">
        <v>135</v>
      </c>
      <c r="J11" s="86"/>
      <c r="K11" s="85">
        <v>135</v>
      </c>
      <c r="L11" s="106">
        <v>1219</v>
      </c>
      <c r="M11" s="108">
        <f>ROUND(L11*1.2,2)</f>
        <v>1462.8</v>
      </c>
      <c r="N11" s="106">
        <v>22</v>
      </c>
      <c r="O11" s="108">
        <f>ROUND(N11*0.8,2)</f>
        <v>17.600000000000001</v>
      </c>
      <c r="P11" s="110" t="s">
        <v>807</v>
      </c>
      <c r="Q11" s="85">
        <v>135</v>
      </c>
      <c r="R11" s="85">
        <v>325890</v>
      </c>
      <c r="S11" s="87"/>
      <c r="T11" s="85"/>
      <c r="U11" s="88">
        <f>H11*R11</f>
        <v>2281230</v>
      </c>
    </row>
    <row r="12" spans="1:21" ht="24" customHeight="1" x14ac:dyDescent="0.25">
      <c r="A12" s="90" t="s">
        <v>839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91"/>
      <c r="S12" s="145" t="s">
        <v>840</v>
      </c>
      <c r="T12" s="146"/>
      <c r="U12" s="93">
        <v>0</v>
      </c>
    </row>
    <row r="13" spans="1:21" ht="24" customHeight="1" x14ac:dyDescent="0.25">
      <c r="A13" s="94" t="s">
        <v>841</v>
      </c>
      <c r="B13" s="95"/>
      <c r="C13" s="95"/>
      <c r="D13" s="95"/>
      <c r="E13" s="95"/>
      <c r="F13" s="95"/>
      <c r="G13" s="95"/>
      <c r="H13" s="95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145" t="s">
        <v>827</v>
      </c>
      <c r="T13" s="146"/>
      <c r="U13" s="93">
        <v>0</v>
      </c>
    </row>
    <row r="14" spans="1:21" x14ac:dyDescent="0.25">
      <c r="A14" s="96"/>
      <c r="B14" s="96"/>
      <c r="C14" s="96"/>
      <c r="D14" s="96"/>
      <c r="E14" s="96"/>
      <c r="F14" s="96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141" t="s">
        <v>842</v>
      </c>
      <c r="T14" s="141"/>
      <c r="U14" s="97">
        <v>110772788</v>
      </c>
    </row>
    <row r="15" spans="1:21" x14ac:dyDescent="0.25">
      <c r="A15" s="98" t="s">
        <v>843</v>
      </c>
      <c r="B15" s="99"/>
      <c r="C15" s="99"/>
      <c r="D15" s="99"/>
      <c r="E15" s="99"/>
      <c r="F15" s="99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100" t="s">
        <v>844</v>
      </c>
      <c r="T15" s="101">
        <v>0.06</v>
      </c>
      <c r="U15" s="97">
        <v>6646367.2800000003</v>
      </c>
    </row>
    <row r="16" spans="1:21" x14ac:dyDescent="0.25">
      <c r="A16" s="102" t="s">
        <v>845</v>
      </c>
      <c r="B16" s="147" t="s">
        <v>846</v>
      </c>
      <c r="C16" s="148"/>
      <c r="D16" s="148"/>
      <c r="E16" s="149"/>
      <c r="F16" s="102" t="s">
        <v>847</v>
      </c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141" t="s">
        <v>848</v>
      </c>
      <c r="T16" s="141"/>
      <c r="U16" s="103">
        <v>2104682.9700000002</v>
      </c>
    </row>
    <row r="17" spans="1:21" x14ac:dyDescent="0.25">
      <c r="A17" s="104">
        <v>1</v>
      </c>
      <c r="B17" s="138"/>
      <c r="C17" s="139"/>
      <c r="D17" s="139"/>
      <c r="E17" s="140"/>
      <c r="F17" s="105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141" t="s">
        <v>15</v>
      </c>
      <c r="T17" s="141"/>
      <c r="U17" s="97">
        <v>119523838.25</v>
      </c>
    </row>
  </sheetData>
  <mergeCells count="15">
    <mergeCell ref="C4:Q4"/>
    <mergeCell ref="A3:B3"/>
    <mergeCell ref="C3:D3"/>
    <mergeCell ref="E3:F3"/>
    <mergeCell ref="H3:Q3"/>
    <mergeCell ref="R3:U3"/>
    <mergeCell ref="B17:E17"/>
    <mergeCell ref="S17:T17"/>
    <mergeCell ref="A6:H6"/>
    <mergeCell ref="I6:U6"/>
    <mergeCell ref="S12:T12"/>
    <mergeCell ref="S13:T13"/>
    <mergeCell ref="S14:T14"/>
    <mergeCell ref="B16:E16"/>
    <mergeCell ref="S16:T16"/>
  </mergeCells>
  <conditionalFormatting sqref="U14">
    <cfRule type="expression" dxfId="11" priority="9">
      <formula>ISERROR($U14)</formula>
    </cfRule>
  </conditionalFormatting>
  <conditionalFormatting sqref="U14">
    <cfRule type="expression" dxfId="10" priority="8">
      <formula>ISERROR($I12)</formula>
    </cfRule>
  </conditionalFormatting>
  <conditionalFormatting sqref="U17">
    <cfRule type="expression" dxfId="9" priority="7">
      <formula>ISERROR($U17)</formula>
    </cfRule>
  </conditionalFormatting>
  <conditionalFormatting sqref="U17">
    <cfRule type="expression" dxfId="8" priority="6">
      <formula>ISERROR($U17)</formula>
    </cfRule>
  </conditionalFormatting>
  <conditionalFormatting sqref="U17">
    <cfRule type="expression" dxfId="7" priority="5">
      <formula>ISERROR($U17)</formula>
    </cfRule>
  </conditionalFormatting>
  <conditionalFormatting sqref="U17">
    <cfRule type="expression" dxfId="6" priority="10">
      <formula>ISERROR($I18)</formula>
    </cfRule>
  </conditionalFormatting>
  <conditionalFormatting sqref="U12">
    <cfRule type="expression" dxfId="5" priority="11">
      <formula>ISERROR($F13)</formula>
    </cfRule>
  </conditionalFormatting>
  <conditionalFormatting sqref="C3:D3">
    <cfRule type="cellIs" dxfId="4" priority="4" operator="equal">
      <formula>0</formula>
    </cfRule>
  </conditionalFormatting>
  <conditionalFormatting sqref="T15">
    <cfRule type="expression" dxfId="3" priority="3">
      <formula>ISERROR($T15)</formula>
    </cfRule>
  </conditionalFormatting>
  <conditionalFormatting sqref="U16">
    <cfRule type="expression" dxfId="2" priority="2">
      <formula>ISERROR($U16)</formula>
    </cfRule>
  </conditionalFormatting>
  <conditionalFormatting sqref="R3">
    <cfRule type="expression" dxfId="1" priority="1">
      <formula>ISERROR($F3)</formula>
    </cfRule>
  </conditionalFormatting>
  <conditionalFormatting sqref="U15">
    <cfRule type="expression" dxfId="0" priority="12">
      <formula>ISERROR($U15)</formula>
    </cfRule>
  </conditionalFormatting>
  <dataValidations count="11">
    <dataValidation type="decimal" allowBlank="1" showInputMessage="1" showErrorMessage="1" errorTitle="Error" error="Mayor o igual a 1 y Menor al Ofertado" promptTitle="Porcentaje de AIU" prompt="Mayor o igual a 1 y Menor al Ofertado" sqref="T15" xr:uid="{43055603-71FA-4A16-B71E-AE182993BE77}">
      <formula1>0.01</formula1>
      <formula2>V15</formula2>
    </dataValidation>
    <dataValidation type="custom" operator="greaterThanOrEqual" allowBlank="1" showInputMessage="1" showErrorMessage="1" errorTitle="Error" error="El porcentaje que ingreso no esta en este rango 0%-100%, o el resultado del descuento en menor al precio piso $ 18" promptTitle="Porcentaje Descuento" prompt="Ingrese % de descuento de 0%-100% y el resultado del descuento no puede ser menor al precio piso $ 18" sqref="J11" xr:uid="{F8626DA2-A064-4A07-9324-D5A8BBB2329E}">
      <formula1>#REF!</formula1>
    </dataValidation>
    <dataValidation type="custom" operator="greaterThanOrEqual" allowBlank="1" showInputMessage="1" showErrorMessage="1" errorTitle="Error" error="El porcentaje que ingreso no esta en este rango 0%-100%, o el resultado del descuento en menor al precio piso $ 1,650,451" promptTitle="Porcentaje Descuento" prompt="Ingrese % de descuento de 0%-100% y el resultado del descuento no puede ser menor al precio piso $ 1,650,451" sqref="J9" xr:uid="{E5BC55D9-0914-4CA0-8BE8-AFE9906AB084}">
      <formula1>#REF!</formula1>
    </dataValidation>
    <dataValidation type="custom" operator="greaterThanOrEqual" allowBlank="1" showInputMessage="1" showErrorMessage="1" errorTitle="Error" error="El porcentaje que ingreso no esta en este rango 0%-100%, o el resultado del descuento en menor al precio piso $ 1,705,723" promptTitle="Porcentaje Descuento" prompt="Ingrese % de descuento de 0%-100% y el resultado del descuento no puede ser menor al precio piso $ 1,705,723" sqref="J8" xr:uid="{EEF38D2A-B6BF-452A-9A7F-49A2C2EACA18}">
      <formula1>#REF!</formula1>
    </dataValidation>
    <dataValidation operator="greaterThanOrEqual" allowBlank="1" showInputMessage="1" showErrorMessage="1" sqref="J10" xr:uid="{DBAEB0F4-6E89-48C0-8C97-10D977C8D6C6}"/>
    <dataValidation type="decimal" operator="greaterThan" allowBlank="1" showInputMessage="1" showErrorMessage="1" sqref="S8:T11" xr:uid="{4D5A3003-6CE9-4B24-9CBA-A1BC294AC096}">
      <formula1>0</formula1>
    </dataValidation>
    <dataValidation type="decimal" allowBlank="1" showInputMessage="1" showErrorMessage="1" errorTitle="Error" error="Mayor a 1" promptTitle="Porcentaje de AIU" prompt="Mayor a 1" sqref="R12 U12:U13" xr:uid="{5B7F63EE-0DEE-4988-9D51-E36E45E59B65}">
      <formula1>0.011</formula1>
      <formula2>AH15</formula2>
    </dataValidation>
    <dataValidation type="list" allowBlank="1" showInputMessage="1" showErrorMessage="1" sqref="G3" xr:uid="{32038D8B-90A3-4416-98AB-8F2278522BC6}">
      <formula1>Confirmacion</formula1>
    </dataValidation>
    <dataValidation type="list" allowBlank="1" showInputMessage="1" showErrorMessage="1" sqref="C4" xr:uid="{09BE8ACD-82C0-43B6-B984-4EA271333ED6}">
      <formula1>INDIRECT("regioncobertura"&amp;$C$3)</formula1>
    </dataValidation>
    <dataValidation type="decimal" allowBlank="1" showInputMessage="1" showErrorMessage="1" errorTitle="Error" error="Mayor a 1" promptTitle="Porcentaje de AIU" prompt="Mayor a 1" sqref="A12:M12" xr:uid="{9C82A561-C66E-4923-8FBE-5C041A9FBE18}">
      <formula1>0.011</formula1>
      <formula2>W15</formula2>
    </dataValidation>
    <dataValidation type="decimal" allowBlank="1" showInputMessage="1" showErrorMessage="1" errorTitle="Error" error="Mayor a 1" promptTitle="Porcentaje de AIU" prompt="Mayor a 1" sqref="N12:P12" xr:uid="{77750D61-C2C0-4476-BD8B-482FC670E08B}">
      <formula1>0.011</formula1>
      <formula2>AH15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Verificación bienes</vt:lpstr>
      <vt:lpstr>Verificación servicios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 Rodriguez Naranjo</dc:creator>
  <cp:lastModifiedBy>Fredy Rodriguez Naranjo</cp:lastModifiedBy>
  <dcterms:created xsi:type="dcterms:W3CDTF">2022-11-15T22:20:07Z</dcterms:created>
  <dcterms:modified xsi:type="dcterms:W3CDTF">2022-11-16T21:55:59Z</dcterms:modified>
</cp:coreProperties>
</file>