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barbosam\Desktop\"/>
    </mc:Choice>
  </mc:AlternateContent>
  <xr:revisionPtr revIDLastSave="0" documentId="8_{BA76B8E6-127B-4FD1-8B9E-60C566EDC8FC}" xr6:coauthVersionLast="47" xr6:coauthVersionMax="47" xr10:uidLastSave="{00000000-0000-0000-0000-000000000000}"/>
  <bookViews>
    <workbookView xWindow="-120" yWindow="-120" windowWidth="20730" windowHeight="11160" xr2:uid="{20B55A25-59D0-48C1-8279-B54C4B61F83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63" i="1" l="1"/>
  <c r="W563" i="1"/>
  <c r="P563" i="1"/>
  <c r="O563" i="1"/>
  <c r="H563" i="1"/>
  <c r="G563" i="1"/>
  <c r="X562" i="1"/>
  <c r="W562" i="1"/>
  <c r="P562" i="1"/>
  <c r="O562" i="1"/>
  <c r="H562" i="1"/>
  <c r="G562" i="1"/>
  <c r="X561" i="1"/>
  <c r="W561" i="1"/>
  <c r="P561" i="1"/>
  <c r="O561" i="1"/>
  <c r="H561" i="1"/>
  <c r="G561" i="1"/>
  <c r="X560" i="1"/>
  <c r="W560" i="1"/>
  <c r="P560" i="1"/>
  <c r="O560" i="1"/>
  <c r="H560" i="1"/>
  <c r="G560" i="1"/>
  <c r="X559" i="1"/>
  <c r="W559" i="1"/>
  <c r="P559" i="1"/>
  <c r="O559" i="1"/>
  <c r="H559" i="1"/>
  <c r="G559" i="1"/>
  <c r="X558" i="1"/>
  <c r="W558" i="1"/>
  <c r="P558" i="1"/>
  <c r="O558" i="1"/>
  <c r="H558" i="1"/>
  <c r="G558" i="1"/>
  <c r="X557" i="1"/>
  <c r="W557" i="1"/>
  <c r="P557" i="1"/>
  <c r="O557" i="1"/>
  <c r="H557" i="1"/>
  <c r="G557" i="1"/>
  <c r="X556" i="1"/>
  <c r="W556" i="1"/>
  <c r="P556" i="1"/>
  <c r="O556" i="1"/>
  <c r="H556" i="1"/>
  <c r="G556" i="1"/>
  <c r="X555" i="1"/>
  <c r="W555" i="1"/>
  <c r="P555" i="1"/>
  <c r="O555" i="1"/>
  <c r="H555" i="1"/>
  <c r="G555" i="1"/>
  <c r="X554" i="1"/>
  <c r="W554" i="1"/>
  <c r="P554" i="1"/>
  <c r="O554" i="1"/>
  <c r="H554" i="1"/>
  <c r="G554" i="1"/>
  <c r="X553" i="1"/>
  <c r="W553" i="1"/>
  <c r="P553" i="1"/>
  <c r="O553" i="1"/>
  <c r="H553" i="1"/>
  <c r="G553" i="1"/>
  <c r="X552" i="1"/>
  <c r="W552" i="1"/>
  <c r="P552" i="1"/>
  <c r="O552" i="1"/>
  <c r="H552" i="1"/>
  <c r="G552" i="1"/>
  <c r="X551" i="1"/>
  <c r="W551" i="1"/>
  <c r="P551" i="1"/>
  <c r="O551" i="1"/>
  <c r="H551" i="1"/>
  <c r="G551" i="1"/>
  <c r="X550" i="1"/>
  <c r="W550" i="1"/>
  <c r="P550" i="1"/>
  <c r="O550" i="1"/>
  <c r="H550" i="1"/>
  <c r="G550" i="1"/>
  <c r="X549" i="1"/>
  <c r="W549" i="1"/>
  <c r="P549" i="1"/>
  <c r="O549" i="1"/>
  <c r="H549" i="1"/>
  <c r="G549" i="1"/>
  <c r="X548" i="1"/>
  <c r="W548" i="1"/>
  <c r="P548" i="1"/>
  <c r="O548" i="1"/>
  <c r="H548" i="1"/>
  <c r="G548" i="1"/>
  <c r="X547" i="1"/>
  <c r="W547" i="1"/>
  <c r="P547" i="1"/>
  <c r="O547" i="1"/>
  <c r="H547" i="1"/>
  <c r="G547" i="1"/>
  <c r="X546" i="1"/>
  <c r="W546" i="1"/>
  <c r="P546" i="1"/>
  <c r="O546" i="1"/>
  <c r="H546" i="1"/>
  <c r="G546" i="1"/>
  <c r="X545" i="1"/>
  <c r="W545" i="1"/>
  <c r="P545" i="1"/>
  <c r="O545" i="1"/>
  <c r="H545" i="1"/>
  <c r="G545" i="1"/>
  <c r="X544" i="1"/>
  <c r="W544" i="1"/>
  <c r="P544" i="1"/>
  <c r="O544" i="1"/>
  <c r="H544" i="1"/>
  <c r="G544" i="1"/>
  <c r="X543" i="1"/>
  <c r="W543" i="1"/>
  <c r="P543" i="1"/>
  <c r="O543" i="1"/>
  <c r="H543" i="1"/>
  <c r="G543" i="1"/>
  <c r="X542" i="1"/>
  <c r="W542" i="1"/>
  <c r="P542" i="1"/>
  <c r="O542" i="1"/>
  <c r="H542" i="1"/>
  <c r="G542" i="1"/>
  <c r="X541" i="1"/>
  <c r="W541" i="1"/>
  <c r="P541" i="1"/>
  <c r="O541" i="1"/>
  <c r="H541" i="1"/>
  <c r="G541" i="1"/>
  <c r="X540" i="1"/>
  <c r="W540" i="1"/>
  <c r="P540" i="1"/>
  <c r="O540" i="1"/>
  <c r="H540" i="1"/>
  <c r="G540" i="1"/>
  <c r="X539" i="1"/>
  <c r="W539" i="1"/>
  <c r="P539" i="1"/>
  <c r="O539" i="1"/>
  <c r="H539" i="1"/>
  <c r="G539" i="1"/>
  <c r="X538" i="1"/>
  <c r="W538" i="1"/>
  <c r="P538" i="1"/>
  <c r="O538" i="1"/>
  <c r="H538" i="1"/>
  <c r="G538" i="1"/>
  <c r="X537" i="1"/>
  <c r="W537" i="1"/>
  <c r="P537" i="1"/>
  <c r="O537" i="1"/>
  <c r="H537" i="1"/>
  <c r="G537" i="1"/>
  <c r="X536" i="1"/>
  <c r="W536" i="1"/>
  <c r="P536" i="1"/>
  <c r="O536" i="1"/>
  <c r="H536" i="1"/>
  <c r="G536" i="1"/>
  <c r="X535" i="1"/>
  <c r="W535" i="1"/>
  <c r="P535" i="1"/>
  <c r="O535" i="1"/>
  <c r="H535" i="1"/>
  <c r="G535" i="1"/>
  <c r="X534" i="1"/>
  <c r="W534" i="1"/>
  <c r="P534" i="1"/>
  <c r="O534" i="1"/>
  <c r="H534" i="1"/>
  <c r="G534" i="1"/>
  <c r="X533" i="1"/>
  <c r="W533" i="1"/>
  <c r="P533" i="1"/>
  <c r="O533" i="1"/>
  <c r="H533" i="1"/>
  <c r="G533" i="1"/>
  <c r="X532" i="1"/>
  <c r="W532" i="1"/>
  <c r="P532" i="1"/>
  <c r="O532" i="1"/>
  <c r="H532" i="1"/>
  <c r="G532" i="1"/>
  <c r="X531" i="1"/>
  <c r="W531" i="1"/>
  <c r="P531" i="1"/>
  <c r="O531" i="1"/>
  <c r="H531" i="1"/>
  <c r="G531" i="1"/>
  <c r="X530" i="1"/>
  <c r="W530" i="1"/>
  <c r="P530" i="1"/>
  <c r="O530" i="1"/>
  <c r="H530" i="1"/>
  <c r="G530" i="1"/>
  <c r="X529" i="1"/>
  <c r="W529" i="1"/>
  <c r="P529" i="1"/>
  <c r="O529" i="1"/>
  <c r="H529" i="1"/>
  <c r="G529" i="1"/>
  <c r="X528" i="1"/>
  <c r="W528" i="1"/>
  <c r="P528" i="1"/>
  <c r="O528" i="1"/>
  <c r="H528" i="1"/>
  <c r="G528" i="1"/>
  <c r="X527" i="1"/>
  <c r="W527" i="1"/>
  <c r="P527" i="1"/>
  <c r="O527" i="1"/>
  <c r="H527" i="1"/>
  <c r="G527" i="1"/>
  <c r="X526" i="1"/>
  <c r="W526" i="1"/>
  <c r="P526" i="1"/>
  <c r="O526" i="1"/>
  <c r="H526" i="1"/>
  <c r="G526" i="1"/>
  <c r="X525" i="1"/>
  <c r="W525" i="1"/>
  <c r="P525" i="1"/>
  <c r="O525" i="1"/>
  <c r="H525" i="1"/>
  <c r="G525" i="1"/>
  <c r="X524" i="1"/>
  <c r="W524" i="1"/>
  <c r="P524" i="1"/>
  <c r="O524" i="1"/>
  <c r="H524" i="1"/>
  <c r="G524" i="1"/>
  <c r="X523" i="1"/>
  <c r="W523" i="1"/>
  <c r="P523" i="1"/>
  <c r="O523" i="1"/>
  <c r="H523" i="1"/>
  <c r="G523" i="1"/>
  <c r="X522" i="1"/>
  <c r="W522" i="1"/>
  <c r="P522" i="1"/>
  <c r="O522" i="1"/>
  <c r="H522" i="1"/>
  <c r="G522" i="1"/>
  <c r="X521" i="1"/>
  <c r="W521" i="1"/>
  <c r="P521" i="1"/>
  <c r="O521" i="1"/>
  <c r="H521" i="1"/>
  <c r="G521" i="1"/>
  <c r="X520" i="1"/>
  <c r="W520" i="1"/>
  <c r="P520" i="1"/>
  <c r="O520" i="1"/>
  <c r="H520" i="1"/>
  <c r="G520" i="1"/>
  <c r="X519" i="1"/>
  <c r="W519" i="1"/>
  <c r="P519" i="1"/>
  <c r="O519" i="1"/>
  <c r="H519" i="1"/>
  <c r="G519" i="1"/>
  <c r="X518" i="1"/>
  <c r="W518" i="1"/>
  <c r="P518" i="1"/>
  <c r="O518" i="1"/>
  <c r="H518" i="1"/>
  <c r="G518" i="1"/>
  <c r="X517" i="1"/>
  <c r="W517" i="1"/>
  <c r="P517" i="1"/>
  <c r="O517" i="1"/>
  <c r="H517" i="1"/>
  <c r="G517" i="1"/>
  <c r="X516" i="1"/>
  <c r="W516" i="1"/>
  <c r="P516" i="1"/>
  <c r="O516" i="1"/>
  <c r="H516" i="1"/>
  <c r="G516" i="1"/>
  <c r="X515" i="1"/>
  <c r="W515" i="1"/>
  <c r="P515" i="1"/>
  <c r="O515" i="1"/>
  <c r="H515" i="1"/>
  <c r="G515" i="1"/>
  <c r="X514" i="1"/>
  <c r="W514" i="1"/>
  <c r="P514" i="1"/>
  <c r="O514" i="1"/>
  <c r="H514" i="1"/>
  <c r="G514" i="1"/>
  <c r="X513" i="1"/>
  <c r="W513" i="1"/>
  <c r="P513" i="1"/>
  <c r="O513" i="1"/>
  <c r="H513" i="1"/>
  <c r="G513" i="1"/>
  <c r="X512" i="1"/>
  <c r="W512" i="1"/>
  <c r="P512" i="1"/>
  <c r="O512" i="1"/>
  <c r="H512" i="1"/>
  <c r="G512" i="1"/>
  <c r="X511" i="1"/>
  <c r="W511" i="1"/>
  <c r="P511" i="1"/>
  <c r="O511" i="1"/>
  <c r="H511" i="1"/>
  <c r="G511" i="1"/>
  <c r="X510" i="1"/>
  <c r="W510" i="1"/>
  <c r="P510" i="1"/>
  <c r="O510" i="1"/>
  <c r="H510" i="1"/>
  <c r="G510" i="1"/>
  <c r="X509" i="1"/>
  <c r="W509" i="1"/>
  <c r="P509" i="1"/>
  <c r="O509" i="1"/>
  <c r="H509" i="1"/>
  <c r="G509" i="1"/>
  <c r="X508" i="1"/>
  <c r="W508" i="1"/>
  <c r="P508" i="1"/>
  <c r="O508" i="1"/>
  <c r="H508" i="1"/>
  <c r="G508" i="1"/>
  <c r="X507" i="1"/>
  <c r="W507" i="1"/>
  <c r="P507" i="1"/>
  <c r="O507" i="1"/>
  <c r="H507" i="1"/>
  <c r="G507" i="1"/>
  <c r="X506" i="1"/>
  <c r="W506" i="1"/>
  <c r="P506" i="1"/>
  <c r="O506" i="1"/>
  <c r="H506" i="1"/>
  <c r="G506" i="1"/>
  <c r="X505" i="1"/>
  <c r="W505" i="1"/>
  <c r="P505" i="1"/>
  <c r="O505" i="1"/>
  <c r="H505" i="1"/>
  <c r="G505" i="1"/>
  <c r="X504" i="1"/>
  <c r="W504" i="1"/>
  <c r="P504" i="1"/>
  <c r="O504" i="1"/>
  <c r="H504" i="1"/>
  <c r="G504" i="1"/>
  <c r="X503" i="1"/>
  <c r="W503" i="1"/>
  <c r="P503" i="1"/>
  <c r="O503" i="1"/>
  <c r="H503" i="1"/>
  <c r="G503" i="1"/>
  <c r="X502" i="1"/>
  <c r="W502" i="1"/>
  <c r="P502" i="1"/>
  <c r="O502" i="1"/>
  <c r="H502" i="1"/>
  <c r="G502" i="1"/>
  <c r="X501" i="1"/>
  <c r="W501" i="1"/>
  <c r="P501" i="1"/>
  <c r="O501" i="1"/>
  <c r="H501" i="1"/>
  <c r="G501" i="1"/>
  <c r="X500" i="1"/>
  <c r="W500" i="1"/>
  <c r="P500" i="1"/>
  <c r="O500" i="1"/>
  <c r="H500" i="1"/>
  <c r="G500" i="1"/>
  <c r="X499" i="1"/>
  <c r="W499" i="1"/>
  <c r="P499" i="1"/>
  <c r="O499" i="1"/>
  <c r="H499" i="1"/>
  <c r="G499" i="1"/>
  <c r="X498" i="1"/>
  <c r="W498" i="1"/>
  <c r="P498" i="1"/>
  <c r="O498" i="1"/>
  <c r="H498" i="1"/>
  <c r="G498" i="1"/>
  <c r="X497" i="1"/>
  <c r="W497" i="1"/>
  <c r="P497" i="1"/>
  <c r="O497" i="1"/>
  <c r="H497" i="1"/>
  <c r="G497" i="1"/>
  <c r="X496" i="1"/>
  <c r="W496" i="1"/>
  <c r="P496" i="1"/>
  <c r="O496" i="1"/>
  <c r="H496" i="1"/>
  <c r="G496" i="1"/>
  <c r="X495" i="1"/>
  <c r="W495" i="1"/>
  <c r="P495" i="1"/>
  <c r="O495" i="1"/>
  <c r="H495" i="1"/>
  <c r="G495" i="1"/>
  <c r="X494" i="1"/>
  <c r="W494" i="1"/>
  <c r="P494" i="1"/>
  <c r="O494" i="1"/>
  <c r="H494" i="1"/>
  <c r="G494" i="1"/>
  <c r="X493" i="1"/>
  <c r="W493" i="1"/>
  <c r="P493" i="1"/>
  <c r="O493" i="1"/>
  <c r="H493" i="1"/>
  <c r="G493" i="1"/>
  <c r="X492" i="1"/>
  <c r="W492" i="1"/>
  <c r="P492" i="1"/>
  <c r="O492" i="1"/>
  <c r="H492" i="1"/>
  <c r="G492" i="1"/>
  <c r="X491" i="1"/>
  <c r="W491" i="1"/>
  <c r="P491" i="1"/>
  <c r="O491" i="1"/>
  <c r="H491" i="1"/>
  <c r="G491" i="1"/>
  <c r="X490" i="1"/>
  <c r="W490" i="1"/>
  <c r="P490" i="1"/>
  <c r="O490" i="1"/>
  <c r="H490" i="1"/>
  <c r="G490" i="1"/>
  <c r="X489" i="1"/>
  <c r="W489" i="1"/>
  <c r="P489" i="1"/>
  <c r="O489" i="1"/>
  <c r="H489" i="1"/>
  <c r="G489" i="1"/>
  <c r="X488" i="1"/>
  <c r="W488" i="1"/>
  <c r="P488" i="1"/>
  <c r="O488" i="1"/>
  <c r="H488" i="1"/>
  <c r="G488" i="1"/>
  <c r="X487" i="1"/>
  <c r="W487" i="1"/>
  <c r="P487" i="1"/>
  <c r="O487" i="1"/>
  <c r="H487" i="1"/>
  <c r="G487" i="1"/>
  <c r="X486" i="1"/>
  <c r="W486" i="1"/>
  <c r="P486" i="1"/>
  <c r="O486" i="1"/>
  <c r="H486" i="1"/>
  <c r="G486" i="1"/>
  <c r="X485" i="1"/>
  <c r="W485" i="1"/>
  <c r="P485" i="1"/>
  <c r="O485" i="1"/>
  <c r="H485" i="1"/>
  <c r="G485" i="1"/>
  <c r="X484" i="1"/>
  <c r="W484" i="1"/>
  <c r="P484" i="1"/>
  <c r="O484" i="1"/>
  <c r="H484" i="1"/>
  <c r="G484" i="1"/>
  <c r="X483" i="1"/>
  <c r="W483" i="1"/>
  <c r="P483" i="1"/>
  <c r="O483" i="1"/>
  <c r="H483" i="1"/>
  <c r="G483" i="1"/>
  <c r="X482" i="1"/>
  <c r="W482" i="1"/>
  <c r="P482" i="1"/>
  <c r="O482" i="1"/>
  <c r="H482" i="1"/>
  <c r="G482" i="1"/>
  <c r="X481" i="1"/>
  <c r="W481" i="1"/>
  <c r="P481" i="1"/>
  <c r="O481" i="1"/>
  <c r="H481" i="1"/>
  <c r="G481" i="1"/>
  <c r="X480" i="1"/>
  <c r="W480" i="1"/>
  <c r="P480" i="1"/>
  <c r="O480" i="1"/>
  <c r="H480" i="1"/>
  <c r="G480" i="1"/>
  <c r="X479" i="1"/>
  <c r="W479" i="1"/>
  <c r="P479" i="1"/>
  <c r="O479" i="1"/>
  <c r="H479" i="1"/>
  <c r="G479" i="1"/>
  <c r="X478" i="1"/>
  <c r="W478" i="1"/>
  <c r="P478" i="1"/>
  <c r="O478" i="1"/>
  <c r="H478" i="1"/>
  <c r="G478" i="1"/>
  <c r="X477" i="1"/>
  <c r="W477" i="1"/>
  <c r="P477" i="1"/>
  <c r="O477" i="1"/>
  <c r="H477" i="1"/>
  <c r="G477" i="1"/>
  <c r="X476" i="1"/>
  <c r="W476" i="1"/>
  <c r="P476" i="1"/>
  <c r="O476" i="1"/>
  <c r="H476" i="1"/>
  <c r="G476" i="1"/>
  <c r="X475" i="1"/>
  <c r="W475" i="1"/>
  <c r="P475" i="1"/>
  <c r="O475" i="1"/>
  <c r="H475" i="1"/>
  <c r="G475" i="1"/>
  <c r="X474" i="1"/>
  <c r="W474" i="1"/>
  <c r="P474" i="1"/>
  <c r="O474" i="1"/>
  <c r="H474" i="1"/>
  <c r="G474" i="1"/>
  <c r="X473" i="1"/>
  <c r="W473" i="1"/>
  <c r="P473" i="1"/>
  <c r="O473" i="1"/>
  <c r="H473" i="1"/>
  <c r="G473" i="1"/>
  <c r="X472" i="1"/>
  <c r="W472" i="1"/>
  <c r="P472" i="1"/>
  <c r="O472" i="1"/>
  <c r="H472" i="1"/>
  <c r="G472" i="1"/>
  <c r="X471" i="1"/>
  <c r="W471" i="1"/>
  <c r="P471" i="1"/>
  <c r="O471" i="1"/>
  <c r="H471" i="1"/>
  <c r="G471" i="1"/>
  <c r="X470" i="1"/>
  <c r="W470" i="1"/>
  <c r="P470" i="1"/>
  <c r="O470" i="1"/>
  <c r="H470" i="1"/>
  <c r="G470" i="1"/>
  <c r="X469" i="1"/>
  <c r="W469" i="1"/>
  <c r="P469" i="1"/>
  <c r="O469" i="1"/>
  <c r="H469" i="1"/>
  <c r="G469" i="1"/>
  <c r="X468" i="1"/>
  <c r="W468" i="1"/>
  <c r="P468" i="1"/>
  <c r="O468" i="1"/>
  <c r="H468" i="1"/>
  <c r="G468" i="1"/>
  <c r="X467" i="1"/>
  <c r="W467" i="1"/>
  <c r="P467" i="1"/>
  <c r="O467" i="1"/>
  <c r="H467" i="1"/>
  <c r="G467" i="1"/>
  <c r="X466" i="1"/>
  <c r="W466" i="1"/>
  <c r="P466" i="1"/>
  <c r="O466" i="1"/>
  <c r="H466" i="1"/>
  <c r="G466" i="1"/>
  <c r="X465" i="1"/>
  <c r="W465" i="1"/>
  <c r="P465" i="1"/>
  <c r="O465" i="1"/>
  <c r="H465" i="1"/>
  <c r="G465" i="1"/>
  <c r="X464" i="1"/>
  <c r="W464" i="1"/>
  <c r="P464" i="1"/>
  <c r="O464" i="1"/>
  <c r="H464" i="1"/>
  <c r="G464" i="1"/>
  <c r="X463" i="1"/>
  <c r="W463" i="1"/>
  <c r="P463" i="1"/>
  <c r="O463" i="1"/>
  <c r="H463" i="1"/>
  <c r="G463" i="1"/>
  <c r="X462" i="1"/>
  <c r="W462" i="1"/>
  <c r="P462" i="1"/>
  <c r="O462" i="1"/>
  <c r="H462" i="1"/>
  <c r="G462" i="1"/>
  <c r="X461" i="1"/>
  <c r="W461" i="1"/>
  <c r="P461" i="1"/>
  <c r="O461" i="1"/>
  <c r="H461" i="1"/>
  <c r="G461" i="1"/>
  <c r="X460" i="1"/>
  <c r="W460" i="1"/>
  <c r="P460" i="1"/>
  <c r="O460" i="1"/>
  <c r="H460" i="1"/>
  <c r="G460" i="1"/>
  <c r="X459" i="1"/>
  <c r="W459" i="1"/>
  <c r="P459" i="1"/>
  <c r="O459" i="1"/>
  <c r="H459" i="1"/>
  <c r="G459" i="1"/>
  <c r="X458" i="1"/>
  <c r="W458" i="1"/>
  <c r="P458" i="1"/>
  <c r="O458" i="1"/>
  <c r="H458" i="1"/>
  <c r="G458" i="1"/>
  <c r="X457" i="1"/>
  <c r="W457" i="1"/>
  <c r="P457" i="1"/>
  <c r="O457" i="1"/>
  <c r="H457" i="1"/>
  <c r="G457" i="1"/>
  <c r="X456" i="1"/>
  <c r="W456" i="1"/>
  <c r="P456" i="1"/>
  <c r="O456" i="1"/>
  <c r="H456" i="1"/>
  <c r="G456" i="1"/>
  <c r="X455" i="1"/>
  <c r="W455" i="1"/>
  <c r="P455" i="1"/>
  <c r="O455" i="1"/>
  <c r="H455" i="1"/>
  <c r="G455" i="1"/>
  <c r="X454" i="1"/>
  <c r="W454" i="1"/>
  <c r="P454" i="1"/>
  <c r="O454" i="1"/>
  <c r="H454" i="1"/>
  <c r="G454" i="1"/>
  <c r="X453" i="1"/>
  <c r="W453" i="1"/>
  <c r="P453" i="1"/>
  <c r="O453" i="1"/>
  <c r="H453" i="1"/>
  <c r="G453" i="1"/>
  <c r="X452" i="1"/>
  <c r="W452" i="1"/>
  <c r="P452" i="1"/>
  <c r="O452" i="1"/>
  <c r="H452" i="1"/>
  <c r="G452" i="1"/>
  <c r="X451" i="1"/>
  <c r="W451" i="1"/>
  <c r="P451" i="1"/>
  <c r="O451" i="1"/>
  <c r="H451" i="1"/>
  <c r="G451" i="1"/>
  <c r="X450" i="1"/>
  <c r="W450" i="1"/>
  <c r="P450" i="1"/>
  <c r="O450" i="1"/>
  <c r="H450" i="1"/>
  <c r="G450" i="1"/>
  <c r="X449" i="1"/>
  <c r="W449" i="1"/>
  <c r="P449" i="1"/>
  <c r="O449" i="1"/>
  <c r="H449" i="1"/>
  <c r="G449" i="1"/>
  <c r="X448" i="1"/>
  <c r="W448" i="1"/>
  <c r="P448" i="1"/>
  <c r="O448" i="1"/>
  <c r="H448" i="1"/>
  <c r="G448" i="1"/>
  <c r="X447" i="1"/>
  <c r="W447" i="1"/>
  <c r="P447" i="1"/>
  <c r="O447" i="1"/>
  <c r="H447" i="1"/>
  <c r="G447" i="1"/>
  <c r="X446" i="1"/>
  <c r="W446" i="1"/>
  <c r="P446" i="1"/>
  <c r="O446" i="1"/>
  <c r="H446" i="1"/>
  <c r="G446" i="1"/>
  <c r="X445" i="1"/>
  <c r="W445" i="1"/>
  <c r="P445" i="1"/>
  <c r="O445" i="1"/>
  <c r="H445" i="1"/>
  <c r="G445" i="1"/>
  <c r="X444" i="1"/>
  <c r="W444" i="1"/>
  <c r="P444" i="1"/>
  <c r="O444" i="1"/>
  <c r="H444" i="1"/>
  <c r="G444" i="1"/>
  <c r="X443" i="1"/>
  <c r="W443" i="1"/>
  <c r="P443" i="1"/>
  <c r="O443" i="1"/>
  <c r="H443" i="1"/>
  <c r="G443" i="1"/>
  <c r="X442" i="1"/>
  <c r="W442" i="1"/>
  <c r="P442" i="1"/>
  <c r="O442" i="1"/>
  <c r="H442" i="1"/>
  <c r="G442" i="1"/>
  <c r="X441" i="1"/>
  <c r="W441" i="1"/>
  <c r="P441" i="1"/>
  <c r="O441" i="1"/>
  <c r="H441" i="1"/>
  <c r="G441" i="1"/>
  <c r="X440" i="1"/>
  <c r="W440" i="1"/>
  <c r="P440" i="1"/>
  <c r="O440" i="1"/>
  <c r="H440" i="1"/>
  <c r="G440" i="1"/>
  <c r="X439" i="1"/>
  <c r="W439" i="1"/>
  <c r="P439" i="1"/>
  <c r="O439" i="1"/>
  <c r="H439" i="1"/>
  <c r="G439" i="1"/>
  <c r="X438" i="1"/>
  <c r="W438" i="1"/>
  <c r="P438" i="1"/>
  <c r="O438" i="1"/>
  <c r="H438" i="1"/>
  <c r="G438" i="1"/>
  <c r="X437" i="1"/>
  <c r="W437" i="1"/>
  <c r="P437" i="1"/>
  <c r="O437" i="1"/>
  <c r="H437" i="1"/>
  <c r="G437" i="1"/>
  <c r="X436" i="1"/>
  <c r="W436" i="1"/>
  <c r="P436" i="1"/>
  <c r="O436" i="1"/>
  <c r="H436" i="1"/>
  <c r="G436" i="1"/>
  <c r="X435" i="1"/>
  <c r="W435" i="1"/>
  <c r="P435" i="1"/>
  <c r="O435" i="1"/>
  <c r="H435" i="1"/>
  <c r="G435" i="1"/>
  <c r="X434" i="1"/>
  <c r="W434" i="1"/>
  <c r="P434" i="1"/>
  <c r="O434" i="1"/>
  <c r="H434" i="1"/>
  <c r="G434" i="1"/>
  <c r="X433" i="1"/>
  <c r="W433" i="1"/>
  <c r="P433" i="1"/>
  <c r="O433" i="1"/>
  <c r="H433" i="1"/>
  <c r="G433" i="1"/>
  <c r="X432" i="1"/>
  <c r="W432" i="1"/>
  <c r="P432" i="1"/>
  <c r="O432" i="1"/>
  <c r="H432" i="1"/>
  <c r="G432" i="1"/>
  <c r="X431" i="1"/>
  <c r="W431" i="1"/>
  <c r="P431" i="1"/>
  <c r="O431" i="1"/>
  <c r="H431" i="1"/>
  <c r="G431" i="1"/>
  <c r="X430" i="1"/>
  <c r="W430" i="1"/>
  <c r="P430" i="1"/>
  <c r="O430" i="1"/>
  <c r="H430" i="1"/>
  <c r="G430" i="1"/>
  <c r="X429" i="1"/>
  <c r="W429" i="1"/>
  <c r="P429" i="1"/>
  <c r="O429" i="1"/>
  <c r="H429" i="1"/>
  <c r="G429" i="1"/>
  <c r="X428" i="1"/>
  <c r="W428" i="1"/>
  <c r="P428" i="1"/>
  <c r="O428" i="1"/>
  <c r="H428" i="1"/>
  <c r="G428" i="1"/>
  <c r="X427" i="1"/>
  <c r="W427" i="1"/>
  <c r="P427" i="1"/>
  <c r="O427" i="1"/>
  <c r="H427" i="1"/>
  <c r="G427" i="1"/>
  <c r="X426" i="1"/>
  <c r="W426" i="1"/>
  <c r="P426" i="1"/>
  <c r="O426" i="1"/>
  <c r="H426" i="1"/>
  <c r="G426" i="1"/>
  <c r="X425" i="1"/>
  <c r="W425" i="1"/>
  <c r="P425" i="1"/>
  <c r="O425" i="1"/>
  <c r="H425" i="1"/>
  <c r="G425" i="1"/>
  <c r="X424" i="1"/>
  <c r="W424" i="1"/>
  <c r="P424" i="1"/>
  <c r="O424" i="1"/>
  <c r="H424" i="1"/>
  <c r="G424" i="1"/>
  <c r="X423" i="1"/>
  <c r="W423" i="1"/>
  <c r="P423" i="1"/>
  <c r="O423" i="1"/>
  <c r="H423" i="1"/>
  <c r="G423" i="1"/>
  <c r="X422" i="1"/>
  <c r="W422" i="1"/>
  <c r="P422" i="1"/>
  <c r="O422" i="1"/>
  <c r="H422" i="1"/>
  <c r="G422" i="1"/>
  <c r="X421" i="1"/>
  <c r="W421" i="1"/>
  <c r="P421" i="1"/>
  <c r="O421" i="1"/>
  <c r="H421" i="1"/>
  <c r="G421" i="1"/>
  <c r="X420" i="1"/>
  <c r="W420" i="1"/>
  <c r="P420" i="1"/>
  <c r="O420" i="1"/>
  <c r="H420" i="1"/>
  <c r="G420" i="1"/>
  <c r="X419" i="1"/>
  <c r="W419" i="1"/>
  <c r="P419" i="1"/>
  <c r="O419" i="1"/>
  <c r="H419" i="1"/>
  <c r="G419" i="1"/>
  <c r="X418" i="1"/>
  <c r="W418" i="1"/>
  <c r="P418" i="1"/>
  <c r="O418" i="1"/>
  <c r="H418" i="1"/>
  <c r="G418" i="1"/>
  <c r="X417" i="1"/>
  <c r="W417" i="1"/>
  <c r="P417" i="1"/>
  <c r="O417" i="1"/>
  <c r="H417" i="1"/>
  <c r="G417" i="1"/>
  <c r="X416" i="1"/>
  <c r="W416" i="1"/>
  <c r="P416" i="1"/>
  <c r="O416" i="1"/>
  <c r="H416" i="1"/>
  <c r="G416" i="1"/>
  <c r="X415" i="1"/>
  <c r="W415" i="1"/>
  <c r="P415" i="1"/>
  <c r="O415" i="1"/>
  <c r="H415" i="1"/>
  <c r="G415" i="1"/>
  <c r="X414" i="1"/>
  <c r="W414" i="1"/>
  <c r="P414" i="1"/>
  <c r="O414" i="1"/>
  <c r="H414" i="1"/>
  <c r="G414" i="1"/>
  <c r="X413" i="1"/>
  <c r="W413" i="1"/>
  <c r="P413" i="1"/>
  <c r="O413" i="1"/>
  <c r="H413" i="1"/>
  <c r="G413" i="1"/>
  <c r="X412" i="1"/>
  <c r="W412" i="1"/>
  <c r="P412" i="1"/>
  <c r="O412" i="1"/>
  <c r="H412" i="1"/>
  <c r="G412" i="1"/>
  <c r="X411" i="1"/>
  <c r="W411" i="1"/>
  <c r="P411" i="1"/>
  <c r="O411" i="1"/>
  <c r="H411" i="1"/>
  <c r="G411" i="1"/>
  <c r="X410" i="1"/>
  <c r="W410" i="1"/>
  <c r="P410" i="1"/>
  <c r="O410" i="1"/>
  <c r="H410" i="1"/>
  <c r="G410" i="1"/>
  <c r="X409" i="1"/>
  <c r="W409" i="1"/>
  <c r="P409" i="1"/>
  <c r="O409" i="1"/>
  <c r="H409" i="1"/>
  <c r="G409" i="1"/>
  <c r="X408" i="1"/>
  <c r="W408" i="1"/>
  <c r="P408" i="1"/>
  <c r="O408" i="1"/>
  <c r="H408" i="1"/>
  <c r="G408" i="1"/>
  <c r="X407" i="1"/>
  <c r="W407" i="1"/>
  <c r="P407" i="1"/>
  <c r="O407" i="1"/>
  <c r="H407" i="1"/>
  <c r="G407" i="1"/>
  <c r="X406" i="1"/>
  <c r="W406" i="1"/>
  <c r="P406" i="1"/>
  <c r="O406" i="1"/>
  <c r="H406" i="1"/>
  <c r="G406" i="1"/>
  <c r="X405" i="1"/>
  <c r="W405" i="1"/>
  <c r="P405" i="1"/>
  <c r="O405" i="1"/>
  <c r="H405" i="1"/>
  <c r="G405" i="1"/>
  <c r="X404" i="1"/>
  <c r="W404" i="1"/>
  <c r="P404" i="1"/>
  <c r="O404" i="1"/>
  <c r="H404" i="1"/>
  <c r="G404" i="1"/>
  <c r="X403" i="1"/>
  <c r="W403" i="1"/>
  <c r="P403" i="1"/>
  <c r="O403" i="1"/>
  <c r="H403" i="1"/>
  <c r="G403" i="1"/>
  <c r="X402" i="1"/>
  <c r="W402" i="1"/>
  <c r="P402" i="1"/>
  <c r="O402" i="1"/>
  <c r="H402" i="1"/>
  <c r="G402" i="1"/>
  <c r="X401" i="1"/>
  <c r="W401" i="1"/>
  <c r="P401" i="1"/>
  <c r="O401" i="1"/>
  <c r="H401" i="1"/>
  <c r="G401" i="1"/>
  <c r="X400" i="1"/>
  <c r="W400" i="1"/>
  <c r="P400" i="1"/>
  <c r="O400" i="1"/>
  <c r="H400" i="1"/>
  <c r="G400" i="1"/>
  <c r="X399" i="1"/>
  <c r="W399" i="1"/>
  <c r="P399" i="1"/>
  <c r="O399" i="1"/>
  <c r="H399" i="1"/>
  <c r="G399" i="1"/>
  <c r="X398" i="1"/>
  <c r="W398" i="1"/>
  <c r="P398" i="1"/>
  <c r="O398" i="1"/>
  <c r="H398" i="1"/>
  <c r="G398" i="1"/>
  <c r="X397" i="1"/>
  <c r="W397" i="1"/>
  <c r="P397" i="1"/>
  <c r="O397" i="1"/>
  <c r="H397" i="1"/>
  <c r="G397" i="1"/>
  <c r="X396" i="1"/>
  <c r="W396" i="1"/>
  <c r="P396" i="1"/>
  <c r="O396" i="1"/>
  <c r="H396" i="1"/>
  <c r="G396" i="1"/>
  <c r="X395" i="1"/>
  <c r="W395" i="1"/>
  <c r="P395" i="1"/>
  <c r="O395" i="1"/>
  <c r="H395" i="1"/>
  <c r="G395" i="1"/>
  <c r="X394" i="1"/>
  <c r="W394" i="1"/>
  <c r="P394" i="1"/>
  <c r="O394" i="1"/>
  <c r="H394" i="1"/>
  <c r="G394" i="1"/>
  <c r="X393" i="1"/>
  <c r="W393" i="1"/>
  <c r="P393" i="1"/>
  <c r="O393" i="1"/>
  <c r="H393" i="1"/>
  <c r="G393" i="1"/>
  <c r="X392" i="1"/>
  <c r="W392" i="1"/>
  <c r="P392" i="1"/>
  <c r="O392" i="1"/>
  <c r="H392" i="1"/>
  <c r="G392" i="1"/>
  <c r="X391" i="1"/>
  <c r="W391" i="1"/>
  <c r="P391" i="1"/>
  <c r="O391" i="1"/>
  <c r="H391" i="1"/>
  <c r="G391" i="1"/>
  <c r="X390" i="1"/>
  <c r="W390" i="1"/>
  <c r="P390" i="1"/>
  <c r="O390" i="1"/>
  <c r="H390" i="1"/>
  <c r="G390" i="1"/>
  <c r="X389" i="1"/>
  <c r="W389" i="1"/>
  <c r="P389" i="1"/>
  <c r="O389" i="1"/>
  <c r="H389" i="1"/>
  <c r="G389" i="1"/>
  <c r="X388" i="1"/>
  <c r="W388" i="1"/>
  <c r="P388" i="1"/>
  <c r="O388" i="1"/>
  <c r="H388" i="1"/>
  <c r="G388" i="1"/>
  <c r="X387" i="1"/>
  <c r="W387" i="1"/>
  <c r="P387" i="1"/>
  <c r="O387" i="1"/>
  <c r="H387" i="1"/>
  <c r="G387" i="1"/>
  <c r="X386" i="1"/>
  <c r="W386" i="1"/>
  <c r="P386" i="1"/>
  <c r="O386" i="1"/>
  <c r="H386" i="1"/>
  <c r="G386" i="1"/>
  <c r="X385" i="1"/>
  <c r="W385" i="1"/>
  <c r="P385" i="1"/>
  <c r="O385" i="1"/>
  <c r="H385" i="1"/>
  <c r="G385" i="1"/>
  <c r="X384" i="1"/>
  <c r="W384" i="1"/>
  <c r="P384" i="1"/>
  <c r="O384" i="1"/>
  <c r="H384" i="1"/>
  <c r="G384" i="1"/>
  <c r="X383" i="1"/>
  <c r="W383" i="1"/>
  <c r="P383" i="1"/>
  <c r="O383" i="1"/>
  <c r="H383" i="1"/>
  <c r="G383" i="1"/>
  <c r="X382" i="1"/>
  <c r="W382" i="1"/>
  <c r="P382" i="1"/>
  <c r="O382" i="1"/>
  <c r="H382" i="1"/>
  <c r="G382" i="1"/>
  <c r="X381" i="1"/>
  <c r="W381" i="1"/>
  <c r="P381" i="1"/>
  <c r="O381" i="1"/>
  <c r="H381" i="1"/>
  <c r="G381" i="1"/>
  <c r="X380" i="1"/>
  <c r="W380" i="1"/>
  <c r="P380" i="1"/>
  <c r="O380" i="1"/>
  <c r="H380" i="1"/>
  <c r="G380" i="1"/>
  <c r="X379" i="1"/>
  <c r="W379" i="1"/>
  <c r="P379" i="1"/>
  <c r="O379" i="1"/>
  <c r="H379" i="1"/>
  <c r="G379" i="1"/>
  <c r="X378" i="1"/>
  <c r="W378" i="1"/>
  <c r="P378" i="1"/>
  <c r="O378" i="1"/>
  <c r="H378" i="1"/>
  <c r="G378" i="1"/>
  <c r="X377" i="1"/>
  <c r="W377" i="1"/>
  <c r="P377" i="1"/>
  <c r="O377" i="1"/>
  <c r="H377" i="1"/>
  <c r="G377" i="1"/>
  <c r="X376" i="1"/>
  <c r="W376" i="1"/>
  <c r="P376" i="1"/>
  <c r="O376" i="1"/>
  <c r="H376" i="1"/>
  <c r="G376" i="1"/>
  <c r="X375" i="1"/>
  <c r="W375" i="1"/>
  <c r="P375" i="1"/>
  <c r="O375" i="1"/>
  <c r="H375" i="1"/>
  <c r="G375" i="1"/>
  <c r="X374" i="1"/>
  <c r="W374" i="1"/>
  <c r="P374" i="1"/>
  <c r="O374" i="1"/>
  <c r="H374" i="1"/>
  <c r="G374" i="1"/>
  <c r="X373" i="1"/>
  <c r="W373" i="1"/>
  <c r="P373" i="1"/>
  <c r="O373" i="1"/>
  <c r="H373" i="1"/>
  <c r="G373" i="1"/>
  <c r="X372" i="1"/>
  <c r="W372" i="1"/>
  <c r="P372" i="1"/>
  <c r="O372" i="1"/>
  <c r="H372" i="1"/>
  <c r="G372" i="1"/>
  <c r="X371" i="1"/>
  <c r="W371" i="1"/>
  <c r="P371" i="1"/>
  <c r="O371" i="1"/>
  <c r="H371" i="1"/>
  <c r="G371" i="1"/>
  <c r="X370" i="1"/>
  <c r="W370" i="1"/>
  <c r="P370" i="1"/>
  <c r="O370" i="1"/>
  <c r="H370" i="1"/>
  <c r="G370" i="1"/>
  <c r="X369" i="1"/>
  <c r="W369" i="1"/>
  <c r="P369" i="1"/>
  <c r="O369" i="1"/>
  <c r="H369" i="1"/>
  <c r="G369" i="1"/>
  <c r="X368" i="1"/>
  <c r="W368" i="1"/>
  <c r="P368" i="1"/>
  <c r="O368" i="1"/>
  <c r="H368" i="1"/>
  <c r="G368" i="1"/>
  <c r="X367" i="1"/>
  <c r="W367" i="1"/>
  <c r="P367" i="1"/>
  <c r="O367" i="1"/>
  <c r="H367" i="1"/>
  <c r="G367" i="1"/>
  <c r="X366" i="1"/>
  <c r="W366" i="1"/>
  <c r="P366" i="1"/>
  <c r="O366" i="1"/>
  <c r="H366" i="1"/>
  <c r="G366" i="1"/>
  <c r="X365" i="1"/>
  <c r="W365" i="1"/>
  <c r="P365" i="1"/>
  <c r="O365" i="1"/>
  <c r="H365" i="1"/>
  <c r="G365" i="1"/>
  <c r="X364" i="1"/>
  <c r="W364" i="1"/>
  <c r="P364" i="1"/>
  <c r="O364" i="1"/>
  <c r="H364" i="1"/>
  <c r="G364" i="1"/>
  <c r="X363" i="1"/>
  <c r="W363" i="1"/>
  <c r="P363" i="1"/>
  <c r="O363" i="1"/>
  <c r="H363" i="1"/>
  <c r="G363" i="1"/>
  <c r="X362" i="1"/>
  <c r="W362" i="1"/>
  <c r="P362" i="1"/>
  <c r="O362" i="1"/>
  <c r="H362" i="1"/>
  <c r="G362" i="1"/>
  <c r="X361" i="1"/>
  <c r="W361" i="1"/>
  <c r="P361" i="1"/>
  <c r="O361" i="1"/>
  <c r="H361" i="1"/>
  <c r="G361" i="1"/>
  <c r="X360" i="1"/>
  <c r="W360" i="1"/>
  <c r="P360" i="1"/>
  <c r="O360" i="1"/>
  <c r="H360" i="1"/>
  <c r="G360" i="1"/>
  <c r="X359" i="1"/>
  <c r="W359" i="1"/>
  <c r="P359" i="1"/>
  <c r="O359" i="1"/>
  <c r="H359" i="1"/>
  <c r="G359" i="1"/>
  <c r="X358" i="1"/>
  <c r="W358" i="1"/>
  <c r="P358" i="1"/>
  <c r="O358" i="1"/>
  <c r="H358" i="1"/>
  <c r="G358" i="1"/>
  <c r="X357" i="1"/>
  <c r="W357" i="1"/>
  <c r="P357" i="1"/>
  <c r="O357" i="1"/>
  <c r="H357" i="1"/>
  <c r="G357" i="1"/>
  <c r="X356" i="1"/>
  <c r="W356" i="1"/>
  <c r="P356" i="1"/>
  <c r="O356" i="1"/>
  <c r="H356" i="1"/>
  <c r="G356" i="1"/>
  <c r="X355" i="1"/>
  <c r="W355" i="1"/>
  <c r="P355" i="1"/>
  <c r="O355" i="1"/>
  <c r="H355" i="1"/>
  <c r="G355" i="1"/>
  <c r="X354" i="1"/>
  <c r="W354" i="1"/>
  <c r="P354" i="1"/>
  <c r="O354" i="1"/>
  <c r="H354" i="1"/>
  <c r="G354" i="1"/>
  <c r="X353" i="1"/>
  <c r="W353" i="1"/>
  <c r="P353" i="1"/>
  <c r="O353" i="1"/>
  <c r="H353" i="1"/>
  <c r="G353" i="1"/>
  <c r="X352" i="1"/>
  <c r="W352" i="1"/>
  <c r="P352" i="1"/>
  <c r="O352" i="1"/>
  <c r="H352" i="1"/>
  <c r="G352" i="1"/>
  <c r="X351" i="1"/>
  <c r="W351" i="1"/>
  <c r="P351" i="1"/>
  <c r="O351" i="1"/>
  <c r="H351" i="1"/>
  <c r="G351" i="1"/>
  <c r="X350" i="1"/>
  <c r="W350" i="1"/>
  <c r="P350" i="1"/>
  <c r="O350" i="1"/>
  <c r="H350" i="1"/>
  <c r="G350" i="1"/>
  <c r="X349" i="1"/>
  <c r="W349" i="1"/>
  <c r="P349" i="1"/>
  <c r="O349" i="1"/>
  <c r="H349" i="1"/>
  <c r="G349" i="1"/>
  <c r="X348" i="1"/>
  <c r="W348" i="1"/>
  <c r="P348" i="1"/>
  <c r="O348" i="1"/>
  <c r="H348" i="1"/>
  <c r="G348" i="1"/>
  <c r="X347" i="1"/>
  <c r="W347" i="1"/>
  <c r="P347" i="1"/>
  <c r="O347" i="1"/>
  <c r="H347" i="1"/>
  <c r="G347" i="1"/>
  <c r="X346" i="1"/>
  <c r="W346" i="1"/>
  <c r="P346" i="1"/>
  <c r="O346" i="1"/>
  <c r="H346" i="1"/>
  <c r="G346" i="1"/>
  <c r="X345" i="1"/>
  <c r="W345" i="1"/>
  <c r="P345" i="1"/>
  <c r="O345" i="1"/>
  <c r="H345" i="1"/>
  <c r="G345" i="1"/>
  <c r="X344" i="1"/>
  <c r="W344" i="1"/>
  <c r="P344" i="1"/>
  <c r="O344" i="1"/>
  <c r="H344" i="1"/>
  <c r="G344" i="1"/>
  <c r="X343" i="1"/>
  <c r="W343" i="1"/>
  <c r="P343" i="1"/>
  <c r="O343" i="1"/>
  <c r="H343" i="1"/>
  <c r="G343" i="1"/>
  <c r="X342" i="1"/>
  <c r="W342" i="1"/>
  <c r="P342" i="1"/>
  <c r="O342" i="1"/>
  <c r="H342" i="1"/>
  <c r="G342" i="1"/>
  <c r="X341" i="1"/>
  <c r="W341" i="1"/>
  <c r="P341" i="1"/>
  <c r="O341" i="1"/>
  <c r="H341" i="1"/>
  <c r="G341" i="1"/>
  <c r="X340" i="1"/>
  <c r="W340" i="1"/>
  <c r="P340" i="1"/>
  <c r="O340" i="1"/>
  <c r="H340" i="1"/>
  <c r="G340" i="1"/>
  <c r="X339" i="1"/>
  <c r="W339" i="1"/>
  <c r="P339" i="1"/>
  <c r="O339" i="1"/>
  <c r="H339" i="1"/>
  <c r="G339" i="1"/>
  <c r="X338" i="1"/>
  <c r="W338" i="1"/>
  <c r="P338" i="1"/>
  <c r="O338" i="1"/>
  <c r="H338" i="1"/>
  <c r="G338" i="1"/>
  <c r="X337" i="1"/>
  <c r="W337" i="1"/>
  <c r="P337" i="1"/>
  <c r="O337" i="1"/>
  <c r="H337" i="1"/>
  <c r="G337" i="1"/>
  <c r="X336" i="1"/>
  <c r="W336" i="1"/>
  <c r="P336" i="1"/>
  <c r="O336" i="1"/>
  <c r="H336" i="1"/>
  <c r="G336" i="1"/>
  <c r="X335" i="1"/>
  <c r="W335" i="1"/>
  <c r="P335" i="1"/>
  <c r="O335" i="1"/>
  <c r="H335" i="1"/>
  <c r="G335" i="1"/>
  <c r="X334" i="1"/>
  <c r="W334" i="1"/>
  <c r="P334" i="1"/>
  <c r="O334" i="1"/>
  <c r="H334" i="1"/>
  <c r="G334" i="1"/>
  <c r="X333" i="1"/>
  <c r="W333" i="1"/>
  <c r="P333" i="1"/>
  <c r="O333" i="1"/>
  <c r="H333" i="1"/>
  <c r="G333" i="1"/>
  <c r="X332" i="1"/>
  <c r="W332" i="1"/>
  <c r="P332" i="1"/>
  <c r="O332" i="1"/>
  <c r="H332" i="1"/>
  <c r="G332" i="1"/>
  <c r="X331" i="1"/>
  <c r="W331" i="1"/>
  <c r="P331" i="1"/>
  <c r="O331" i="1"/>
  <c r="H331" i="1"/>
  <c r="G331" i="1"/>
  <c r="X330" i="1"/>
  <c r="W330" i="1"/>
  <c r="P330" i="1"/>
  <c r="O330" i="1"/>
  <c r="H330" i="1"/>
  <c r="G330" i="1"/>
  <c r="X329" i="1"/>
  <c r="W329" i="1"/>
  <c r="P329" i="1"/>
  <c r="O329" i="1"/>
  <c r="H329" i="1"/>
  <c r="G329" i="1"/>
  <c r="X328" i="1"/>
  <c r="W328" i="1"/>
  <c r="P328" i="1"/>
  <c r="O328" i="1"/>
  <c r="H328" i="1"/>
  <c r="G328" i="1"/>
  <c r="X327" i="1"/>
  <c r="W327" i="1"/>
  <c r="P327" i="1"/>
  <c r="O327" i="1"/>
  <c r="H327" i="1"/>
  <c r="G327" i="1"/>
  <c r="X326" i="1"/>
  <c r="W326" i="1"/>
  <c r="P326" i="1"/>
  <c r="O326" i="1"/>
  <c r="H326" i="1"/>
  <c r="G326" i="1"/>
  <c r="X325" i="1"/>
  <c r="W325" i="1"/>
  <c r="P325" i="1"/>
  <c r="O325" i="1"/>
  <c r="H325" i="1"/>
  <c r="G325" i="1"/>
  <c r="X324" i="1"/>
  <c r="W324" i="1"/>
  <c r="P324" i="1"/>
  <c r="O324" i="1"/>
  <c r="H324" i="1"/>
  <c r="G324" i="1"/>
  <c r="X323" i="1"/>
  <c r="W323" i="1"/>
  <c r="P323" i="1"/>
  <c r="O323" i="1"/>
  <c r="H323" i="1"/>
  <c r="G323" i="1"/>
  <c r="X322" i="1"/>
  <c r="W322" i="1"/>
  <c r="P322" i="1"/>
  <c r="O322" i="1"/>
  <c r="H322" i="1"/>
  <c r="G322" i="1"/>
  <c r="X321" i="1"/>
  <c r="W321" i="1"/>
  <c r="P321" i="1"/>
  <c r="O321" i="1"/>
  <c r="H321" i="1"/>
  <c r="G321" i="1"/>
  <c r="X320" i="1"/>
  <c r="W320" i="1"/>
  <c r="P320" i="1"/>
  <c r="O320" i="1"/>
  <c r="H320" i="1"/>
  <c r="G320" i="1"/>
  <c r="X319" i="1"/>
  <c r="W319" i="1"/>
  <c r="P319" i="1"/>
  <c r="O319" i="1"/>
  <c r="H319" i="1"/>
  <c r="G319" i="1"/>
  <c r="X318" i="1"/>
  <c r="W318" i="1"/>
  <c r="P318" i="1"/>
  <c r="O318" i="1"/>
  <c r="H318" i="1"/>
  <c r="G318" i="1"/>
  <c r="X317" i="1"/>
  <c r="W317" i="1"/>
  <c r="P317" i="1"/>
  <c r="O317" i="1"/>
  <c r="H317" i="1"/>
  <c r="G317" i="1"/>
  <c r="X316" i="1"/>
  <c r="W316" i="1"/>
  <c r="P316" i="1"/>
  <c r="O316" i="1"/>
  <c r="H316" i="1"/>
  <c r="G316" i="1"/>
  <c r="X315" i="1"/>
  <c r="W315" i="1"/>
  <c r="P315" i="1"/>
  <c r="O315" i="1"/>
  <c r="H315" i="1"/>
  <c r="G315" i="1"/>
  <c r="X314" i="1"/>
  <c r="W314" i="1"/>
  <c r="P314" i="1"/>
  <c r="O314" i="1"/>
  <c r="H314" i="1"/>
  <c r="G314" i="1"/>
  <c r="X313" i="1"/>
  <c r="W313" i="1"/>
  <c r="P313" i="1"/>
  <c r="O313" i="1"/>
  <c r="H313" i="1"/>
  <c r="G313" i="1"/>
  <c r="X312" i="1"/>
  <c r="W312" i="1"/>
  <c r="P312" i="1"/>
  <c r="O312" i="1"/>
  <c r="H312" i="1"/>
  <c r="G312" i="1"/>
  <c r="X311" i="1"/>
  <c r="W311" i="1"/>
  <c r="P311" i="1"/>
  <c r="O311" i="1"/>
  <c r="H311" i="1"/>
  <c r="G311" i="1"/>
  <c r="X310" i="1"/>
  <c r="W310" i="1"/>
  <c r="P310" i="1"/>
  <c r="O310" i="1"/>
  <c r="H310" i="1"/>
  <c r="G310" i="1"/>
  <c r="X309" i="1"/>
  <c r="W309" i="1"/>
  <c r="P309" i="1"/>
  <c r="O309" i="1"/>
  <c r="H309" i="1"/>
  <c r="G309" i="1"/>
  <c r="X308" i="1"/>
  <c r="W308" i="1"/>
  <c r="P308" i="1"/>
  <c r="O308" i="1"/>
  <c r="H308" i="1"/>
  <c r="G308" i="1"/>
  <c r="X307" i="1"/>
  <c r="W307" i="1"/>
  <c r="P307" i="1"/>
  <c r="O307" i="1"/>
  <c r="H307" i="1"/>
  <c r="G307" i="1"/>
  <c r="X306" i="1"/>
  <c r="W306" i="1"/>
  <c r="P306" i="1"/>
  <c r="O306" i="1"/>
  <c r="H306" i="1"/>
  <c r="G306" i="1"/>
  <c r="X305" i="1"/>
  <c r="W305" i="1"/>
  <c r="P305" i="1"/>
  <c r="O305" i="1"/>
  <c r="H305" i="1"/>
  <c r="G305" i="1"/>
  <c r="X304" i="1"/>
  <c r="W304" i="1"/>
  <c r="P304" i="1"/>
  <c r="O304" i="1"/>
  <c r="H304" i="1"/>
  <c r="G304" i="1"/>
  <c r="X303" i="1"/>
  <c r="W303" i="1"/>
  <c r="P303" i="1"/>
  <c r="O303" i="1"/>
  <c r="H303" i="1"/>
  <c r="G303" i="1"/>
  <c r="X302" i="1"/>
  <c r="W302" i="1"/>
  <c r="P302" i="1"/>
  <c r="O302" i="1"/>
  <c r="H302" i="1"/>
  <c r="G302" i="1"/>
  <c r="X301" i="1"/>
  <c r="W301" i="1"/>
  <c r="P301" i="1"/>
  <c r="O301" i="1"/>
  <c r="H301" i="1"/>
  <c r="G301" i="1"/>
  <c r="X300" i="1"/>
  <c r="W300" i="1"/>
  <c r="P300" i="1"/>
  <c r="O300" i="1"/>
  <c r="H300" i="1"/>
  <c r="G300" i="1"/>
  <c r="X299" i="1"/>
  <c r="W299" i="1"/>
  <c r="P299" i="1"/>
  <c r="O299" i="1"/>
  <c r="H299" i="1"/>
  <c r="G299" i="1"/>
  <c r="X298" i="1"/>
  <c r="W298" i="1"/>
  <c r="P298" i="1"/>
  <c r="O298" i="1"/>
  <c r="H298" i="1"/>
  <c r="G298" i="1"/>
  <c r="X297" i="1"/>
  <c r="W297" i="1"/>
  <c r="P297" i="1"/>
  <c r="O297" i="1"/>
  <c r="H297" i="1"/>
  <c r="G297" i="1"/>
  <c r="X296" i="1"/>
  <c r="W296" i="1"/>
  <c r="P296" i="1"/>
  <c r="O296" i="1"/>
  <c r="H296" i="1"/>
  <c r="G296" i="1"/>
  <c r="X295" i="1"/>
  <c r="W295" i="1"/>
  <c r="P295" i="1"/>
  <c r="O295" i="1"/>
  <c r="H295" i="1"/>
  <c r="G295" i="1"/>
  <c r="X294" i="1"/>
  <c r="W294" i="1"/>
  <c r="P294" i="1"/>
  <c r="O294" i="1"/>
  <c r="H294" i="1"/>
  <c r="G294" i="1"/>
  <c r="X293" i="1"/>
  <c r="W293" i="1"/>
  <c r="P293" i="1"/>
  <c r="O293" i="1"/>
  <c r="H293" i="1"/>
  <c r="G293" i="1"/>
  <c r="X292" i="1"/>
  <c r="W292" i="1"/>
  <c r="P292" i="1"/>
  <c r="O292" i="1"/>
  <c r="H292" i="1"/>
  <c r="G292" i="1"/>
  <c r="X291" i="1"/>
  <c r="W291" i="1"/>
  <c r="P291" i="1"/>
  <c r="O291" i="1"/>
  <c r="H291" i="1"/>
  <c r="G291" i="1"/>
  <c r="X290" i="1"/>
  <c r="W290" i="1"/>
  <c r="P290" i="1"/>
  <c r="O290" i="1"/>
  <c r="H290" i="1"/>
  <c r="G290" i="1"/>
  <c r="X289" i="1"/>
  <c r="W289" i="1"/>
  <c r="P289" i="1"/>
  <c r="O289" i="1"/>
  <c r="H289" i="1"/>
  <c r="G289" i="1"/>
  <c r="Z282" i="1"/>
  <c r="X282" i="1"/>
  <c r="W282" i="1"/>
  <c r="P282" i="1"/>
  <c r="O282" i="1"/>
  <c r="H282" i="1"/>
  <c r="G282" i="1"/>
  <c r="Z281" i="1"/>
  <c r="X281" i="1"/>
  <c r="W281" i="1"/>
  <c r="P281" i="1"/>
  <c r="O281" i="1"/>
  <c r="H281" i="1"/>
  <c r="G281" i="1"/>
  <c r="Z280" i="1"/>
  <c r="X280" i="1"/>
  <c r="W280" i="1"/>
  <c r="P280" i="1"/>
  <c r="O280" i="1"/>
  <c r="H280" i="1"/>
  <c r="G280" i="1"/>
  <c r="Z279" i="1"/>
  <c r="X279" i="1"/>
  <c r="W279" i="1"/>
  <c r="P279" i="1"/>
  <c r="O279" i="1"/>
  <c r="H279" i="1"/>
  <c r="G279" i="1"/>
  <c r="Z278" i="1"/>
  <c r="X278" i="1"/>
  <c r="W278" i="1"/>
  <c r="P278" i="1"/>
  <c r="O278" i="1"/>
  <c r="H278" i="1"/>
  <c r="G278" i="1"/>
  <c r="Z277" i="1"/>
  <c r="X277" i="1"/>
  <c r="W277" i="1"/>
  <c r="P277" i="1"/>
  <c r="O277" i="1"/>
  <c r="H277" i="1"/>
  <c r="G277" i="1"/>
  <c r="Z276" i="1"/>
  <c r="X276" i="1"/>
  <c r="W276" i="1"/>
  <c r="P276" i="1"/>
  <c r="O276" i="1"/>
  <c r="H276" i="1"/>
  <c r="G276" i="1"/>
  <c r="Z275" i="1"/>
  <c r="X275" i="1"/>
  <c r="W275" i="1"/>
  <c r="P275" i="1"/>
  <c r="O275" i="1"/>
  <c r="H275" i="1"/>
  <c r="G275" i="1"/>
  <c r="Z274" i="1"/>
  <c r="X274" i="1"/>
  <c r="W274" i="1"/>
  <c r="P274" i="1"/>
  <c r="O274" i="1"/>
  <c r="H274" i="1"/>
  <c r="G274" i="1"/>
  <c r="Z273" i="1"/>
  <c r="X273" i="1"/>
  <c r="W273" i="1"/>
  <c r="P273" i="1"/>
  <c r="O273" i="1"/>
  <c r="H273" i="1"/>
  <c r="G273" i="1"/>
  <c r="Z272" i="1"/>
  <c r="X272" i="1"/>
  <c r="W272" i="1"/>
  <c r="P272" i="1"/>
  <c r="O272" i="1"/>
  <c r="H272" i="1"/>
  <c r="G272" i="1"/>
  <c r="Z271" i="1"/>
  <c r="X271" i="1"/>
  <c r="W271" i="1"/>
  <c r="P271" i="1"/>
  <c r="O271" i="1"/>
  <c r="H271" i="1"/>
  <c r="G271" i="1"/>
  <c r="Z270" i="1"/>
  <c r="X270" i="1"/>
  <c r="W270" i="1"/>
  <c r="P270" i="1"/>
  <c r="O270" i="1"/>
  <c r="H270" i="1"/>
  <c r="G270" i="1"/>
  <c r="Z269" i="1"/>
  <c r="X269" i="1"/>
  <c r="W269" i="1"/>
  <c r="P269" i="1"/>
  <c r="O269" i="1"/>
  <c r="H269" i="1"/>
  <c r="G269" i="1"/>
  <c r="Z268" i="1"/>
  <c r="X268" i="1"/>
  <c r="W268" i="1"/>
  <c r="P268" i="1"/>
  <c r="O268" i="1"/>
  <c r="H268" i="1"/>
  <c r="G268" i="1"/>
  <c r="Z267" i="1"/>
  <c r="X267" i="1"/>
  <c r="W267" i="1"/>
  <c r="P267" i="1"/>
  <c r="O267" i="1"/>
  <c r="H267" i="1"/>
  <c r="G267" i="1"/>
  <c r="Z266" i="1"/>
  <c r="X266" i="1"/>
  <c r="W266" i="1"/>
  <c r="P266" i="1"/>
  <c r="O266" i="1"/>
  <c r="H266" i="1"/>
  <c r="G266" i="1"/>
  <c r="Z265" i="1"/>
  <c r="X265" i="1"/>
  <c r="W265" i="1"/>
  <c r="P265" i="1"/>
  <c r="O265" i="1"/>
  <c r="H265" i="1"/>
  <c r="G265" i="1"/>
  <c r="Z264" i="1"/>
  <c r="X264" i="1"/>
  <c r="W264" i="1"/>
  <c r="P264" i="1"/>
  <c r="O264" i="1"/>
  <c r="H264" i="1"/>
  <c r="G264" i="1"/>
  <c r="Z263" i="1"/>
  <c r="X263" i="1"/>
  <c r="W263" i="1"/>
  <c r="P263" i="1"/>
  <c r="O263" i="1"/>
  <c r="H263" i="1"/>
  <c r="G263" i="1"/>
  <c r="Z262" i="1"/>
  <c r="X262" i="1"/>
  <c r="W262" i="1"/>
  <c r="P262" i="1"/>
  <c r="O262" i="1"/>
  <c r="H262" i="1"/>
  <c r="G262" i="1"/>
  <c r="Z261" i="1"/>
  <c r="X261" i="1"/>
  <c r="W261" i="1"/>
  <c r="P261" i="1"/>
  <c r="O261" i="1"/>
  <c r="H261" i="1"/>
  <c r="G261" i="1"/>
  <c r="Z260" i="1"/>
  <c r="X260" i="1"/>
  <c r="W260" i="1"/>
  <c r="P260" i="1"/>
  <c r="O260" i="1"/>
  <c r="H260" i="1"/>
  <c r="G260" i="1"/>
  <c r="Z259" i="1"/>
  <c r="X259" i="1"/>
  <c r="W259" i="1"/>
  <c r="P259" i="1"/>
  <c r="O259" i="1"/>
  <c r="H259" i="1"/>
  <c r="G259" i="1"/>
  <c r="Z258" i="1"/>
  <c r="X258" i="1"/>
  <c r="W258" i="1"/>
  <c r="P258" i="1"/>
  <c r="O258" i="1"/>
  <c r="H258" i="1"/>
  <c r="G258" i="1"/>
  <c r="Z257" i="1"/>
  <c r="X257" i="1"/>
  <c r="W257" i="1"/>
  <c r="P257" i="1"/>
  <c r="O257" i="1"/>
  <c r="H257" i="1"/>
  <c r="G257" i="1"/>
  <c r="Z256" i="1"/>
  <c r="X256" i="1"/>
  <c r="W256" i="1"/>
  <c r="P256" i="1"/>
  <c r="O256" i="1"/>
  <c r="H256" i="1"/>
  <c r="G256" i="1"/>
  <c r="Z255" i="1"/>
  <c r="X255" i="1"/>
  <c r="W255" i="1"/>
  <c r="P255" i="1"/>
  <c r="O255" i="1"/>
  <c r="H255" i="1"/>
  <c r="G255" i="1"/>
  <c r="Z254" i="1"/>
  <c r="X254" i="1"/>
  <c r="W254" i="1"/>
  <c r="P254" i="1"/>
  <c r="O254" i="1"/>
  <c r="H254" i="1"/>
  <c r="G254" i="1"/>
  <c r="Z253" i="1"/>
  <c r="X253" i="1"/>
  <c r="W253" i="1"/>
  <c r="P253" i="1"/>
  <c r="O253" i="1"/>
  <c r="H253" i="1"/>
  <c r="G253" i="1"/>
  <c r="Z252" i="1"/>
  <c r="X252" i="1"/>
  <c r="W252" i="1"/>
  <c r="P252" i="1"/>
  <c r="O252" i="1"/>
  <c r="H252" i="1"/>
  <c r="G252" i="1"/>
  <c r="Z251" i="1"/>
  <c r="X251" i="1"/>
  <c r="W251" i="1"/>
  <c r="P251" i="1"/>
  <c r="O251" i="1"/>
  <c r="H251" i="1"/>
  <c r="G251" i="1"/>
  <c r="Z250" i="1"/>
  <c r="X250" i="1"/>
  <c r="W250" i="1"/>
  <c r="P250" i="1"/>
  <c r="O250" i="1"/>
  <c r="H250" i="1"/>
  <c r="G250" i="1"/>
  <c r="Z249" i="1"/>
  <c r="X249" i="1"/>
  <c r="W249" i="1"/>
  <c r="P249" i="1"/>
  <c r="O249" i="1"/>
  <c r="H249" i="1"/>
  <c r="G249" i="1"/>
  <c r="Z248" i="1"/>
  <c r="X248" i="1"/>
  <c r="W248" i="1"/>
  <c r="P248" i="1"/>
  <c r="O248" i="1"/>
  <c r="H248" i="1"/>
  <c r="G248" i="1"/>
  <c r="Z247" i="1"/>
  <c r="X247" i="1"/>
  <c r="W247" i="1"/>
  <c r="P247" i="1"/>
  <c r="O247" i="1"/>
  <c r="H247" i="1"/>
  <c r="G247" i="1"/>
  <c r="Z246" i="1"/>
  <c r="X246" i="1"/>
  <c r="W246" i="1"/>
  <c r="P246" i="1"/>
  <c r="O246" i="1"/>
  <c r="H246" i="1"/>
  <c r="G246" i="1"/>
  <c r="Z245" i="1"/>
  <c r="X245" i="1"/>
  <c r="W245" i="1"/>
  <c r="P245" i="1"/>
  <c r="O245" i="1"/>
  <c r="H245" i="1"/>
  <c r="G245" i="1"/>
  <c r="Z244" i="1"/>
  <c r="X244" i="1"/>
  <c r="W244" i="1"/>
  <c r="P244" i="1"/>
  <c r="O244" i="1"/>
  <c r="H244" i="1"/>
  <c r="G244" i="1"/>
  <c r="Z243" i="1"/>
  <c r="X243" i="1"/>
  <c r="W243" i="1"/>
  <c r="P243" i="1"/>
  <c r="O243" i="1"/>
  <c r="H243" i="1"/>
  <c r="G243" i="1"/>
  <c r="Z242" i="1"/>
  <c r="X242" i="1"/>
  <c r="W242" i="1"/>
  <c r="P242" i="1"/>
  <c r="O242" i="1"/>
  <c r="H242" i="1"/>
  <c r="G242" i="1"/>
  <c r="Z241" i="1"/>
  <c r="X241" i="1"/>
  <c r="W241" i="1"/>
  <c r="P241" i="1"/>
  <c r="O241" i="1"/>
  <c r="H241" i="1"/>
  <c r="G241" i="1"/>
  <c r="Z240" i="1"/>
  <c r="X240" i="1"/>
  <c r="W240" i="1"/>
  <c r="P240" i="1"/>
  <c r="O240" i="1"/>
  <c r="H240" i="1"/>
  <c r="G240" i="1"/>
  <c r="Z239" i="1"/>
  <c r="X239" i="1"/>
  <c r="W239" i="1"/>
  <c r="P239" i="1"/>
  <c r="O239" i="1"/>
  <c r="H239" i="1"/>
  <c r="G239" i="1"/>
  <c r="Z238" i="1"/>
  <c r="X238" i="1"/>
  <c r="W238" i="1"/>
  <c r="P238" i="1"/>
  <c r="O238" i="1"/>
  <c r="H238" i="1"/>
  <c r="G238" i="1"/>
  <c r="Z237" i="1"/>
  <c r="X237" i="1"/>
  <c r="W237" i="1"/>
  <c r="P237" i="1"/>
  <c r="O237" i="1"/>
  <c r="H237" i="1"/>
  <c r="G237" i="1"/>
  <c r="Z236" i="1"/>
  <c r="X236" i="1"/>
  <c r="W236" i="1"/>
  <c r="P236" i="1"/>
  <c r="O236" i="1"/>
  <c r="H236" i="1"/>
  <c r="G236" i="1"/>
  <c r="Z235" i="1"/>
  <c r="X235" i="1"/>
  <c r="W235" i="1"/>
  <c r="P235" i="1"/>
  <c r="O235" i="1"/>
  <c r="H235" i="1"/>
  <c r="G235" i="1"/>
  <c r="Z234" i="1"/>
  <c r="X234" i="1"/>
  <c r="W234" i="1"/>
  <c r="P234" i="1"/>
  <c r="O234" i="1"/>
  <c r="H234" i="1"/>
  <c r="G234" i="1"/>
  <c r="Z233" i="1"/>
  <c r="X233" i="1"/>
  <c r="W233" i="1"/>
  <c r="P233" i="1"/>
  <c r="O233" i="1"/>
  <c r="H233" i="1"/>
  <c r="G233" i="1"/>
  <c r="Z232" i="1"/>
  <c r="X232" i="1"/>
  <c r="W232" i="1"/>
  <c r="P232" i="1"/>
  <c r="O232" i="1"/>
  <c r="H232" i="1"/>
  <c r="G232" i="1"/>
  <c r="Z231" i="1"/>
  <c r="X231" i="1"/>
  <c r="W231" i="1"/>
  <c r="P231" i="1"/>
  <c r="O231" i="1"/>
  <c r="H231" i="1"/>
  <c r="G231" i="1"/>
  <c r="Z230" i="1"/>
  <c r="X230" i="1"/>
  <c r="W230" i="1"/>
  <c r="P230" i="1"/>
  <c r="O230" i="1"/>
  <c r="H230" i="1"/>
  <c r="G230" i="1"/>
  <c r="Z229" i="1"/>
  <c r="X229" i="1"/>
  <c r="W229" i="1"/>
  <c r="P229" i="1"/>
  <c r="O229" i="1"/>
  <c r="H229" i="1"/>
  <c r="G229" i="1"/>
  <c r="Z228" i="1"/>
  <c r="X228" i="1"/>
  <c r="W228" i="1"/>
  <c r="P228" i="1"/>
  <c r="O228" i="1"/>
  <c r="H228" i="1"/>
  <c r="G228" i="1"/>
  <c r="Z227" i="1"/>
  <c r="X227" i="1"/>
  <c r="W227" i="1"/>
  <c r="P227" i="1"/>
  <c r="O227" i="1"/>
  <c r="H227" i="1"/>
  <c r="G227" i="1"/>
  <c r="Z226" i="1"/>
  <c r="X226" i="1"/>
  <c r="W226" i="1"/>
  <c r="P226" i="1"/>
  <c r="O226" i="1"/>
  <c r="H226" i="1"/>
  <c r="G226" i="1"/>
  <c r="Z225" i="1"/>
  <c r="X225" i="1"/>
  <c r="W225" i="1"/>
  <c r="P225" i="1"/>
  <c r="O225" i="1"/>
  <c r="H225" i="1"/>
  <c r="G225" i="1"/>
  <c r="Z224" i="1"/>
  <c r="X224" i="1"/>
  <c r="W224" i="1"/>
  <c r="P224" i="1"/>
  <c r="O224" i="1"/>
  <c r="H224" i="1"/>
  <c r="G224" i="1"/>
  <c r="Z223" i="1"/>
  <c r="X223" i="1"/>
  <c r="W223" i="1"/>
  <c r="P223" i="1"/>
  <c r="O223" i="1"/>
  <c r="H223" i="1"/>
  <c r="G223" i="1"/>
  <c r="Z222" i="1"/>
  <c r="X222" i="1"/>
  <c r="W222" i="1"/>
  <c r="P222" i="1"/>
  <c r="O222" i="1"/>
  <c r="H222" i="1"/>
  <c r="G222" i="1"/>
  <c r="Z221" i="1"/>
  <c r="X221" i="1"/>
  <c r="W221" i="1"/>
  <c r="P221" i="1"/>
  <c r="O221" i="1"/>
  <c r="H221" i="1"/>
  <c r="G221" i="1"/>
  <c r="Z220" i="1"/>
  <c r="X220" i="1"/>
  <c r="W220" i="1"/>
  <c r="P220" i="1"/>
  <c r="O220" i="1"/>
  <c r="H220" i="1"/>
  <c r="G220" i="1"/>
  <c r="Z219" i="1"/>
  <c r="X219" i="1"/>
  <c r="W219" i="1"/>
  <c r="P219" i="1"/>
  <c r="O219" i="1"/>
  <c r="H219" i="1"/>
  <c r="G219" i="1"/>
  <c r="Z218" i="1"/>
  <c r="X218" i="1"/>
  <c r="W218" i="1"/>
  <c r="P218" i="1"/>
  <c r="O218" i="1"/>
  <c r="H218" i="1"/>
  <c r="G218" i="1"/>
  <c r="Z217" i="1"/>
  <c r="X217" i="1"/>
  <c r="W217" i="1"/>
  <c r="P217" i="1"/>
  <c r="O217" i="1"/>
  <c r="H217" i="1"/>
  <c r="G217" i="1"/>
  <c r="Z216" i="1"/>
  <c r="X216" i="1"/>
  <c r="W216" i="1"/>
  <c r="P216" i="1"/>
  <c r="O216" i="1"/>
  <c r="H216" i="1"/>
  <c r="G216" i="1"/>
  <c r="Z215" i="1"/>
  <c r="X215" i="1"/>
  <c r="W215" i="1"/>
  <c r="P215" i="1"/>
  <c r="O215" i="1"/>
  <c r="H215" i="1"/>
  <c r="G215" i="1"/>
  <c r="Z214" i="1"/>
  <c r="X214" i="1"/>
  <c r="W214" i="1"/>
  <c r="P214" i="1"/>
  <c r="O214" i="1"/>
  <c r="H214" i="1"/>
  <c r="G214" i="1"/>
  <c r="Z213" i="1"/>
  <c r="X213" i="1"/>
  <c r="W213" i="1"/>
  <c r="P213" i="1"/>
  <c r="O213" i="1"/>
  <c r="H213" i="1"/>
  <c r="G213" i="1"/>
  <c r="Z212" i="1"/>
  <c r="X212" i="1"/>
  <c r="W212" i="1"/>
  <c r="P212" i="1"/>
  <c r="O212" i="1"/>
  <c r="H212" i="1"/>
  <c r="G212" i="1"/>
  <c r="Z211" i="1"/>
  <c r="X211" i="1"/>
  <c r="W211" i="1"/>
  <c r="P211" i="1"/>
  <c r="O211" i="1"/>
  <c r="H211" i="1"/>
  <c r="G211" i="1"/>
  <c r="Z210" i="1"/>
  <c r="X210" i="1"/>
  <c r="W210" i="1"/>
  <c r="P210" i="1"/>
  <c r="O210" i="1"/>
  <c r="H210" i="1"/>
  <c r="G210" i="1"/>
  <c r="Z209" i="1"/>
  <c r="X209" i="1"/>
  <c r="W209" i="1"/>
  <c r="P209" i="1"/>
  <c r="O209" i="1"/>
  <c r="H209" i="1"/>
  <c r="G209" i="1"/>
  <c r="Z208" i="1"/>
  <c r="X208" i="1"/>
  <c r="W208" i="1"/>
  <c r="P208" i="1"/>
  <c r="O208" i="1"/>
  <c r="H208" i="1"/>
  <c r="G208" i="1"/>
  <c r="Z207" i="1"/>
  <c r="X207" i="1"/>
  <c r="W207" i="1"/>
  <c r="P207" i="1"/>
  <c r="O207" i="1"/>
  <c r="H207" i="1"/>
  <c r="G207" i="1"/>
  <c r="Z206" i="1"/>
  <c r="X206" i="1"/>
  <c r="W206" i="1"/>
  <c r="P206" i="1"/>
  <c r="O206" i="1"/>
  <c r="H206" i="1"/>
  <c r="G206" i="1"/>
  <c r="Z205" i="1"/>
  <c r="X205" i="1"/>
  <c r="W205" i="1"/>
  <c r="P205" i="1"/>
  <c r="O205" i="1"/>
  <c r="H205" i="1"/>
  <c r="G205" i="1"/>
  <c r="Z204" i="1"/>
  <c r="X204" i="1"/>
  <c r="W204" i="1"/>
  <c r="P204" i="1"/>
  <c r="O204" i="1"/>
  <c r="H204" i="1"/>
  <c r="G204" i="1"/>
  <c r="Z203" i="1"/>
  <c r="X203" i="1"/>
  <c r="W203" i="1"/>
  <c r="P203" i="1"/>
  <c r="O203" i="1"/>
  <c r="H203" i="1"/>
  <c r="G203" i="1"/>
  <c r="Z202" i="1"/>
  <c r="X202" i="1"/>
  <c r="W202" i="1"/>
  <c r="P202" i="1"/>
  <c r="O202" i="1"/>
  <c r="H202" i="1"/>
  <c r="G202" i="1"/>
  <c r="Z201" i="1"/>
  <c r="X201" i="1"/>
  <c r="W201" i="1"/>
  <c r="P201" i="1"/>
  <c r="O201" i="1"/>
  <c r="H201" i="1"/>
  <c r="G201" i="1"/>
  <c r="Z200" i="1"/>
  <c r="X200" i="1"/>
  <c r="W200" i="1"/>
  <c r="P200" i="1"/>
  <c r="O200" i="1"/>
  <c r="H200" i="1"/>
  <c r="G200" i="1"/>
  <c r="Z199" i="1"/>
  <c r="X199" i="1"/>
  <c r="W199" i="1"/>
  <c r="P199" i="1"/>
  <c r="O199" i="1"/>
  <c r="H199" i="1"/>
  <c r="G199" i="1"/>
  <c r="Z198" i="1"/>
  <c r="X198" i="1"/>
  <c r="W198" i="1"/>
  <c r="P198" i="1"/>
  <c r="O198" i="1"/>
  <c r="H198" i="1"/>
  <c r="G198" i="1"/>
  <c r="Z197" i="1"/>
  <c r="X197" i="1"/>
  <c r="W197" i="1"/>
  <c r="P197" i="1"/>
  <c r="O197" i="1"/>
  <c r="H197" i="1"/>
  <c r="G197" i="1"/>
  <c r="Z196" i="1"/>
  <c r="X196" i="1"/>
  <c r="W196" i="1"/>
  <c r="P196" i="1"/>
  <c r="O196" i="1"/>
  <c r="H196" i="1"/>
  <c r="G196" i="1"/>
  <c r="Z195" i="1"/>
  <c r="X195" i="1"/>
  <c r="W195" i="1"/>
  <c r="P195" i="1"/>
  <c r="O195" i="1"/>
  <c r="H195" i="1"/>
  <c r="G195" i="1"/>
  <c r="Z194" i="1"/>
  <c r="X194" i="1"/>
  <c r="W194" i="1"/>
  <c r="P194" i="1"/>
  <c r="O194" i="1"/>
  <c r="H194" i="1"/>
  <c r="G194" i="1"/>
  <c r="Z193" i="1"/>
  <c r="X193" i="1"/>
  <c r="W193" i="1"/>
  <c r="P193" i="1"/>
  <c r="O193" i="1"/>
  <c r="H193" i="1"/>
  <c r="G193" i="1"/>
  <c r="Z192" i="1"/>
  <c r="X192" i="1"/>
  <c r="W192" i="1"/>
  <c r="P192" i="1"/>
  <c r="O192" i="1"/>
  <c r="H192" i="1"/>
  <c r="G192" i="1"/>
  <c r="Z191" i="1"/>
  <c r="X191" i="1"/>
  <c r="W191" i="1"/>
  <c r="P191" i="1"/>
  <c r="O191" i="1"/>
  <c r="H191" i="1"/>
  <c r="G191" i="1"/>
  <c r="Z190" i="1"/>
  <c r="X190" i="1"/>
  <c r="W190" i="1"/>
  <c r="P190" i="1"/>
  <c r="O190" i="1"/>
  <c r="H190" i="1"/>
  <c r="G190" i="1"/>
  <c r="Z189" i="1"/>
  <c r="X189" i="1"/>
  <c r="W189" i="1"/>
  <c r="P189" i="1"/>
  <c r="O189" i="1"/>
  <c r="H189" i="1"/>
  <c r="G189" i="1"/>
  <c r="Z188" i="1"/>
  <c r="X188" i="1"/>
  <c r="W188" i="1"/>
  <c r="P188" i="1"/>
  <c r="O188" i="1"/>
  <c r="H188" i="1"/>
  <c r="G188" i="1"/>
  <c r="Z187" i="1"/>
  <c r="X187" i="1"/>
  <c r="W187" i="1"/>
  <c r="P187" i="1"/>
  <c r="O187" i="1"/>
  <c r="H187" i="1"/>
  <c r="G187" i="1"/>
  <c r="Z186" i="1"/>
  <c r="X186" i="1"/>
  <c r="W186" i="1"/>
  <c r="P186" i="1"/>
  <c r="O186" i="1"/>
  <c r="H186" i="1"/>
  <c r="G186" i="1"/>
  <c r="Z185" i="1"/>
  <c r="X185" i="1"/>
  <c r="W185" i="1"/>
  <c r="P185" i="1"/>
  <c r="O185" i="1"/>
  <c r="H185" i="1"/>
  <c r="G185" i="1"/>
  <c r="Z184" i="1"/>
  <c r="X184" i="1"/>
  <c r="W184" i="1"/>
  <c r="P184" i="1"/>
  <c r="O184" i="1"/>
  <c r="H184" i="1"/>
  <c r="G184" i="1"/>
  <c r="Z183" i="1"/>
  <c r="X183" i="1"/>
  <c r="W183" i="1"/>
  <c r="P183" i="1"/>
  <c r="O183" i="1"/>
  <c r="H183" i="1"/>
  <c r="G183" i="1"/>
  <c r="Z182" i="1"/>
  <c r="X182" i="1"/>
  <c r="W182" i="1"/>
  <c r="P182" i="1"/>
  <c r="O182" i="1"/>
  <c r="H182" i="1"/>
  <c r="G182" i="1"/>
  <c r="Z181" i="1"/>
  <c r="X181" i="1"/>
  <c r="W181" i="1"/>
  <c r="P181" i="1"/>
  <c r="O181" i="1"/>
  <c r="H181" i="1"/>
  <c r="G181" i="1"/>
  <c r="Z180" i="1"/>
  <c r="X180" i="1"/>
  <c r="W180" i="1"/>
  <c r="P180" i="1"/>
  <c r="O180" i="1"/>
  <c r="H180" i="1"/>
  <c r="G180" i="1"/>
  <c r="Z179" i="1"/>
  <c r="X179" i="1"/>
  <c r="W179" i="1"/>
  <c r="P179" i="1"/>
  <c r="O179" i="1"/>
  <c r="H179" i="1"/>
  <c r="G179" i="1"/>
  <c r="Z178" i="1"/>
  <c r="X178" i="1"/>
  <c r="W178" i="1"/>
  <c r="P178" i="1"/>
  <c r="O178" i="1"/>
  <c r="H178" i="1"/>
  <c r="G178" i="1"/>
  <c r="Z177" i="1"/>
  <c r="X177" i="1"/>
  <c r="W177" i="1"/>
  <c r="P177" i="1"/>
  <c r="O177" i="1"/>
  <c r="H177" i="1"/>
  <c r="G177" i="1"/>
  <c r="Z176" i="1"/>
  <c r="X176" i="1"/>
  <c r="W176" i="1"/>
  <c r="P176" i="1"/>
  <c r="O176" i="1"/>
  <c r="H176" i="1"/>
  <c r="G176" i="1"/>
  <c r="Z175" i="1"/>
  <c r="X175" i="1"/>
  <c r="W175" i="1"/>
  <c r="P175" i="1"/>
  <c r="O175" i="1"/>
  <c r="H175" i="1"/>
  <c r="G175" i="1"/>
  <c r="Z174" i="1"/>
  <c r="X174" i="1"/>
  <c r="W174" i="1"/>
  <c r="P174" i="1"/>
  <c r="O174" i="1"/>
  <c r="H174" i="1"/>
  <c r="G174" i="1"/>
  <c r="Z173" i="1"/>
  <c r="X173" i="1"/>
  <c r="W173" i="1"/>
  <c r="P173" i="1"/>
  <c r="O173" i="1"/>
  <c r="H173" i="1"/>
  <c r="G173" i="1"/>
  <c r="Z172" i="1"/>
  <c r="X172" i="1"/>
  <c r="W172" i="1"/>
  <c r="P172" i="1"/>
  <c r="O172" i="1"/>
  <c r="H172" i="1"/>
  <c r="G172" i="1"/>
  <c r="Z171" i="1"/>
  <c r="X171" i="1"/>
  <c r="W171" i="1"/>
  <c r="P171" i="1"/>
  <c r="O171" i="1"/>
  <c r="H171" i="1"/>
  <c r="G171" i="1"/>
  <c r="Z170" i="1"/>
  <c r="X170" i="1"/>
  <c r="W170" i="1"/>
  <c r="P170" i="1"/>
  <c r="O170" i="1"/>
  <c r="H170" i="1"/>
  <c r="G170" i="1"/>
  <c r="Z169" i="1"/>
  <c r="X169" i="1"/>
  <c r="W169" i="1"/>
  <c r="P169" i="1"/>
  <c r="O169" i="1"/>
  <c r="H169" i="1"/>
  <c r="G169" i="1"/>
  <c r="Z168" i="1"/>
  <c r="X168" i="1"/>
  <c r="W168" i="1"/>
  <c r="P168" i="1"/>
  <c r="O168" i="1"/>
  <c r="H168" i="1"/>
  <c r="G168" i="1"/>
  <c r="Z167" i="1"/>
  <c r="X167" i="1"/>
  <c r="W167" i="1"/>
  <c r="P167" i="1"/>
  <c r="O167" i="1"/>
  <c r="H167" i="1"/>
  <c r="G167" i="1"/>
  <c r="Z166" i="1"/>
  <c r="X166" i="1"/>
  <c r="W166" i="1"/>
  <c r="P166" i="1"/>
  <c r="O166" i="1"/>
  <c r="H166" i="1"/>
  <c r="G166" i="1"/>
  <c r="Z165" i="1"/>
  <c r="X165" i="1"/>
  <c r="W165" i="1"/>
  <c r="P165" i="1"/>
  <c r="O165" i="1"/>
  <c r="H165" i="1"/>
  <c r="G165" i="1"/>
  <c r="Z164" i="1"/>
  <c r="X164" i="1"/>
  <c r="W164" i="1"/>
  <c r="P164" i="1"/>
  <c r="O164" i="1"/>
  <c r="H164" i="1"/>
  <c r="G164" i="1"/>
  <c r="Z163" i="1"/>
  <c r="X163" i="1"/>
  <c r="W163" i="1"/>
  <c r="P163" i="1"/>
  <c r="O163" i="1"/>
  <c r="H163" i="1"/>
  <c r="G163" i="1"/>
  <c r="Z162" i="1"/>
  <c r="X162" i="1"/>
  <c r="W162" i="1"/>
  <c r="P162" i="1"/>
  <c r="O162" i="1"/>
  <c r="H162" i="1"/>
  <c r="G162" i="1"/>
  <c r="Z161" i="1"/>
  <c r="X161" i="1"/>
  <c r="W161" i="1"/>
  <c r="P161" i="1"/>
  <c r="O161" i="1"/>
  <c r="H161" i="1"/>
  <c r="G161" i="1"/>
  <c r="Z160" i="1"/>
  <c r="X160" i="1"/>
  <c r="W160" i="1"/>
  <c r="P160" i="1"/>
  <c r="O160" i="1"/>
  <c r="H160" i="1"/>
  <c r="G160" i="1"/>
  <c r="Z159" i="1"/>
  <c r="X159" i="1"/>
  <c r="W159" i="1"/>
  <c r="P159" i="1"/>
  <c r="O159" i="1"/>
  <c r="H159" i="1"/>
  <c r="G159" i="1"/>
  <c r="Z158" i="1"/>
  <c r="X158" i="1"/>
  <c r="W158" i="1"/>
  <c r="P158" i="1"/>
  <c r="O158" i="1"/>
  <c r="H158" i="1"/>
  <c r="G158" i="1"/>
  <c r="Z157" i="1"/>
  <c r="X157" i="1"/>
  <c r="W157" i="1"/>
  <c r="P157" i="1"/>
  <c r="O157" i="1"/>
  <c r="H157" i="1"/>
  <c r="G157" i="1"/>
  <c r="Z156" i="1"/>
  <c r="X156" i="1"/>
  <c r="W156" i="1"/>
  <c r="P156" i="1"/>
  <c r="O156" i="1"/>
  <c r="H156" i="1"/>
  <c r="G156" i="1"/>
  <c r="Z155" i="1"/>
  <c r="X155" i="1"/>
  <c r="W155" i="1"/>
  <c r="P155" i="1"/>
  <c r="O155" i="1"/>
  <c r="H155" i="1"/>
  <c r="G155" i="1"/>
  <c r="Z154" i="1"/>
  <c r="X154" i="1"/>
  <c r="W154" i="1"/>
  <c r="P154" i="1"/>
  <c r="O154" i="1"/>
  <c r="H154" i="1"/>
  <c r="G154" i="1"/>
  <c r="Z153" i="1"/>
  <c r="X153" i="1"/>
  <c r="W153" i="1"/>
  <c r="P153" i="1"/>
  <c r="O153" i="1"/>
  <c r="H153" i="1"/>
  <c r="G153" i="1"/>
  <c r="Z152" i="1"/>
  <c r="X152" i="1"/>
  <c r="W152" i="1"/>
  <c r="P152" i="1"/>
  <c r="O152" i="1"/>
  <c r="H152" i="1"/>
  <c r="G152" i="1"/>
  <c r="Z151" i="1"/>
  <c r="X151" i="1"/>
  <c r="W151" i="1"/>
  <c r="P151" i="1"/>
  <c r="O151" i="1"/>
  <c r="H151" i="1"/>
  <c r="G151" i="1"/>
  <c r="Z150" i="1"/>
  <c r="X150" i="1"/>
  <c r="W150" i="1"/>
  <c r="P150" i="1"/>
  <c r="O150" i="1"/>
  <c r="H150" i="1"/>
  <c r="G150" i="1"/>
  <c r="Z149" i="1"/>
  <c r="X149" i="1"/>
  <c r="W149" i="1"/>
  <c r="P149" i="1"/>
  <c r="O149" i="1"/>
  <c r="H149" i="1"/>
  <c r="G149" i="1"/>
  <c r="Z148" i="1"/>
  <c r="X148" i="1"/>
  <c r="W148" i="1"/>
  <c r="P148" i="1"/>
  <c r="O148" i="1"/>
  <c r="H148" i="1"/>
  <c r="G148" i="1"/>
  <c r="Z147" i="1"/>
  <c r="X147" i="1"/>
  <c r="W147" i="1"/>
  <c r="P147" i="1"/>
  <c r="O147" i="1"/>
  <c r="H147" i="1"/>
  <c r="G147" i="1"/>
  <c r="Z146" i="1"/>
  <c r="X146" i="1"/>
  <c r="W146" i="1"/>
  <c r="P146" i="1"/>
  <c r="O146" i="1"/>
  <c r="H146" i="1"/>
  <c r="G146" i="1"/>
  <c r="Z145" i="1"/>
  <c r="X145" i="1"/>
  <c r="W145" i="1"/>
  <c r="P145" i="1"/>
  <c r="O145" i="1"/>
  <c r="H145" i="1"/>
  <c r="G145" i="1"/>
  <c r="Z144" i="1"/>
  <c r="X144" i="1"/>
  <c r="W144" i="1"/>
  <c r="P144" i="1"/>
  <c r="O144" i="1"/>
  <c r="H144" i="1"/>
  <c r="G144" i="1"/>
  <c r="Z143" i="1"/>
  <c r="X143" i="1"/>
  <c r="W143" i="1"/>
  <c r="P143" i="1"/>
  <c r="O143" i="1"/>
  <c r="H143" i="1"/>
  <c r="G143" i="1"/>
  <c r="Z142" i="1"/>
  <c r="X142" i="1"/>
  <c r="W142" i="1"/>
  <c r="P142" i="1"/>
  <c r="O142" i="1"/>
  <c r="H142" i="1"/>
  <c r="G142" i="1"/>
  <c r="Z141" i="1"/>
  <c r="X141" i="1"/>
  <c r="W141" i="1"/>
  <c r="P141" i="1"/>
  <c r="O141" i="1"/>
  <c r="H141" i="1"/>
  <c r="G141" i="1"/>
  <c r="Z140" i="1"/>
  <c r="X140" i="1"/>
  <c r="W140" i="1"/>
  <c r="P140" i="1"/>
  <c r="O140" i="1"/>
  <c r="H140" i="1"/>
  <c r="G140" i="1"/>
  <c r="Z139" i="1"/>
  <c r="X139" i="1"/>
  <c r="W139" i="1"/>
  <c r="P139" i="1"/>
  <c r="O139" i="1"/>
  <c r="H139" i="1"/>
  <c r="G139" i="1"/>
  <c r="Z138" i="1"/>
  <c r="X138" i="1"/>
  <c r="W138" i="1"/>
  <c r="P138" i="1"/>
  <c r="O138" i="1"/>
  <c r="H138" i="1"/>
  <c r="G138" i="1"/>
  <c r="Z137" i="1"/>
  <c r="X137" i="1"/>
  <c r="W137" i="1"/>
  <c r="P137" i="1"/>
  <c r="O137" i="1"/>
  <c r="H137" i="1"/>
  <c r="G137" i="1"/>
  <c r="Z136" i="1"/>
  <c r="X136" i="1"/>
  <c r="W136" i="1"/>
  <c r="P136" i="1"/>
  <c r="O136" i="1"/>
  <c r="H136" i="1"/>
  <c r="G136" i="1"/>
  <c r="Z135" i="1"/>
  <c r="X135" i="1"/>
  <c r="W135" i="1"/>
  <c r="P135" i="1"/>
  <c r="O135" i="1"/>
  <c r="H135" i="1"/>
  <c r="G135" i="1"/>
  <c r="Z134" i="1"/>
  <c r="X134" i="1"/>
  <c r="W134" i="1"/>
  <c r="P134" i="1"/>
  <c r="O134" i="1"/>
  <c r="H134" i="1"/>
  <c r="G134" i="1"/>
  <c r="Z133" i="1"/>
  <c r="X133" i="1"/>
  <c r="W133" i="1"/>
  <c r="P133" i="1"/>
  <c r="O133" i="1"/>
  <c r="H133" i="1"/>
  <c r="G133" i="1"/>
  <c r="Z132" i="1"/>
  <c r="X132" i="1"/>
  <c r="W132" i="1"/>
  <c r="P132" i="1"/>
  <c r="O132" i="1"/>
  <c r="H132" i="1"/>
  <c r="G132" i="1"/>
  <c r="Z131" i="1"/>
  <c r="X131" i="1"/>
  <c r="W131" i="1"/>
  <c r="P131" i="1"/>
  <c r="O131" i="1"/>
  <c r="H131" i="1"/>
  <c r="G131" i="1"/>
  <c r="Z130" i="1"/>
  <c r="X130" i="1"/>
  <c r="W130" i="1"/>
  <c r="P130" i="1"/>
  <c r="O130" i="1"/>
  <c r="H130" i="1"/>
  <c r="G130" i="1"/>
  <c r="Z129" i="1"/>
  <c r="X129" i="1"/>
  <c r="W129" i="1"/>
  <c r="P129" i="1"/>
  <c r="O129" i="1"/>
  <c r="H129" i="1"/>
  <c r="G129" i="1"/>
  <c r="Z128" i="1"/>
  <c r="X128" i="1"/>
  <c r="W128" i="1"/>
  <c r="P128" i="1"/>
  <c r="O128" i="1"/>
  <c r="H128" i="1"/>
  <c r="G128" i="1"/>
  <c r="Z127" i="1"/>
  <c r="X127" i="1"/>
  <c r="W127" i="1"/>
  <c r="P127" i="1"/>
  <c r="O127" i="1"/>
  <c r="H127" i="1"/>
  <c r="G127" i="1"/>
  <c r="Z126" i="1"/>
  <c r="X126" i="1"/>
  <c r="W126" i="1"/>
  <c r="P126" i="1"/>
  <c r="O126" i="1"/>
  <c r="H126" i="1"/>
  <c r="G126" i="1"/>
  <c r="Z125" i="1"/>
  <c r="X125" i="1"/>
  <c r="W125" i="1"/>
  <c r="P125" i="1"/>
  <c r="O125" i="1"/>
  <c r="H125" i="1"/>
  <c r="G125" i="1"/>
  <c r="Z124" i="1"/>
  <c r="X124" i="1"/>
  <c r="W124" i="1"/>
  <c r="P124" i="1"/>
  <c r="O124" i="1"/>
  <c r="H124" i="1"/>
  <c r="G124" i="1"/>
  <c r="Z123" i="1"/>
  <c r="X123" i="1"/>
  <c r="W123" i="1"/>
  <c r="P123" i="1"/>
  <c r="O123" i="1"/>
  <c r="H123" i="1"/>
  <c r="G123" i="1"/>
  <c r="Z122" i="1"/>
  <c r="X122" i="1"/>
  <c r="W122" i="1"/>
  <c r="P122" i="1"/>
  <c r="O122" i="1"/>
  <c r="H122" i="1"/>
  <c r="G122" i="1"/>
  <c r="Z121" i="1"/>
  <c r="X121" i="1"/>
  <c r="W121" i="1"/>
  <c r="P121" i="1"/>
  <c r="O121" i="1"/>
  <c r="H121" i="1"/>
  <c r="G121" i="1"/>
  <c r="Z120" i="1"/>
  <c r="X120" i="1"/>
  <c r="W120" i="1"/>
  <c r="P120" i="1"/>
  <c r="O120" i="1"/>
  <c r="H120" i="1"/>
  <c r="G120" i="1"/>
  <c r="Z119" i="1"/>
  <c r="X119" i="1"/>
  <c r="W119" i="1"/>
  <c r="P119" i="1"/>
  <c r="O119" i="1"/>
  <c r="H119" i="1"/>
  <c r="G119" i="1"/>
  <c r="Z118" i="1"/>
  <c r="X118" i="1"/>
  <c r="W118" i="1"/>
  <c r="P118" i="1"/>
  <c r="O118" i="1"/>
  <c r="H118" i="1"/>
  <c r="G118" i="1"/>
  <c r="Z117" i="1"/>
  <c r="X117" i="1"/>
  <c r="W117" i="1"/>
  <c r="P117" i="1"/>
  <c r="O117" i="1"/>
  <c r="H117" i="1"/>
  <c r="G117" i="1"/>
  <c r="Z116" i="1"/>
  <c r="X116" i="1"/>
  <c r="W116" i="1"/>
  <c r="P116" i="1"/>
  <c r="O116" i="1"/>
  <c r="H116" i="1"/>
  <c r="G116" i="1"/>
  <c r="Z115" i="1"/>
  <c r="X115" i="1"/>
  <c r="W115" i="1"/>
  <c r="P115" i="1"/>
  <c r="O115" i="1"/>
  <c r="H115" i="1"/>
  <c r="G115" i="1"/>
  <c r="Z114" i="1"/>
  <c r="X114" i="1"/>
  <c r="W114" i="1"/>
  <c r="P114" i="1"/>
  <c r="O114" i="1"/>
  <c r="H114" i="1"/>
  <c r="G114" i="1"/>
  <c r="Z113" i="1"/>
  <c r="X113" i="1"/>
  <c r="W113" i="1"/>
  <c r="P113" i="1"/>
  <c r="O113" i="1"/>
  <c r="H113" i="1"/>
  <c r="G113" i="1"/>
  <c r="Z112" i="1"/>
  <c r="X112" i="1"/>
  <c r="W112" i="1"/>
  <c r="P112" i="1"/>
  <c r="O112" i="1"/>
  <c r="H112" i="1"/>
  <c r="G112" i="1"/>
  <c r="Z111" i="1"/>
  <c r="X111" i="1"/>
  <c r="W111" i="1"/>
  <c r="P111" i="1"/>
  <c r="O111" i="1"/>
  <c r="H111" i="1"/>
  <c r="G111" i="1"/>
  <c r="Z110" i="1"/>
  <c r="X110" i="1"/>
  <c r="W110" i="1"/>
  <c r="P110" i="1"/>
  <c r="O110" i="1"/>
  <c r="H110" i="1"/>
  <c r="G110" i="1"/>
  <c r="Z109" i="1"/>
  <c r="X109" i="1"/>
  <c r="W109" i="1"/>
  <c r="P109" i="1"/>
  <c r="O109" i="1"/>
  <c r="H109" i="1"/>
  <c r="G109" i="1"/>
  <c r="Z108" i="1"/>
  <c r="X108" i="1"/>
  <c r="W108" i="1"/>
  <c r="P108" i="1"/>
  <c r="O108" i="1"/>
  <c r="H108" i="1"/>
  <c r="G108" i="1"/>
  <c r="Z107" i="1"/>
  <c r="X107" i="1"/>
  <c r="W107" i="1"/>
  <c r="P107" i="1"/>
  <c r="O107" i="1"/>
  <c r="H107" i="1"/>
  <c r="G107" i="1"/>
  <c r="Z106" i="1"/>
  <c r="X106" i="1"/>
  <c r="W106" i="1"/>
  <c r="P106" i="1"/>
  <c r="O106" i="1"/>
  <c r="H106" i="1"/>
  <c r="G106" i="1"/>
  <c r="Z105" i="1"/>
  <c r="X105" i="1"/>
  <c r="W105" i="1"/>
  <c r="P105" i="1"/>
  <c r="O105" i="1"/>
  <c r="H105" i="1"/>
  <c r="G105" i="1"/>
  <c r="Z104" i="1"/>
  <c r="X104" i="1"/>
  <c r="W104" i="1"/>
  <c r="P104" i="1"/>
  <c r="O104" i="1"/>
  <c r="H104" i="1"/>
  <c r="G104" i="1"/>
  <c r="Z103" i="1"/>
  <c r="X103" i="1"/>
  <c r="W103" i="1"/>
  <c r="P103" i="1"/>
  <c r="O103" i="1"/>
  <c r="H103" i="1"/>
  <c r="G103" i="1"/>
  <c r="Z102" i="1"/>
  <c r="X102" i="1"/>
  <c r="W102" i="1"/>
  <c r="P102" i="1"/>
  <c r="O102" i="1"/>
  <c r="H102" i="1"/>
  <c r="G102" i="1"/>
  <c r="Z101" i="1"/>
  <c r="X101" i="1"/>
  <c r="W101" i="1"/>
  <c r="P101" i="1"/>
  <c r="O101" i="1"/>
  <c r="H101" i="1"/>
  <c r="G101" i="1"/>
  <c r="Z100" i="1"/>
  <c r="X100" i="1"/>
  <c r="W100" i="1"/>
  <c r="P100" i="1"/>
  <c r="O100" i="1"/>
  <c r="H100" i="1"/>
  <c r="G100" i="1"/>
  <c r="Z99" i="1"/>
  <c r="X99" i="1"/>
  <c r="W99" i="1"/>
  <c r="P99" i="1"/>
  <c r="O99" i="1"/>
  <c r="H99" i="1"/>
  <c r="G99" i="1"/>
  <c r="Z98" i="1"/>
  <c r="X98" i="1"/>
  <c r="W98" i="1"/>
  <c r="P98" i="1"/>
  <c r="O98" i="1"/>
  <c r="H98" i="1"/>
  <c r="G98" i="1"/>
  <c r="Z97" i="1"/>
  <c r="X97" i="1"/>
  <c r="W97" i="1"/>
  <c r="P97" i="1"/>
  <c r="O97" i="1"/>
  <c r="H97" i="1"/>
  <c r="G97" i="1"/>
  <c r="Z96" i="1"/>
  <c r="X96" i="1"/>
  <c r="W96" i="1"/>
  <c r="P96" i="1"/>
  <c r="O96" i="1"/>
  <c r="H96" i="1"/>
  <c r="G96" i="1"/>
  <c r="Z95" i="1"/>
  <c r="X95" i="1"/>
  <c r="W95" i="1"/>
  <c r="P95" i="1"/>
  <c r="O95" i="1"/>
  <c r="H95" i="1"/>
  <c r="G95" i="1"/>
  <c r="Z94" i="1"/>
  <c r="X94" i="1"/>
  <c r="W94" i="1"/>
  <c r="P94" i="1"/>
  <c r="O94" i="1"/>
  <c r="H94" i="1"/>
  <c r="G94" i="1"/>
  <c r="Z93" i="1"/>
  <c r="X93" i="1"/>
  <c r="W93" i="1"/>
  <c r="P93" i="1"/>
  <c r="O93" i="1"/>
  <c r="H93" i="1"/>
  <c r="G93" i="1"/>
  <c r="Z92" i="1"/>
  <c r="X92" i="1"/>
  <c r="W92" i="1"/>
  <c r="P92" i="1"/>
  <c r="O92" i="1"/>
  <c r="H92" i="1"/>
  <c r="G92" i="1"/>
  <c r="Z91" i="1"/>
  <c r="X91" i="1"/>
  <c r="W91" i="1"/>
  <c r="P91" i="1"/>
  <c r="O91" i="1"/>
  <c r="H91" i="1"/>
  <c r="G91" i="1"/>
  <c r="Z90" i="1"/>
  <c r="X90" i="1"/>
  <c r="W90" i="1"/>
  <c r="P90" i="1"/>
  <c r="O90" i="1"/>
  <c r="H90" i="1"/>
  <c r="G90" i="1"/>
  <c r="Z89" i="1"/>
  <c r="X89" i="1"/>
  <c r="W89" i="1"/>
  <c r="P89" i="1"/>
  <c r="O89" i="1"/>
  <c r="H89" i="1"/>
  <c r="G89" i="1"/>
  <c r="Z88" i="1"/>
  <c r="X88" i="1"/>
  <c r="W88" i="1"/>
  <c r="P88" i="1"/>
  <c r="O88" i="1"/>
  <c r="H88" i="1"/>
  <c r="G88" i="1"/>
  <c r="Z87" i="1"/>
  <c r="X87" i="1"/>
  <c r="W87" i="1"/>
  <c r="P87" i="1"/>
  <c r="O87" i="1"/>
  <c r="H87" i="1"/>
  <c r="G87" i="1"/>
  <c r="Z86" i="1"/>
  <c r="X86" i="1"/>
  <c r="W86" i="1"/>
  <c r="P86" i="1"/>
  <c r="O86" i="1"/>
  <c r="H86" i="1"/>
  <c r="G86" i="1"/>
  <c r="Z85" i="1"/>
  <c r="X85" i="1"/>
  <c r="W85" i="1"/>
  <c r="P85" i="1"/>
  <c r="O85" i="1"/>
  <c r="H85" i="1"/>
  <c r="G85" i="1"/>
  <c r="Z84" i="1"/>
  <c r="X84" i="1"/>
  <c r="W84" i="1"/>
  <c r="P84" i="1"/>
  <c r="O84" i="1"/>
  <c r="H84" i="1"/>
  <c r="G84" i="1"/>
  <c r="Z83" i="1"/>
  <c r="X83" i="1"/>
  <c r="W83" i="1"/>
  <c r="P83" i="1"/>
  <c r="O83" i="1"/>
  <c r="H83" i="1"/>
  <c r="G83" i="1"/>
  <c r="Z82" i="1"/>
  <c r="X82" i="1"/>
  <c r="W82" i="1"/>
  <c r="P82" i="1"/>
  <c r="O82" i="1"/>
  <c r="H82" i="1"/>
  <c r="G82" i="1"/>
  <c r="Z81" i="1"/>
  <c r="X81" i="1"/>
  <c r="W81" i="1"/>
  <c r="P81" i="1"/>
  <c r="O81" i="1"/>
  <c r="H81" i="1"/>
  <c r="G81" i="1"/>
  <c r="Z80" i="1"/>
  <c r="X80" i="1"/>
  <c r="W80" i="1"/>
  <c r="P80" i="1"/>
  <c r="O80" i="1"/>
  <c r="H80" i="1"/>
  <c r="G80" i="1"/>
  <c r="Z79" i="1"/>
  <c r="X79" i="1"/>
  <c r="W79" i="1"/>
  <c r="P79" i="1"/>
  <c r="O79" i="1"/>
  <c r="H79" i="1"/>
  <c r="G79" i="1"/>
  <c r="Z78" i="1"/>
  <c r="X78" i="1"/>
  <c r="W78" i="1"/>
  <c r="P78" i="1"/>
  <c r="O78" i="1"/>
  <c r="H78" i="1"/>
  <c r="G78" i="1"/>
  <c r="Z77" i="1"/>
  <c r="X77" i="1"/>
  <c r="W77" i="1"/>
  <c r="P77" i="1"/>
  <c r="O77" i="1"/>
  <c r="H77" i="1"/>
  <c r="G77" i="1"/>
  <c r="Z76" i="1"/>
  <c r="X76" i="1"/>
  <c r="W76" i="1"/>
  <c r="P76" i="1"/>
  <c r="O76" i="1"/>
  <c r="H76" i="1"/>
  <c r="G76" i="1"/>
  <c r="Z75" i="1"/>
  <c r="X75" i="1"/>
  <c r="W75" i="1"/>
  <c r="P75" i="1"/>
  <c r="O75" i="1"/>
  <c r="H75" i="1"/>
  <c r="G75" i="1"/>
  <c r="Z74" i="1"/>
  <c r="X74" i="1"/>
  <c r="W74" i="1"/>
  <c r="P74" i="1"/>
  <c r="O74" i="1"/>
  <c r="H74" i="1"/>
  <c r="G74" i="1"/>
  <c r="Z73" i="1"/>
  <c r="X73" i="1"/>
  <c r="W73" i="1"/>
  <c r="P73" i="1"/>
  <c r="O73" i="1"/>
  <c r="H73" i="1"/>
  <c r="G73" i="1"/>
  <c r="Z72" i="1"/>
  <c r="X72" i="1"/>
  <c r="W72" i="1"/>
  <c r="P72" i="1"/>
  <c r="O72" i="1"/>
  <c r="H72" i="1"/>
  <c r="G72" i="1"/>
  <c r="Z71" i="1"/>
  <c r="X71" i="1"/>
  <c r="W71" i="1"/>
  <c r="P71" i="1"/>
  <c r="O71" i="1"/>
  <c r="H71" i="1"/>
  <c r="G71" i="1"/>
  <c r="Z70" i="1"/>
  <c r="X70" i="1"/>
  <c r="W70" i="1"/>
  <c r="P70" i="1"/>
  <c r="O70" i="1"/>
  <c r="H70" i="1"/>
  <c r="G70" i="1"/>
  <c r="Z69" i="1"/>
  <c r="X69" i="1"/>
  <c r="W69" i="1"/>
  <c r="P69" i="1"/>
  <c r="O69" i="1"/>
  <c r="H69" i="1"/>
  <c r="G69" i="1"/>
  <c r="Z68" i="1"/>
  <c r="X68" i="1"/>
  <c r="W68" i="1"/>
  <c r="P68" i="1"/>
  <c r="O68" i="1"/>
  <c r="H68" i="1"/>
  <c r="G68" i="1"/>
  <c r="Z67" i="1"/>
  <c r="X67" i="1"/>
  <c r="W67" i="1"/>
  <c r="P67" i="1"/>
  <c r="O67" i="1"/>
  <c r="H67" i="1"/>
  <c r="G67" i="1"/>
  <c r="Z66" i="1"/>
  <c r="X66" i="1"/>
  <c r="W66" i="1"/>
  <c r="P66" i="1"/>
  <c r="O66" i="1"/>
  <c r="H66" i="1"/>
  <c r="G66" i="1"/>
  <c r="Z65" i="1"/>
  <c r="X65" i="1"/>
  <c r="W65" i="1"/>
  <c r="P65" i="1"/>
  <c r="O65" i="1"/>
  <c r="H65" i="1"/>
  <c r="G65" i="1"/>
  <c r="Z64" i="1"/>
  <c r="X64" i="1"/>
  <c r="W64" i="1"/>
  <c r="P64" i="1"/>
  <c r="O64" i="1"/>
  <c r="H64" i="1"/>
  <c r="G64" i="1"/>
  <c r="Z63" i="1"/>
  <c r="X63" i="1"/>
  <c r="W63" i="1"/>
  <c r="P63" i="1"/>
  <c r="O63" i="1"/>
  <c r="H63" i="1"/>
  <c r="G63" i="1"/>
  <c r="Z62" i="1"/>
  <c r="X62" i="1"/>
  <c r="W62" i="1"/>
  <c r="P62" i="1"/>
  <c r="O62" i="1"/>
  <c r="H62" i="1"/>
  <c r="G62" i="1"/>
  <c r="Z61" i="1"/>
  <c r="X61" i="1"/>
  <c r="W61" i="1"/>
  <c r="P61" i="1"/>
  <c r="O61" i="1"/>
  <c r="H61" i="1"/>
  <c r="G61" i="1"/>
  <c r="Z60" i="1"/>
  <c r="X60" i="1"/>
  <c r="W60" i="1"/>
  <c r="P60" i="1"/>
  <c r="O60" i="1"/>
  <c r="H60" i="1"/>
  <c r="G60" i="1"/>
  <c r="Z59" i="1"/>
  <c r="X59" i="1"/>
  <c r="W59" i="1"/>
  <c r="P59" i="1"/>
  <c r="O59" i="1"/>
  <c r="H59" i="1"/>
  <c r="G59" i="1"/>
  <c r="Z58" i="1"/>
  <c r="X58" i="1"/>
  <c r="W58" i="1"/>
  <c r="P58" i="1"/>
  <c r="O58" i="1"/>
  <c r="H58" i="1"/>
  <c r="G58" i="1"/>
  <c r="Z57" i="1"/>
  <c r="X57" i="1"/>
  <c r="W57" i="1"/>
  <c r="P57" i="1"/>
  <c r="O57" i="1"/>
  <c r="H57" i="1"/>
  <c r="G57" i="1"/>
  <c r="Z56" i="1"/>
  <c r="X56" i="1"/>
  <c r="W56" i="1"/>
  <c r="P56" i="1"/>
  <c r="O56" i="1"/>
  <c r="H56" i="1"/>
  <c r="G56" i="1"/>
  <c r="Z55" i="1"/>
  <c r="X55" i="1"/>
  <c r="W55" i="1"/>
  <c r="P55" i="1"/>
  <c r="O55" i="1"/>
  <c r="H55" i="1"/>
  <c r="G55" i="1"/>
  <c r="Z54" i="1"/>
  <c r="X54" i="1"/>
  <c r="W54" i="1"/>
  <c r="P54" i="1"/>
  <c r="O54" i="1"/>
  <c r="H54" i="1"/>
  <c r="G54" i="1"/>
  <c r="Z53" i="1"/>
  <c r="X53" i="1"/>
  <c r="W53" i="1"/>
  <c r="P53" i="1"/>
  <c r="O53" i="1"/>
  <c r="H53" i="1"/>
  <c r="G53" i="1"/>
  <c r="Z52" i="1"/>
  <c r="X52" i="1"/>
  <c r="W52" i="1"/>
  <c r="P52" i="1"/>
  <c r="O52" i="1"/>
  <c r="H52" i="1"/>
  <c r="G52" i="1"/>
  <c r="Z51" i="1"/>
  <c r="X51" i="1"/>
  <c r="W51" i="1"/>
  <c r="P51" i="1"/>
  <c r="O51" i="1"/>
  <c r="H51" i="1"/>
  <c r="G51" i="1"/>
  <c r="Z50" i="1"/>
  <c r="X50" i="1"/>
  <c r="W50" i="1"/>
  <c r="P50" i="1"/>
  <c r="O50" i="1"/>
  <c r="H50" i="1"/>
  <c r="G50" i="1"/>
  <c r="Z49" i="1"/>
  <c r="X49" i="1"/>
  <c r="W49" i="1"/>
  <c r="P49" i="1"/>
  <c r="O49" i="1"/>
  <c r="H49" i="1"/>
  <c r="G49" i="1"/>
  <c r="Z48" i="1"/>
  <c r="X48" i="1"/>
  <c r="W48" i="1"/>
  <c r="P48" i="1"/>
  <c r="O48" i="1"/>
  <c r="H48" i="1"/>
  <c r="G48" i="1"/>
  <c r="Z47" i="1"/>
  <c r="X47" i="1"/>
  <c r="W47" i="1"/>
  <c r="P47" i="1"/>
  <c r="O47" i="1"/>
  <c r="H47" i="1"/>
  <c r="G47" i="1"/>
  <c r="Z46" i="1"/>
  <c r="X46" i="1"/>
  <c r="W46" i="1"/>
  <c r="P46" i="1"/>
  <c r="O46" i="1"/>
  <c r="H46" i="1"/>
  <c r="G46" i="1"/>
  <c r="Z45" i="1"/>
  <c r="X45" i="1"/>
  <c r="W45" i="1"/>
  <c r="P45" i="1"/>
  <c r="O45" i="1"/>
  <c r="H45" i="1"/>
  <c r="G45" i="1"/>
  <c r="Z44" i="1"/>
  <c r="X44" i="1"/>
  <c r="W44" i="1"/>
  <c r="P44" i="1"/>
  <c r="O44" i="1"/>
  <c r="H44" i="1"/>
  <c r="G44" i="1"/>
  <c r="Z43" i="1"/>
  <c r="X43" i="1"/>
  <c r="W43" i="1"/>
  <c r="P43" i="1"/>
  <c r="O43" i="1"/>
  <c r="H43" i="1"/>
  <c r="G43" i="1"/>
  <c r="Z42" i="1"/>
  <c r="X42" i="1"/>
  <c r="W42" i="1"/>
  <c r="P42" i="1"/>
  <c r="O42" i="1"/>
  <c r="H42" i="1"/>
  <c r="G42" i="1"/>
  <c r="Z41" i="1"/>
  <c r="X41" i="1"/>
  <c r="W41" i="1"/>
  <c r="P41" i="1"/>
  <c r="O41" i="1"/>
  <c r="H41" i="1"/>
  <c r="G41" i="1"/>
  <c r="Z40" i="1"/>
  <c r="X40" i="1"/>
  <c r="W40" i="1"/>
  <c r="P40" i="1"/>
  <c r="O40" i="1"/>
  <c r="H40" i="1"/>
  <c r="G40" i="1"/>
  <c r="Z39" i="1"/>
  <c r="X39" i="1"/>
  <c r="W39" i="1"/>
  <c r="P39" i="1"/>
  <c r="O39" i="1"/>
  <c r="H39" i="1"/>
  <c r="G39" i="1"/>
  <c r="Z38" i="1"/>
  <c r="X38" i="1"/>
  <c r="W38" i="1"/>
  <c r="P38" i="1"/>
  <c r="O38" i="1"/>
  <c r="H38" i="1"/>
  <c r="G38" i="1"/>
  <c r="Z37" i="1"/>
  <c r="X37" i="1"/>
  <c r="W37" i="1"/>
  <c r="P37" i="1"/>
  <c r="O37" i="1"/>
  <c r="H37" i="1"/>
  <c r="G37" i="1"/>
  <c r="Z36" i="1"/>
  <c r="X36" i="1"/>
  <c r="W36" i="1"/>
  <c r="P36" i="1"/>
  <c r="O36" i="1"/>
  <c r="H36" i="1"/>
  <c r="G36" i="1"/>
  <c r="Z35" i="1"/>
  <c r="X35" i="1"/>
  <c r="W35" i="1"/>
  <c r="P35" i="1"/>
  <c r="O35" i="1"/>
  <c r="H35" i="1"/>
  <c r="G35" i="1"/>
  <c r="Z34" i="1"/>
  <c r="X34" i="1"/>
  <c r="W34" i="1"/>
  <c r="P34" i="1"/>
  <c r="O34" i="1"/>
  <c r="H34" i="1"/>
  <c r="G34" i="1"/>
  <c r="Z33" i="1"/>
  <c r="X33" i="1"/>
  <c r="W33" i="1"/>
  <c r="P33" i="1"/>
  <c r="O33" i="1"/>
  <c r="H33" i="1"/>
  <c r="G33" i="1"/>
  <c r="Z32" i="1"/>
  <c r="X32" i="1"/>
  <c r="W32" i="1"/>
  <c r="P32" i="1"/>
  <c r="O32" i="1"/>
  <c r="H32" i="1"/>
  <c r="G32" i="1"/>
  <c r="Z31" i="1"/>
  <c r="X31" i="1"/>
  <c r="W31" i="1"/>
  <c r="P31" i="1"/>
  <c r="O31" i="1"/>
  <c r="H31" i="1"/>
  <c r="G31" i="1"/>
  <c r="Z30" i="1"/>
  <c r="X30" i="1"/>
  <c r="W30" i="1"/>
  <c r="P30" i="1"/>
  <c r="O30" i="1"/>
  <c r="H30" i="1"/>
  <c r="G30" i="1"/>
  <c r="Z29" i="1"/>
  <c r="X29" i="1"/>
  <c r="W29" i="1"/>
  <c r="P29" i="1"/>
  <c r="O29" i="1"/>
  <c r="H29" i="1"/>
  <c r="G29" i="1"/>
  <c r="Z28" i="1"/>
  <c r="X28" i="1"/>
  <c r="W28" i="1"/>
  <c r="P28" i="1"/>
  <c r="O28" i="1"/>
  <c r="H28" i="1"/>
  <c r="G28" i="1"/>
  <c r="Z27" i="1"/>
  <c r="X27" i="1"/>
  <c r="W27" i="1"/>
  <c r="P27" i="1"/>
  <c r="O27" i="1"/>
  <c r="H27" i="1"/>
  <c r="G27" i="1"/>
  <c r="Z26" i="1"/>
  <c r="X26" i="1"/>
  <c r="W26" i="1"/>
  <c r="P26" i="1"/>
  <c r="O26" i="1"/>
  <c r="H26" i="1"/>
  <c r="G26" i="1"/>
  <c r="Z25" i="1"/>
  <c r="X25" i="1"/>
  <c r="W25" i="1"/>
  <c r="P25" i="1"/>
  <c r="O25" i="1"/>
  <c r="H25" i="1"/>
  <c r="G25" i="1"/>
  <c r="Z24" i="1"/>
  <c r="X24" i="1"/>
  <c r="W24" i="1"/>
  <c r="P24" i="1"/>
  <c r="O24" i="1"/>
  <c r="H24" i="1"/>
  <c r="G24" i="1"/>
  <c r="Z23" i="1"/>
  <c r="X23" i="1"/>
  <c r="W23" i="1"/>
  <c r="P23" i="1"/>
  <c r="O23" i="1"/>
  <c r="H23" i="1"/>
  <c r="G23" i="1"/>
  <c r="Z22" i="1"/>
  <c r="X22" i="1"/>
  <c r="W22" i="1"/>
  <c r="P22" i="1"/>
  <c r="O22" i="1"/>
  <c r="H22" i="1"/>
  <c r="G22" i="1"/>
  <c r="Z21" i="1"/>
  <c r="X21" i="1"/>
  <c r="W21" i="1"/>
  <c r="P21" i="1"/>
  <c r="O21" i="1"/>
  <c r="H21" i="1"/>
  <c r="G21" i="1"/>
  <c r="Z20" i="1"/>
  <c r="X20" i="1"/>
  <c r="W20" i="1"/>
  <c r="P20" i="1"/>
  <c r="O20" i="1"/>
  <c r="H20" i="1"/>
  <c r="G20" i="1"/>
  <c r="Z19" i="1"/>
  <c r="X19" i="1"/>
  <c r="W19" i="1"/>
  <c r="P19" i="1"/>
  <c r="O19" i="1"/>
  <c r="H19" i="1"/>
  <c r="G19" i="1"/>
  <c r="Z18" i="1"/>
  <c r="X18" i="1"/>
  <c r="W18" i="1"/>
  <c r="P18" i="1"/>
  <c r="O18" i="1"/>
  <c r="H18" i="1"/>
  <c r="G18" i="1"/>
  <c r="Z17" i="1"/>
  <c r="X17" i="1"/>
  <c r="W17" i="1"/>
  <c r="P17" i="1"/>
  <c r="O17" i="1"/>
  <c r="H17" i="1"/>
  <c r="G17" i="1"/>
  <c r="Z16" i="1"/>
  <c r="X16" i="1"/>
  <c r="W16" i="1"/>
  <c r="P16" i="1"/>
  <c r="O16" i="1"/>
  <c r="H16" i="1"/>
  <c r="G16" i="1"/>
  <c r="Z15" i="1"/>
  <c r="X15" i="1"/>
  <c r="W15" i="1"/>
  <c r="P15" i="1"/>
  <c r="O15" i="1"/>
  <c r="H15" i="1"/>
  <c r="G15" i="1"/>
  <c r="Z14" i="1"/>
  <c r="X14" i="1"/>
  <c r="W14" i="1"/>
  <c r="P14" i="1"/>
  <c r="O14" i="1"/>
  <c r="H14" i="1"/>
  <c r="G14" i="1"/>
  <c r="Z13" i="1"/>
  <c r="X13" i="1"/>
  <c r="W13" i="1"/>
  <c r="P13" i="1"/>
  <c r="O13" i="1"/>
  <c r="H13" i="1"/>
  <c r="G13" i="1"/>
  <c r="Z12" i="1"/>
  <c r="X12" i="1"/>
  <c r="W12" i="1"/>
  <c r="P12" i="1"/>
  <c r="O12" i="1"/>
  <c r="H12" i="1"/>
  <c r="G12" i="1"/>
  <c r="Z11" i="1"/>
  <c r="X11" i="1"/>
  <c r="W11" i="1"/>
  <c r="P11" i="1"/>
  <c r="O11" i="1"/>
  <c r="H11" i="1"/>
  <c r="G11" i="1"/>
  <c r="Z10" i="1"/>
  <c r="X10" i="1"/>
  <c r="W10" i="1"/>
  <c r="P10" i="1"/>
  <c r="O10" i="1"/>
  <c r="H10" i="1"/>
  <c r="G10" i="1"/>
  <c r="Z9" i="1"/>
  <c r="X9" i="1"/>
  <c r="W9" i="1"/>
  <c r="P9" i="1"/>
  <c r="O9" i="1"/>
  <c r="H9" i="1"/>
  <c r="G9" i="1"/>
  <c r="Z8" i="1"/>
  <c r="X8" i="1"/>
  <c r="W8" i="1"/>
  <c r="P8" i="1"/>
  <c r="O8" i="1"/>
  <c r="H8" i="1"/>
  <c r="G8" i="1"/>
  <c r="Y3" i="1"/>
  <c r="Z3" i="1" s="1"/>
  <c r="X3" i="1"/>
  <c r="AA3" i="1" s="1"/>
</calcChain>
</file>

<file path=xl/sharedStrings.xml><?xml version="1.0" encoding="utf-8"?>
<sst xmlns="http://schemas.openxmlformats.org/spreadsheetml/2006/main" count="1715" uniqueCount="302">
  <si>
    <t>ITEM</t>
  </si>
  <si>
    <t>DESCRIPCIÓN DEL SERVICIO</t>
  </si>
  <si>
    <t>UNIDAD</t>
  </si>
  <si>
    <t>VALOR UNITARIO  CEFA</t>
  </si>
  <si>
    <t xml:space="preserve">VALOR UNITARIO  1 SOLUIONE SINTEGRALE SUNIÒN </t>
  </si>
  <si>
    <t>VALOR UNITARIO 2 FF SOLUCIONES</t>
  </si>
  <si>
    <t>VALOR UNITARIO 3 OT FERRETERIA PARA COLOMBIA</t>
  </si>
  <si>
    <t>VALOR UNITARIO 4 JEM SUPPLIES</t>
  </si>
  <si>
    <t>VALOR UNITARIO 5 UT ESTUDIOS 049</t>
  </si>
  <si>
    <t>VALOR UNITARIO 6 DESIERRA</t>
  </si>
  <si>
    <t xml:space="preserve">VALOR UNITARIO 7 </t>
  </si>
  <si>
    <t>VALOR UNITARIO 8</t>
  </si>
  <si>
    <t xml:space="preserve">VALOR UNITARIO 9 </t>
  </si>
  <si>
    <t>MEDIANA</t>
  </si>
  <si>
    <t>desvest</t>
  </si>
  <si>
    <t>%CV</t>
  </si>
  <si>
    <t>U.T. SOLUCIÓN FERRETERA PARA COLOMBIA</t>
  </si>
  <si>
    <t>FF SOLUCIONES S.A.</t>
  </si>
  <si>
    <t>JEM SUPPLIES</t>
  </si>
  <si>
    <t>DESCRIPCION DEL BIEN</t>
  </si>
  <si>
    <t>VALOR UNITARIO CEFA</t>
  </si>
  <si>
    <t xml:space="preserve">VALOR OFERTADO </t>
  </si>
  <si>
    <t>DIFERENCIA</t>
  </si>
  <si>
    <t>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</si>
  <si>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</si>
  <si>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</si>
  <si>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</si>
  <si>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</si>
  <si>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</si>
  <si>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</si>
  <si>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</si>
  <si>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</si>
  <si>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</si>
  <si>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</si>
  <si>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</si>
  <si>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</si>
  <si>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</si>
  <si>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</si>
  <si>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</si>
  <si>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</si>
  <si>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</si>
  <si>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</si>
  <si>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</si>
  <si>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</si>
  <si>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</si>
  <si>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</si>
  <si>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</si>
  <si>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</si>
  <si>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</si>
  <si>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</si>
  <si>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</si>
  <si>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</si>
  <si>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</si>
  <si>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</si>
  <si>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</si>
  <si>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</si>
  <si>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</si>
  <si>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</si>
  <si>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</si>
  <si>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</si>
  <si>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</si>
  <si>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</si>
  <si>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</si>
  <si>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</si>
  <si>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</si>
  <si>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</si>
  <si>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</si>
  <si>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</si>
  <si>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</si>
  <si>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</si>
  <si>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</si>
  <si>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</si>
  <si>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</si>
  <si>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</si>
  <si>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</si>
  <si>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</si>
  <si>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</si>
  <si>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</si>
  <si>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</si>
  <si>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</si>
  <si>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</si>
  <si>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</si>
  <si>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</si>
  <si>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</si>
  <si>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</si>
  <si>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</si>
  <si>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</si>
  <si>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</si>
  <si>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</si>
  <si>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</si>
  <si>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</si>
  <si>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</si>
  <si>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</si>
  <si>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</si>
  <si>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</si>
  <si>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</si>
  <si>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</si>
  <si>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</si>
  <si>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</si>
  <si>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</si>
  <si>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</si>
  <si>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</si>
  <si>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</si>
  <si>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</si>
  <si>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</si>
  <si>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</si>
  <si>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</si>
  <si>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</si>
  <si>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</si>
  <si>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</si>
  <si>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</si>
  <si>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</si>
  <si>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</si>
  <si>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</si>
  <si>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</si>
  <si>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</si>
  <si>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</si>
  <si>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</si>
  <si>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</si>
  <si>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</si>
  <si>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</si>
  <si>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</si>
  <si>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</si>
  <si>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</si>
  <si>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</si>
  <si>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</si>
  <si>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</si>
  <si>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</si>
  <si>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</si>
  <si>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</si>
  <si>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</si>
  <si>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</si>
  <si>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</si>
  <si>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</si>
  <si>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</si>
  <si>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</si>
  <si>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</si>
  <si>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</si>
  <si>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</si>
  <si>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</si>
  <si>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</si>
  <si>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</si>
  <si>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</si>
  <si>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</si>
  <si>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</si>
  <si>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</si>
  <si>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</si>
  <si>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</si>
  <si>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</si>
  <si>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</si>
  <si>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</si>
  <si>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</si>
  <si>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</si>
  <si>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</si>
  <si>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</si>
  <si>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</si>
  <si>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</si>
  <si>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</si>
  <si>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</si>
  <si>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</si>
  <si>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</si>
  <si>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</si>
  <si>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</si>
  <si>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</si>
  <si>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</si>
  <si>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</si>
  <si>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</si>
  <si>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</si>
  <si>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</si>
  <si>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</si>
  <si>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</si>
  <si>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</si>
  <si>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</si>
  <si>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</si>
  <si>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</si>
  <si>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</si>
  <si>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</si>
  <si>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</si>
  <si>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</si>
  <si>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</si>
  <si>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</si>
  <si>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</si>
  <si>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</si>
  <si>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</si>
  <si>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</si>
  <si>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</si>
  <si>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</si>
  <si>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</si>
  <si>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</si>
  <si>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</si>
  <si>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</si>
  <si>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</si>
  <si>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</si>
  <si>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</si>
  <si>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</si>
  <si>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</si>
  <si>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</si>
  <si>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</si>
  <si>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</si>
  <si>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</si>
  <si>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</si>
  <si>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</si>
  <si>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</si>
  <si>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</si>
  <si>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</si>
  <si>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</si>
  <si>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</si>
  <si>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</si>
  <si>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</si>
  <si>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</si>
  <si>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</si>
  <si>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</si>
  <si>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</si>
  <si>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</si>
  <si>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</si>
  <si>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</si>
  <si>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</si>
  <si>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</si>
  <si>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</si>
  <si>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</si>
  <si>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</si>
  <si>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</si>
  <si>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</si>
  <si>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</si>
  <si>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</si>
  <si>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</si>
  <si>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</si>
  <si>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</si>
  <si>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</si>
  <si>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</si>
  <si>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</si>
  <si>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</si>
  <si>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</si>
  <si>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</si>
  <si>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</si>
  <si>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</si>
  <si>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</si>
  <si>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</si>
  <si>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</si>
  <si>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</si>
  <si>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</si>
  <si>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</si>
  <si>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</si>
  <si>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</si>
  <si>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</si>
  <si>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</si>
  <si>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</si>
  <si>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</si>
  <si>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</si>
  <si>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</si>
  <si>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</si>
  <si>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</si>
  <si>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</si>
  <si>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</si>
  <si>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</si>
  <si>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</si>
  <si>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</si>
  <si>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</si>
  <si>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</si>
  <si>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</si>
  <si>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</si>
  <si>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</si>
  <si>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</si>
  <si>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</si>
  <si>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</si>
  <si>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</si>
  <si>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</si>
  <si>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</si>
  <si>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</si>
  <si>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</si>
  <si>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</si>
  <si>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</si>
  <si>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</si>
  <si>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</si>
  <si>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</si>
  <si>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</si>
  <si>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</si>
  <si>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</si>
  <si>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</si>
  <si>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</si>
  <si>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</si>
  <si>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</si>
  <si>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</si>
  <si>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</si>
  <si>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</si>
  <si>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</si>
  <si>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</si>
  <si>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</si>
  <si>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</si>
  <si>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</si>
  <si>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</si>
  <si>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</si>
  <si>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</si>
  <si>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</si>
  <si>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</si>
  <si>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</si>
  <si>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</si>
  <si>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</si>
  <si>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</si>
  <si>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UT ESTUDIOS 049</t>
  </si>
  <si>
    <t>SOLUCIONES INTEGRALES UNIÒN</t>
  </si>
  <si>
    <t>DSIERRA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</si>
</sst>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\ _€_-;\-* #,##0\ _€_-;_-* &quot;-&quot;\ _€_-;_-@_-"/>
    <numFmt numFmtId="165" formatCode="_-&quot;$&quot;\ * #,##0.00_-;\-&quot;$&quot;\ * #,##0.00_-;_-&quot;$&quot;\ 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ptos Narrow"/>
      <family val="2"/>
      <scheme val="minor"/>
    </font>
    <font>
      <sz val="8"/>
      <name val="Arial Narrow"/>
      <family val="2"/>
    </font>
    <font>
      <sz val="10"/>
      <color rgb="FF000000"/>
      <name val="Aptos Narrow"/>
      <family val="2"/>
      <scheme val="minor"/>
    </font>
    <font>
      <sz val="9"/>
      <color rgb="FF4D4D4D"/>
      <name val="Arial"/>
      <family val="2"/>
    </font>
    <font>
      <sz val="9"/>
      <color rgb="FF000000"/>
      <name val="Arial"/>
      <family val="2"/>
    </font>
    <font>
      <sz val="10"/>
      <name val="Aptos Narrow"/>
      <family val="2"/>
      <scheme val="minor"/>
    </font>
    <font>
      <b/>
      <sz val="9"/>
      <color theme="1"/>
      <name val="Arial"/>
      <family val="2"/>
    </font>
    <font>
      <sz val="10"/>
      <color theme="1"/>
      <name val="Verdana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9" fontId="11" fillId="0" borderId="0" applyFill="0" applyBorder="0" applyProtection="0">
      <alignment horizontal="left" vertical="center"/>
    </xf>
    <xf numFmtId="165" fontId="13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/>
    <xf numFmtId="3" fontId="8" fillId="0" borderId="1" xfId="0" applyNumberFormat="1" applyFont="1" applyBorder="1"/>
    <xf numFmtId="41" fontId="9" fillId="2" borderId="1" xfId="1" applyFont="1" applyFill="1" applyBorder="1" applyAlignment="1">
      <alignment vertical="center" wrapText="1"/>
    </xf>
    <xf numFmtId="41" fontId="4" fillId="0" borderId="1" xfId="1" applyFont="1" applyBorder="1" applyAlignment="1">
      <alignment vertical="center" wrapText="1"/>
    </xf>
    <xf numFmtId="9" fontId="4" fillId="3" borderId="1" xfId="3" applyFont="1" applyFill="1" applyBorder="1" applyAlignment="1">
      <alignment vertical="center" wrapText="1"/>
    </xf>
    <xf numFmtId="164" fontId="4" fillId="0" borderId="1" xfId="3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11" fillId="0" borderId="1" xfId="4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4" fontId="12" fillId="0" borderId="1" xfId="5" applyNumberFormat="1" applyFont="1" applyFill="1" applyBorder="1"/>
    <xf numFmtId="3" fontId="12" fillId="0" borderId="1" xfId="5" applyNumberFormat="1" applyFont="1" applyFill="1" applyBorder="1" applyAlignment="1"/>
    <xf numFmtId="41" fontId="12" fillId="0" borderId="1" xfId="1" applyFont="1" applyFill="1" applyBorder="1" applyAlignment="1"/>
    <xf numFmtId="0" fontId="0" fillId="0" borderId="1" xfId="0" applyBorder="1"/>
    <xf numFmtId="10" fontId="0" fillId="0" borderId="0" xfId="0" applyNumberFormat="1"/>
    <xf numFmtId="0" fontId="12" fillId="0" borderId="1" xfId="0" applyFont="1" applyBorder="1"/>
  </cellXfs>
  <cellStyles count="6">
    <cellStyle name="BodyStyle" xfId="4" xr:uid="{37DA9E82-E911-4939-B233-AE399B1A8BEF}"/>
    <cellStyle name="Currency" xfId="5" xr:uid="{608DC2B7-B8F9-490C-8F75-AFC67DBD095F}"/>
    <cellStyle name="Millares [0]" xfId="1" builtinId="6"/>
    <cellStyle name="Normal" xfId="0" builtinId="0"/>
    <cellStyle name="Normal 4" xfId="2" xr:uid="{F5860F8B-A464-4D41-A277-205AAF296D87}"/>
    <cellStyle name="Porcentaje 2" xfId="3" xr:uid="{7C84E8DD-34D4-4029-8FB4-793E98285781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1D17F-A510-4271-8312-A586B9B35D42}">
  <dimension ref="B2:AA563"/>
  <sheetViews>
    <sheetView tabSelected="1" topLeftCell="A554" workbookViewId="0">
      <selection sqref="A1:XFD1048576"/>
    </sheetView>
  </sheetViews>
  <sheetFormatPr baseColWidth="10" defaultColWidth="19.5703125" defaultRowHeight="15" x14ac:dyDescent="0.25"/>
  <sheetData>
    <row r="2" spans="2:27" ht="51" x14ac:dyDescent="0.25">
      <c r="K2" s="1" t="s">
        <v>0</v>
      </c>
      <c r="L2" s="1" t="s">
        <v>1</v>
      </c>
      <c r="M2" s="1" t="s">
        <v>2</v>
      </c>
      <c r="N2" s="1" t="s">
        <v>3</v>
      </c>
      <c r="O2" s="1" t="s">
        <v>4</v>
      </c>
      <c r="P2" s="1" t="s">
        <v>5</v>
      </c>
      <c r="Q2" s="1" t="s">
        <v>6</v>
      </c>
      <c r="R2" s="1" t="s">
        <v>7</v>
      </c>
      <c r="S2" s="1" t="s">
        <v>8</v>
      </c>
      <c r="T2" s="1" t="s">
        <v>9</v>
      </c>
      <c r="U2" s="1" t="s">
        <v>10</v>
      </c>
      <c r="V2" s="1" t="s">
        <v>11</v>
      </c>
      <c r="W2" s="1" t="s">
        <v>12</v>
      </c>
      <c r="X2" s="2" t="s">
        <v>13</v>
      </c>
      <c r="Y2" s="2" t="s">
        <v>14</v>
      </c>
      <c r="Z2" s="2" t="s">
        <v>15</v>
      </c>
      <c r="AA2" s="2"/>
    </row>
    <row r="3" spans="2:27" x14ac:dyDescent="0.25">
      <c r="K3" s="3">
        <v>1</v>
      </c>
      <c r="L3" s="4"/>
      <c r="M3" s="5" t="s">
        <v>2</v>
      </c>
      <c r="N3" s="6">
        <v>137400681</v>
      </c>
      <c r="O3" s="7">
        <v>82655568</v>
      </c>
      <c r="P3" s="7">
        <v>92502255</v>
      </c>
      <c r="Q3" s="7">
        <v>100729367</v>
      </c>
      <c r="R3" s="7">
        <v>127495194</v>
      </c>
      <c r="S3" s="7">
        <v>131781953</v>
      </c>
      <c r="T3" s="7">
        <v>138717845</v>
      </c>
      <c r="U3" s="7"/>
      <c r="V3" s="7"/>
      <c r="W3" s="7"/>
      <c r="X3" s="8">
        <f>MEDIAN(O3:T3)</f>
        <v>114112280.5</v>
      </c>
      <c r="Y3" s="9">
        <f>_xlfn.STDEV.S(O3:W3)</f>
        <v>23293623.272893067</v>
      </c>
      <c r="Z3" s="10">
        <f>Y3/X3</f>
        <v>0.20412897867634033</v>
      </c>
      <c r="AA3" s="11">
        <f>X3-Y3</f>
        <v>90818657.227106929</v>
      </c>
    </row>
    <row r="5" spans="2:27" x14ac:dyDescent="0.25">
      <c r="D5" t="s">
        <v>16</v>
      </c>
      <c r="M5" t="s">
        <v>17</v>
      </c>
      <c r="U5" t="s">
        <v>18</v>
      </c>
    </row>
    <row r="7" spans="2:27" ht="24" x14ac:dyDescent="0.25">
      <c r="B7" s="12" t="s">
        <v>0</v>
      </c>
      <c r="C7" s="12" t="s">
        <v>19</v>
      </c>
      <c r="D7" s="12" t="s">
        <v>2</v>
      </c>
      <c r="E7" s="12" t="s">
        <v>20</v>
      </c>
      <c r="F7" s="12" t="s">
        <v>21</v>
      </c>
      <c r="G7" s="12" t="s">
        <v>22</v>
      </c>
      <c r="H7" s="12" t="s">
        <v>23</v>
      </c>
      <c r="J7" s="12" t="s">
        <v>0</v>
      </c>
      <c r="K7" s="12" t="s">
        <v>19</v>
      </c>
      <c r="L7" s="12" t="s">
        <v>2</v>
      </c>
      <c r="M7" s="12" t="s">
        <v>20</v>
      </c>
      <c r="N7" s="12" t="s">
        <v>21</v>
      </c>
      <c r="O7" s="12" t="s">
        <v>22</v>
      </c>
      <c r="P7" s="12" t="s">
        <v>23</v>
      </c>
      <c r="R7" s="12" t="s">
        <v>0</v>
      </c>
      <c r="S7" s="12" t="s">
        <v>19</v>
      </c>
      <c r="T7" s="12" t="s">
        <v>2</v>
      </c>
      <c r="U7" s="12" t="s">
        <v>20</v>
      </c>
      <c r="V7" s="12" t="s">
        <v>21</v>
      </c>
      <c r="W7" s="12" t="s">
        <v>22</v>
      </c>
      <c r="X7" s="12" t="s">
        <v>23</v>
      </c>
    </row>
    <row r="8" spans="2:27" x14ac:dyDescent="0.25">
      <c r="B8" s="13" t="s">
        <v>24</v>
      </c>
      <c r="C8" s="14"/>
      <c r="D8" s="15"/>
      <c r="E8" s="16">
        <v>9699</v>
      </c>
      <c r="F8">
        <v>9699</v>
      </c>
      <c r="G8" s="17">
        <f t="shared" ref="G8:G71" si="0">(E8-F8)</f>
        <v>0</v>
      </c>
      <c r="H8" s="17">
        <f t="shared" ref="H8:H71" si="1">((E8-F8)/E8*100)</f>
        <v>0</v>
      </c>
      <c r="J8" s="13" t="s">
        <v>24</v>
      </c>
      <c r="K8" s="14"/>
      <c r="L8" s="15"/>
      <c r="M8" s="16">
        <v>9699</v>
      </c>
      <c r="N8" s="18">
        <v>1250</v>
      </c>
      <c r="O8" s="17">
        <f t="shared" ref="O8:O71" si="2">(M8-N8)</f>
        <v>8449</v>
      </c>
      <c r="P8" s="17">
        <f t="shared" ref="P8:P71" si="3">((M8-N8)/M8*100)</f>
        <v>87.112073409629858</v>
      </c>
      <c r="R8" s="13" t="s">
        <v>24</v>
      </c>
      <c r="S8" s="14"/>
      <c r="T8" s="16"/>
      <c r="U8" s="16">
        <v>9699</v>
      </c>
      <c r="V8" s="18">
        <v>9699</v>
      </c>
      <c r="W8" s="17">
        <f t="shared" ref="W8:W71" si="4">(U8-V8)</f>
        <v>0</v>
      </c>
      <c r="X8" s="17">
        <f t="shared" ref="X8:X71" si="5">((U8-V8)/U8*100)</f>
        <v>0</v>
      </c>
      <c r="Z8" s="19">
        <f>U8/119</f>
        <v>81.504201680672267</v>
      </c>
    </row>
    <row r="9" spans="2:27" x14ac:dyDescent="0.25">
      <c r="B9" s="13" t="s">
        <v>25</v>
      </c>
      <c r="C9" s="14"/>
      <c r="D9" s="15"/>
      <c r="E9" s="16">
        <v>22263</v>
      </c>
      <c r="F9">
        <v>22263</v>
      </c>
      <c r="G9" s="17">
        <f t="shared" si="0"/>
        <v>0</v>
      </c>
      <c r="H9" s="17">
        <f t="shared" si="1"/>
        <v>0</v>
      </c>
      <c r="J9" s="13" t="s">
        <v>25</v>
      </c>
      <c r="K9" s="14"/>
      <c r="L9" s="15"/>
      <c r="M9" s="16">
        <v>22263</v>
      </c>
      <c r="N9" s="18">
        <v>26492.97</v>
      </c>
      <c r="O9" s="17">
        <f t="shared" si="2"/>
        <v>-4229.9700000000012</v>
      </c>
      <c r="P9" s="17">
        <f t="shared" si="3"/>
        <v>-19.000000000000007</v>
      </c>
      <c r="R9" s="13" t="s">
        <v>25</v>
      </c>
      <c r="S9" s="14"/>
      <c r="T9" s="16"/>
      <c r="U9" s="16">
        <v>22263</v>
      </c>
      <c r="V9" s="18">
        <v>22263</v>
      </c>
      <c r="W9" s="17">
        <f t="shared" si="4"/>
        <v>0</v>
      </c>
      <c r="X9" s="17">
        <f t="shared" si="5"/>
        <v>0</v>
      </c>
      <c r="Z9" s="19">
        <f t="shared" ref="Z9:Z72" si="6">U9/119</f>
        <v>187.08403361344537</v>
      </c>
    </row>
    <row r="10" spans="2:27" x14ac:dyDescent="0.25">
      <c r="B10" s="13" t="s">
        <v>26</v>
      </c>
      <c r="C10" s="14"/>
      <c r="D10" s="15"/>
      <c r="E10" s="16">
        <v>6475</v>
      </c>
      <c r="F10">
        <v>6475</v>
      </c>
      <c r="G10" s="17">
        <f t="shared" si="0"/>
        <v>0</v>
      </c>
      <c r="H10" s="17">
        <f t="shared" si="1"/>
        <v>0</v>
      </c>
      <c r="J10" s="13" t="s">
        <v>26</v>
      </c>
      <c r="K10" s="14"/>
      <c r="L10" s="15"/>
      <c r="M10" s="16">
        <v>6475</v>
      </c>
      <c r="N10" s="18">
        <v>4201.68</v>
      </c>
      <c r="O10" s="17">
        <f t="shared" si="2"/>
        <v>2273.3199999999997</v>
      </c>
      <c r="P10" s="17">
        <f t="shared" si="3"/>
        <v>35.109189189189181</v>
      </c>
      <c r="R10" s="13" t="s">
        <v>26</v>
      </c>
      <c r="S10" s="14"/>
      <c r="T10" s="16"/>
      <c r="U10" s="16">
        <v>6475</v>
      </c>
      <c r="V10" s="18">
        <v>6475</v>
      </c>
      <c r="W10" s="17">
        <f t="shared" si="4"/>
        <v>0</v>
      </c>
      <c r="X10" s="17">
        <f t="shared" si="5"/>
        <v>0</v>
      </c>
      <c r="Z10" s="19">
        <f t="shared" si="6"/>
        <v>54.411764705882355</v>
      </c>
    </row>
    <row r="11" spans="2:27" x14ac:dyDescent="0.25">
      <c r="B11" s="13" t="s">
        <v>27</v>
      </c>
      <c r="C11" s="20"/>
      <c r="D11" s="15"/>
      <c r="E11" s="16">
        <v>2608</v>
      </c>
      <c r="F11">
        <v>2607</v>
      </c>
      <c r="G11" s="17">
        <f t="shared" si="0"/>
        <v>1</v>
      </c>
      <c r="H11" s="17">
        <f t="shared" si="1"/>
        <v>3.834355828220859E-2</v>
      </c>
      <c r="J11" s="13" t="s">
        <v>27</v>
      </c>
      <c r="K11" s="20"/>
      <c r="L11" s="15"/>
      <c r="M11" s="16">
        <v>2608</v>
      </c>
      <c r="N11" s="18">
        <v>987.65</v>
      </c>
      <c r="O11" s="17">
        <f t="shared" si="2"/>
        <v>1620.35</v>
      </c>
      <c r="P11" s="17">
        <f t="shared" si="3"/>
        <v>62.129984662576689</v>
      </c>
      <c r="R11" s="13" t="s">
        <v>27</v>
      </c>
      <c r="S11" s="20"/>
      <c r="T11" s="16"/>
      <c r="U11" s="16">
        <v>2608</v>
      </c>
      <c r="V11" s="18">
        <v>2607</v>
      </c>
      <c r="W11" s="17">
        <f t="shared" si="4"/>
        <v>1</v>
      </c>
      <c r="X11" s="17">
        <f t="shared" si="5"/>
        <v>3.834355828220859E-2</v>
      </c>
      <c r="Z11" s="19">
        <f t="shared" si="6"/>
        <v>21.915966386554622</v>
      </c>
    </row>
    <row r="12" spans="2:27" x14ac:dyDescent="0.25">
      <c r="B12" s="13" t="s">
        <v>28</v>
      </c>
      <c r="C12" s="20"/>
      <c r="D12" s="20"/>
      <c r="E12" s="20">
        <v>8644</v>
      </c>
      <c r="F12">
        <v>8644</v>
      </c>
      <c r="G12" s="17">
        <f t="shared" si="0"/>
        <v>0</v>
      </c>
      <c r="H12" s="17">
        <f t="shared" si="1"/>
        <v>0</v>
      </c>
      <c r="J12" s="13" t="s">
        <v>28</v>
      </c>
      <c r="K12" s="20"/>
      <c r="L12" s="20"/>
      <c r="M12" s="20">
        <v>8644</v>
      </c>
      <c r="N12" s="18">
        <v>3480.45</v>
      </c>
      <c r="O12" s="17">
        <f t="shared" si="2"/>
        <v>5163.55</v>
      </c>
      <c r="P12" s="17">
        <f t="shared" si="3"/>
        <v>59.735654789449335</v>
      </c>
      <c r="R12" s="13" t="s">
        <v>28</v>
      </c>
      <c r="S12" s="20"/>
      <c r="T12" s="20"/>
      <c r="U12" s="20">
        <v>8644</v>
      </c>
      <c r="V12" s="18">
        <v>8644</v>
      </c>
      <c r="W12" s="17">
        <f t="shared" si="4"/>
        <v>0</v>
      </c>
      <c r="X12" s="17">
        <f t="shared" si="5"/>
        <v>0</v>
      </c>
      <c r="Z12" s="19">
        <f t="shared" si="6"/>
        <v>72.638655462184872</v>
      </c>
    </row>
    <row r="13" spans="2:27" x14ac:dyDescent="0.25">
      <c r="B13" s="13" t="s">
        <v>29</v>
      </c>
      <c r="C13" s="20"/>
      <c r="D13" s="20"/>
      <c r="E13" s="20">
        <v>425708</v>
      </c>
      <c r="F13">
        <v>425708</v>
      </c>
      <c r="G13" s="17">
        <f t="shared" si="0"/>
        <v>0</v>
      </c>
      <c r="H13" s="17">
        <f t="shared" si="1"/>
        <v>0</v>
      </c>
      <c r="J13" s="13" t="s">
        <v>29</v>
      </c>
      <c r="K13" s="20"/>
      <c r="L13" s="20"/>
      <c r="M13" s="20">
        <v>425708</v>
      </c>
      <c r="N13" s="18">
        <v>325000</v>
      </c>
      <c r="O13" s="17">
        <f t="shared" si="2"/>
        <v>100708</v>
      </c>
      <c r="P13" s="17">
        <f t="shared" si="3"/>
        <v>23.656590902684467</v>
      </c>
      <c r="R13" s="13" t="s">
        <v>29</v>
      </c>
      <c r="S13" s="20"/>
      <c r="T13" s="20"/>
      <c r="U13" s="20">
        <v>425708</v>
      </c>
      <c r="V13" s="18">
        <v>425708</v>
      </c>
      <c r="W13" s="17">
        <f t="shared" si="4"/>
        <v>0</v>
      </c>
      <c r="X13" s="17">
        <f t="shared" si="5"/>
        <v>0</v>
      </c>
      <c r="Z13" s="19">
        <f t="shared" si="6"/>
        <v>3577.3781512605042</v>
      </c>
    </row>
    <row r="14" spans="2:27" x14ac:dyDescent="0.25">
      <c r="B14" s="13" t="s">
        <v>30</v>
      </c>
      <c r="C14" s="20"/>
      <c r="D14" s="20"/>
      <c r="E14" s="20">
        <v>383158</v>
      </c>
      <c r="F14">
        <v>383158</v>
      </c>
      <c r="G14" s="17">
        <f t="shared" si="0"/>
        <v>0</v>
      </c>
      <c r="H14" s="17">
        <f t="shared" si="1"/>
        <v>0</v>
      </c>
      <c r="J14" s="13" t="s">
        <v>30</v>
      </c>
      <c r="K14" s="20"/>
      <c r="L14" s="20"/>
      <c r="M14" s="20">
        <v>383158</v>
      </c>
      <c r="N14" s="18">
        <v>300000</v>
      </c>
      <c r="O14" s="17">
        <f t="shared" si="2"/>
        <v>83158</v>
      </c>
      <c r="P14" s="17">
        <f t="shared" si="3"/>
        <v>21.703318213374118</v>
      </c>
      <c r="R14" s="13" t="s">
        <v>30</v>
      </c>
      <c r="S14" s="20"/>
      <c r="T14" s="20"/>
      <c r="U14" s="20">
        <v>383158</v>
      </c>
      <c r="V14" s="18">
        <v>383158</v>
      </c>
      <c r="W14" s="17">
        <f t="shared" si="4"/>
        <v>0</v>
      </c>
      <c r="X14" s="17">
        <f t="shared" si="5"/>
        <v>0</v>
      </c>
      <c r="Z14" s="19">
        <f t="shared" si="6"/>
        <v>3219.8151260504201</v>
      </c>
    </row>
    <row r="15" spans="2:27" x14ac:dyDescent="0.25">
      <c r="B15" s="13" t="s">
        <v>31</v>
      </c>
      <c r="C15" s="20"/>
      <c r="D15" s="20"/>
      <c r="E15" s="20">
        <v>15196</v>
      </c>
      <c r="F15">
        <v>15196</v>
      </c>
      <c r="G15" s="17">
        <f t="shared" si="0"/>
        <v>0</v>
      </c>
      <c r="H15" s="17">
        <f t="shared" si="1"/>
        <v>0</v>
      </c>
      <c r="J15" s="13" t="s">
        <v>31</v>
      </c>
      <c r="K15" s="20"/>
      <c r="L15" s="20"/>
      <c r="M15" s="20">
        <v>15196</v>
      </c>
      <c r="N15" s="18">
        <v>6496.85</v>
      </c>
      <c r="O15" s="17">
        <f t="shared" si="2"/>
        <v>8699.15</v>
      </c>
      <c r="P15" s="17">
        <f t="shared" si="3"/>
        <v>57.246314819689395</v>
      </c>
      <c r="R15" s="13" t="s">
        <v>31</v>
      </c>
      <c r="S15" s="20"/>
      <c r="T15" s="20"/>
      <c r="U15" s="20">
        <v>15196</v>
      </c>
      <c r="V15" s="18">
        <v>15196</v>
      </c>
      <c r="W15" s="17">
        <f t="shared" si="4"/>
        <v>0</v>
      </c>
      <c r="X15" s="17">
        <f t="shared" si="5"/>
        <v>0</v>
      </c>
      <c r="Z15" s="19">
        <f t="shared" si="6"/>
        <v>127.69747899159664</v>
      </c>
    </row>
    <row r="16" spans="2:27" x14ac:dyDescent="0.25">
      <c r="B16" s="13" t="s">
        <v>32</v>
      </c>
      <c r="C16" s="14"/>
      <c r="D16" s="15"/>
      <c r="E16" s="16">
        <v>18554</v>
      </c>
      <c r="F16">
        <v>18554</v>
      </c>
      <c r="G16" s="17">
        <f t="shared" si="0"/>
        <v>0</v>
      </c>
      <c r="H16" s="17">
        <f t="shared" si="1"/>
        <v>0</v>
      </c>
      <c r="J16" s="13" t="s">
        <v>32</v>
      </c>
      <c r="K16" s="14"/>
      <c r="L16" s="15"/>
      <c r="M16" s="16">
        <v>18554</v>
      </c>
      <c r="N16" s="18">
        <v>10000</v>
      </c>
      <c r="O16" s="17">
        <f t="shared" si="2"/>
        <v>8554</v>
      </c>
      <c r="P16" s="17">
        <f t="shared" si="3"/>
        <v>46.103266142071789</v>
      </c>
      <c r="R16" s="13" t="s">
        <v>32</v>
      </c>
      <c r="S16" s="14"/>
      <c r="T16" s="16"/>
      <c r="U16" s="16">
        <v>18554</v>
      </c>
      <c r="V16" s="18">
        <v>18554</v>
      </c>
      <c r="W16" s="17">
        <f t="shared" si="4"/>
        <v>0</v>
      </c>
      <c r="X16" s="17">
        <f t="shared" si="5"/>
        <v>0</v>
      </c>
      <c r="Z16" s="19">
        <f t="shared" si="6"/>
        <v>155.91596638655463</v>
      </c>
    </row>
    <row r="17" spans="2:26" x14ac:dyDescent="0.25">
      <c r="B17" s="13" t="s">
        <v>33</v>
      </c>
      <c r="C17" s="14"/>
      <c r="D17" s="15"/>
      <c r="E17" s="18">
        <v>43067</v>
      </c>
      <c r="F17">
        <v>43067</v>
      </c>
      <c r="G17" s="17">
        <f t="shared" si="0"/>
        <v>0</v>
      </c>
      <c r="H17" s="17">
        <f t="shared" si="1"/>
        <v>0</v>
      </c>
      <c r="J17" s="13" t="s">
        <v>33</v>
      </c>
      <c r="K17" s="14"/>
      <c r="L17" s="15"/>
      <c r="M17" s="18">
        <v>43067</v>
      </c>
      <c r="N17" s="18">
        <v>51249.73</v>
      </c>
      <c r="O17" s="17">
        <f t="shared" si="2"/>
        <v>-8182.7300000000032</v>
      </c>
      <c r="P17" s="17">
        <f t="shared" si="3"/>
        <v>-19.000000000000007</v>
      </c>
      <c r="R17" s="13" t="s">
        <v>33</v>
      </c>
      <c r="S17" s="14"/>
      <c r="T17" s="16"/>
      <c r="U17" s="18">
        <v>43067</v>
      </c>
      <c r="V17" s="18">
        <v>43067</v>
      </c>
      <c r="W17" s="17">
        <f t="shared" si="4"/>
        <v>0</v>
      </c>
      <c r="X17" s="17">
        <f t="shared" si="5"/>
        <v>0</v>
      </c>
      <c r="Z17" s="19">
        <f t="shared" si="6"/>
        <v>361.9075630252101</v>
      </c>
    </row>
    <row r="18" spans="2:26" x14ac:dyDescent="0.25">
      <c r="B18" s="13" t="s">
        <v>34</v>
      </c>
      <c r="C18" s="14"/>
      <c r="D18" s="15"/>
      <c r="E18" s="18">
        <v>45121</v>
      </c>
      <c r="F18">
        <v>45121</v>
      </c>
      <c r="G18" s="17">
        <f t="shared" si="0"/>
        <v>0</v>
      </c>
      <c r="H18" s="17">
        <f t="shared" si="1"/>
        <v>0</v>
      </c>
      <c r="J18" s="13" t="s">
        <v>34</v>
      </c>
      <c r="K18" s="14"/>
      <c r="L18" s="15"/>
      <c r="M18" s="18">
        <v>45121</v>
      </c>
      <c r="N18" s="18">
        <v>45000</v>
      </c>
      <c r="O18" s="17">
        <f t="shared" si="2"/>
        <v>121</v>
      </c>
      <c r="P18" s="17">
        <f t="shared" si="3"/>
        <v>0.26816781542962259</v>
      </c>
      <c r="R18" s="13" t="s">
        <v>34</v>
      </c>
      <c r="S18" s="14"/>
      <c r="T18" s="16"/>
      <c r="U18" s="18">
        <v>45121</v>
      </c>
      <c r="V18" s="18">
        <v>45121</v>
      </c>
      <c r="W18" s="17">
        <f t="shared" si="4"/>
        <v>0</v>
      </c>
      <c r="X18" s="17">
        <f t="shared" si="5"/>
        <v>0</v>
      </c>
      <c r="Z18" s="19">
        <f t="shared" si="6"/>
        <v>379.16806722689074</v>
      </c>
    </row>
    <row r="19" spans="2:26" x14ac:dyDescent="0.25">
      <c r="B19" s="13" t="s">
        <v>35</v>
      </c>
      <c r="C19" s="20"/>
      <c r="D19" s="15"/>
      <c r="E19" s="18">
        <v>13605</v>
      </c>
      <c r="F19">
        <v>13605</v>
      </c>
      <c r="G19" s="17">
        <f t="shared" si="0"/>
        <v>0</v>
      </c>
      <c r="H19" s="17">
        <f t="shared" si="1"/>
        <v>0</v>
      </c>
      <c r="J19" s="13" t="s">
        <v>35</v>
      </c>
      <c r="K19" s="20"/>
      <c r="L19" s="15"/>
      <c r="M19" s="18">
        <v>13605</v>
      </c>
      <c r="N19" s="18">
        <v>13865.55</v>
      </c>
      <c r="O19" s="17">
        <f t="shared" si="2"/>
        <v>-260.54999999999927</v>
      </c>
      <c r="P19" s="17">
        <f t="shared" si="3"/>
        <v>-1.915104740904074</v>
      </c>
      <c r="R19" s="13" t="s">
        <v>35</v>
      </c>
      <c r="S19" s="20"/>
      <c r="T19" s="16"/>
      <c r="U19" s="18">
        <v>13605</v>
      </c>
      <c r="V19" s="18">
        <v>13605</v>
      </c>
      <c r="W19" s="17">
        <f t="shared" si="4"/>
        <v>0</v>
      </c>
      <c r="X19" s="17">
        <f t="shared" si="5"/>
        <v>0</v>
      </c>
      <c r="Z19" s="19">
        <f t="shared" si="6"/>
        <v>114.32773109243698</v>
      </c>
    </row>
    <row r="20" spans="2:26" x14ac:dyDescent="0.25">
      <c r="B20" s="13" t="s">
        <v>36</v>
      </c>
      <c r="C20" s="20"/>
      <c r="D20" s="20"/>
      <c r="E20" s="18">
        <v>66352</v>
      </c>
      <c r="F20">
        <v>66352</v>
      </c>
      <c r="G20" s="17">
        <f t="shared" si="0"/>
        <v>0</v>
      </c>
      <c r="H20" s="17">
        <f t="shared" si="1"/>
        <v>0</v>
      </c>
      <c r="J20" s="13" t="s">
        <v>36</v>
      </c>
      <c r="K20" s="20"/>
      <c r="L20" s="20"/>
      <c r="M20" s="18">
        <v>66352</v>
      </c>
      <c r="N20" s="18">
        <v>22500</v>
      </c>
      <c r="O20" s="17">
        <f t="shared" si="2"/>
        <v>43852</v>
      </c>
      <c r="P20" s="17">
        <f t="shared" si="3"/>
        <v>66.089944538220408</v>
      </c>
      <c r="R20" s="13" t="s">
        <v>36</v>
      </c>
      <c r="S20" s="20"/>
      <c r="T20" s="20"/>
      <c r="U20" s="18">
        <v>66352</v>
      </c>
      <c r="V20" s="18">
        <v>66352</v>
      </c>
      <c r="W20" s="17">
        <f t="shared" si="4"/>
        <v>0</v>
      </c>
      <c r="X20" s="17">
        <f t="shared" si="5"/>
        <v>0</v>
      </c>
      <c r="Z20" s="19">
        <f t="shared" si="6"/>
        <v>557.57983193277312</v>
      </c>
    </row>
    <row r="21" spans="2:26" x14ac:dyDescent="0.25">
      <c r="B21" s="13" t="s">
        <v>37</v>
      </c>
      <c r="C21" s="20"/>
      <c r="D21" s="20"/>
      <c r="E21" s="18">
        <v>141739</v>
      </c>
      <c r="F21">
        <v>141739</v>
      </c>
      <c r="G21" s="17">
        <f t="shared" si="0"/>
        <v>0</v>
      </c>
      <c r="H21" s="17">
        <f t="shared" si="1"/>
        <v>0</v>
      </c>
      <c r="J21" s="13" t="s">
        <v>37</v>
      </c>
      <c r="K21" s="20"/>
      <c r="L21" s="20"/>
      <c r="M21" s="18">
        <v>141739</v>
      </c>
      <c r="N21" s="18">
        <v>9211.1299999999992</v>
      </c>
      <c r="O21" s="17">
        <f t="shared" si="2"/>
        <v>132527.87</v>
      </c>
      <c r="P21" s="17">
        <f t="shared" si="3"/>
        <v>93.501344019641735</v>
      </c>
      <c r="R21" s="13" t="s">
        <v>37</v>
      </c>
      <c r="S21" s="20"/>
      <c r="T21" s="20"/>
      <c r="U21" s="18">
        <v>141739</v>
      </c>
      <c r="V21" s="18">
        <v>141739</v>
      </c>
      <c r="W21" s="17">
        <f t="shared" si="4"/>
        <v>0</v>
      </c>
      <c r="X21" s="17">
        <f t="shared" si="5"/>
        <v>0</v>
      </c>
      <c r="Z21" s="19">
        <f t="shared" si="6"/>
        <v>1191.0840336134454</v>
      </c>
    </row>
    <row r="22" spans="2:26" x14ac:dyDescent="0.25">
      <c r="B22" s="13" t="s">
        <v>38</v>
      </c>
      <c r="C22" s="20"/>
      <c r="D22" s="20"/>
      <c r="E22" s="18">
        <v>20432</v>
      </c>
      <c r="F22">
        <v>20432</v>
      </c>
      <c r="G22" s="17">
        <f t="shared" si="0"/>
        <v>0</v>
      </c>
      <c r="H22" s="17">
        <f t="shared" si="1"/>
        <v>0</v>
      </c>
      <c r="J22" s="13" t="s">
        <v>38</v>
      </c>
      <c r="K22" s="20"/>
      <c r="L22" s="20"/>
      <c r="M22" s="18">
        <v>20432</v>
      </c>
      <c r="N22" s="18">
        <v>18907.560000000001</v>
      </c>
      <c r="O22" s="17">
        <f t="shared" si="2"/>
        <v>1524.4399999999987</v>
      </c>
      <c r="P22" s="17">
        <f t="shared" si="3"/>
        <v>7.4610415035238784</v>
      </c>
      <c r="R22" s="13" t="s">
        <v>38</v>
      </c>
      <c r="S22" s="20"/>
      <c r="T22" s="20"/>
      <c r="U22" s="18">
        <v>20432</v>
      </c>
      <c r="V22" s="18">
        <v>20432</v>
      </c>
      <c r="W22" s="17">
        <f t="shared" si="4"/>
        <v>0</v>
      </c>
      <c r="X22" s="17">
        <f t="shared" si="5"/>
        <v>0</v>
      </c>
      <c r="Z22" s="19">
        <f t="shared" si="6"/>
        <v>171.69747899159663</v>
      </c>
    </row>
    <row r="23" spans="2:26" x14ac:dyDescent="0.25">
      <c r="B23" s="13" t="s">
        <v>39</v>
      </c>
      <c r="C23" s="20"/>
      <c r="D23" s="20"/>
      <c r="E23" s="18">
        <v>19873</v>
      </c>
      <c r="F23">
        <v>19873</v>
      </c>
      <c r="G23" s="17">
        <f t="shared" si="0"/>
        <v>0</v>
      </c>
      <c r="H23" s="17">
        <f t="shared" si="1"/>
        <v>0</v>
      </c>
      <c r="J23" s="13" t="s">
        <v>39</v>
      </c>
      <c r="K23" s="20"/>
      <c r="L23" s="20"/>
      <c r="M23" s="18">
        <v>19873</v>
      </c>
      <c r="N23" s="18">
        <v>23648.87</v>
      </c>
      <c r="O23" s="17">
        <f t="shared" si="2"/>
        <v>-3775.869999999999</v>
      </c>
      <c r="P23" s="17">
        <f t="shared" si="3"/>
        <v>-18.999999999999993</v>
      </c>
      <c r="R23" s="13" t="s">
        <v>39</v>
      </c>
      <c r="S23" s="20"/>
      <c r="T23" s="20"/>
      <c r="U23" s="18">
        <v>19873</v>
      </c>
      <c r="V23" s="18">
        <v>19873</v>
      </c>
      <c r="W23" s="17">
        <f t="shared" si="4"/>
        <v>0</v>
      </c>
      <c r="X23" s="17">
        <f t="shared" si="5"/>
        <v>0</v>
      </c>
      <c r="Z23" s="19">
        <f t="shared" si="6"/>
        <v>167</v>
      </c>
    </row>
    <row r="24" spans="2:26" x14ac:dyDescent="0.25">
      <c r="B24" s="13" t="s">
        <v>40</v>
      </c>
      <c r="C24" s="14"/>
      <c r="D24" s="15"/>
      <c r="E24" s="18">
        <v>86264</v>
      </c>
      <c r="F24">
        <v>86264</v>
      </c>
      <c r="G24" s="17">
        <f t="shared" si="0"/>
        <v>0</v>
      </c>
      <c r="H24" s="17">
        <f t="shared" si="1"/>
        <v>0</v>
      </c>
      <c r="J24" s="13" t="s">
        <v>40</v>
      </c>
      <c r="K24" s="14"/>
      <c r="L24" s="15"/>
      <c r="M24" s="18">
        <v>86264</v>
      </c>
      <c r="N24" s="18">
        <v>36659.660000000003</v>
      </c>
      <c r="O24" s="17">
        <f t="shared" si="2"/>
        <v>49604.34</v>
      </c>
      <c r="P24" s="17">
        <f t="shared" si="3"/>
        <v>57.502944449596583</v>
      </c>
      <c r="R24" s="13" t="s">
        <v>40</v>
      </c>
      <c r="S24" s="14"/>
      <c r="T24" s="16"/>
      <c r="U24" s="18">
        <v>86264</v>
      </c>
      <c r="V24" s="18">
        <v>86264</v>
      </c>
      <c r="W24" s="17">
        <f t="shared" si="4"/>
        <v>0</v>
      </c>
      <c r="X24" s="17">
        <f t="shared" si="5"/>
        <v>0</v>
      </c>
      <c r="Z24" s="19">
        <f t="shared" si="6"/>
        <v>724.90756302521004</v>
      </c>
    </row>
    <row r="25" spans="2:26" x14ac:dyDescent="0.25">
      <c r="B25" s="13" t="s">
        <v>41</v>
      </c>
      <c r="C25" s="14"/>
      <c r="D25" s="15"/>
      <c r="E25" s="18">
        <v>66950</v>
      </c>
      <c r="F25">
        <v>66950</v>
      </c>
      <c r="G25" s="17">
        <f t="shared" si="0"/>
        <v>0</v>
      </c>
      <c r="H25" s="17">
        <f t="shared" si="1"/>
        <v>0</v>
      </c>
      <c r="J25" s="13" t="s">
        <v>41</v>
      </c>
      <c r="K25" s="14"/>
      <c r="L25" s="15"/>
      <c r="M25" s="18">
        <v>66950</v>
      </c>
      <c r="N25" s="18">
        <v>68172.27</v>
      </c>
      <c r="O25" s="17">
        <f t="shared" si="2"/>
        <v>-1222.2700000000041</v>
      </c>
      <c r="P25" s="17">
        <f t="shared" si="3"/>
        <v>-1.8256460044809619</v>
      </c>
      <c r="R25" s="13" t="s">
        <v>41</v>
      </c>
      <c r="S25" s="14"/>
      <c r="T25" s="16"/>
      <c r="U25" s="18">
        <v>66950</v>
      </c>
      <c r="V25" s="18">
        <v>66950</v>
      </c>
      <c r="W25" s="17">
        <f t="shared" si="4"/>
        <v>0</v>
      </c>
      <c r="X25" s="17">
        <f t="shared" si="5"/>
        <v>0</v>
      </c>
      <c r="Z25" s="19">
        <f t="shared" si="6"/>
        <v>562.60504201680669</v>
      </c>
    </row>
    <row r="26" spans="2:26" x14ac:dyDescent="0.25">
      <c r="B26" s="13" t="s">
        <v>42</v>
      </c>
      <c r="C26" s="14"/>
      <c r="D26" s="15"/>
      <c r="E26" s="18">
        <v>23652</v>
      </c>
      <c r="F26">
        <v>23652</v>
      </c>
      <c r="G26" s="17">
        <f t="shared" si="0"/>
        <v>0</v>
      </c>
      <c r="H26" s="17">
        <f t="shared" si="1"/>
        <v>0</v>
      </c>
      <c r="J26" s="13" t="s">
        <v>42</v>
      </c>
      <c r="K26" s="14"/>
      <c r="L26" s="15"/>
      <c r="M26" s="18">
        <v>23652</v>
      </c>
      <c r="N26" s="18">
        <v>9500</v>
      </c>
      <c r="O26" s="17">
        <f t="shared" si="2"/>
        <v>14152</v>
      </c>
      <c r="P26" s="17">
        <f t="shared" si="3"/>
        <v>59.834263487231517</v>
      </c>
      <c r="R26" s="13" t="s">
        <v>42</v>
      </c>
      <c r="S26" s="14"/>
      <c r="T26" s="16"/>
      <c r="U26" s="18">
        <v>23652</v>
      </c>
      <c r="V26" s="18">
        <v>23652</v>
      </c>
      <c r="W26" s="17">
        <f t="shared" si="4"/>
        <v>0</v>
      </c>
      <c r="X26" s="17">
        <f t="shared" si="5"/>
        <v>0</v>
      </c>
      <c r="Z26" s="19">
        <f t="shared" si="6"/>
        <v>198.75630252100839</v>
      </c>
    </row>
    <row r="27" spans="2:26" x14ac:dyDescent="0.25">
      <c r="B27" s="13" t="s">
        <v>43</v>
      </c>
      <c r="C27" s="20"/>
      <c r="D27" s="15"/>
      <c r="E27" s="18">
        <v>41821</v>
      </c>
      <c r="F27">
        <v>41821</v>
      </c>
      <c r="G27" s="17">
        <f t="shared" si="0"/>
        <v>0</v>
      </c>
      <c r="H27" s="17">
        <f t="shared" si="1"/>
        <v>0</v>
      </c>
      <c r="J27" s="13" t="s">
        <v>43</v>
      </c>
      <c r="K27" s="20"/>
      <c r="L27" s="15"/>
      <c r="M27" s="18">
        <v>41821</v>
      </c>
      <c r="N27" s="18">
        <v>24700</v>
      </c>
      <c r="O27" s="17">
        <f t="shared" si="2"/>
        <v>17121</v>
      </c>
      <c r="P27" s="17">
        <f t="shared" si="3"/>
        <v>40.938762822505446</v>
      </c>
      <c r="R27" s="13" t="s">
        <v>43</v>
      </c>
      <c r="S27" s="20"/>
      <c r="T27" s="16"/>
      <c r="U27" s="18">
        <v>41821</v>
      </c>
      <c r="V27" s="18">
        <v>41821</v>
      </c>
      <c r="W27" s="17">
        <f t="shared" si="4"/>
        <v>0</v>
      </c>
      <c r="X27" s="17">
        <f t="shared" si="5"/>
        <v>0</v>
      </c>
      <c r="Z27" s="19">
        <f t="shared" si="6"/>
        <v>351.43697478991595</v>
      </c>
    </row>
    <row r="28" spans="2:26" x14ac:dyDescent="0.25">
      <c r="B28" s="13" t="s">
        <v>44</v>
      </c>
      <c r="C28" s="20"/>
      <c r="D28" s="20"/>
      <c r="E28" s="18">
        <v>6176</v>
      </c>
      <c r="F28">
        <v>6176</v>
      </c>
      <c r="G28" s="17">
        <f t="shared" si="0"/>
        <v>0</v>
      </c>
      <c r="H28" s="17">
        <f t="shared" si="1"/>
        <v>0</v>
      </c>
      <c r="J28" s="13" t="s">
        <v>44</v>
      </c>
      <c r="K28" s="20"/>
      <c r="L28" s="20"/>
      <c r="M28" s="18">
        <v>6176</v>
      </c>
      <c r="N28" s="18">
        <v>7349.44</v>
      </c>
      <c r="O28" s="17">
        <f t="shared" si="2"/>
        <v>-1173.4399999999996</v>
      </c>
      <c r="P28" s="17">
        <f t="shared" si="3"/>
        <v>-18.999999999999993</v>
      </c>
      <c r="R28" s="13" t="s">
        <v>44</v>
      </c>
      <c r="S28" s="20"/>
      <c r="T28" s="20"/>
      <c r="U28" s="18">
        <v>6176</v>
      </c>
      <c r="V28" s="18">
        <v>6176</v>
      </c>
      <c r="W28" s="17">
        <f t="shared" si="4"/>
        <v>0</v>
      </c>
      <c r="X28" s="17">
        <f t="shared" si="5"/>
        <v>0</v>
      </c>
      <c r="Z28" s="19">
        <f t="shared" si="6"/>
        <v>51.899159663865547</v>
      </c>
    </row>
    <row r="29" spans="2:26" x14ac:dyDescent="0.25">
      <c r="B29" s="13" t="s">
        <v>45</v>
      </c>
      <c r="C29" s="20"/>
      <c r="D29" s="20"/>
      <c r="E29" s="18">
        <v>15264</v>
      </c>
      <c r="F29">
        <v>15264</v>
      </c>
      <c r="G29" s="17">
        <f t="shared" si="0"/>
        <v>0</v>
      </c>
      <c r="H29" s="17">
        <f t="shared" si="1"/>
        <v>0</v>
      </c>
      <c r="J29" s="13" t="s">
        <v>45</v>
      </c>
      <c r="K29" s="20"/>
      <c r="L29" s="20"/>
      <c r="M29" s="18">
        <v>15264</v>
      </c>
      <c r="N29" s="18">
        <v>6827.73</v>
      </c>
      <c r="O29" s="17">
        <f t="shared" si="2"/>
        <v>8436.27</v>
      </c>
      <c r="P29" s="17">
        <f t="shared" si="3"/>
        <v>55.26906446540881</v>
      </c>
      <c r="R29" s="13" t="s">
        <v>45</v>
      </c>
      <c r="S29" s="20"/>
      <c r="T29" s="20"/>
      <c r="U29" s="18">
        <v>15264</v>
      </c>
      <c r="V29" s="18">
        <v>15264</v>
      </c>
      <c r="W29" s="17">
        <f t="shared" si="4"/>
        <v>0</v>
      </c>
      <c r="X29" s="17">
        <f t="shared" si="5"/>
        <v>0</v>
      </c>
      <c r="Z29" s="19">
        <f t="shared" si="6"/>
        <v>128.26890756302521</v>
      </c>
    </row>
    <row r="30" spans="2:26" x14ac:dyDescent="0.25">
      <c r="B30" s="13" t="s">
        <v>46</v>
      </c>
      <c r="C30" s="20"/>
      <c r="D30" s="20"/>
      <c r="E30" s="18">
        <v>46372</v>
      </c>
      <c r="F30">
        <v>46372</v>
      </c>
      <c r="G30" s="17">
        <f t="shared" si="0"/>
        <v>0</v>
      </c>
      <c r="H30" s="17">
        <f t="shared" si="1"/>
        <v>0</v>
      </c>
      <c r="J30" s="13" t="s">
        <v>46</v>
      </c>
      <c r="K30" s="20"/>
      <c r="L30" s="20"/>
      <c r="M30" s="18">
        <v>46372</v>
      </c>
      <c r="N30" s="18">
        <v>43487.39</v>
      </c>
      <c r="O30" s="17">
        <f t="shared" si="2"/>
        <v>2884.6100000000006</v>
      </c>
      <c r="P30" s="17">
        <f t="shared" si="3"/>
        <v>6.2205856982661967</v>
      </c>
      <c r="R30" s="13" t="s">
        <v>46</v>
      </c>
      <c r="S30" s="20"/>
      <c r="T30" s="20"/>
      <c r="U30" s="18">
        <v>46372</v>
      </c>
      <c r="V30" s="18">
        <v>46372</v>
      </c>
      <c r="W30" s="17">
        <f t="shared" si="4"/>
        <v>0</v>
      </c>
      <c r="X30" s="17">
        <f t="shared" si="5"/>
        <v>0</v>
      </c>
      <c r="Z30" s="19">
        <f t="shared" si="6"/>
        <v>389.68067226890759</v>
      </c>
    </row>
    <row r="31" spans="2:26" x14ac:dyDescent="0.25">
      <c r="B31" s="13" t="s">
        <v>47</v>
      </c>
      <c r="C31" s="20"/>
      <c r="D31" s="20"/>
      <c r="E31" s="20">
        <v>30003</v>
      </c>
      <c r="F31">
        <v>24213</v>
      </c>
      <c r="G31" s="17">
        <f t="shared" si="0"/>
        <v>5790</v>
      </c>
      <c r="H31" s="17">
        <f t="shared" si="1"/>
        <v>19.298070192980703</v>
      </c>
      <c r="J31" s="13" t="s">
        <v>47</v>
      </c>
      <c r="K31" s="20"/>
      <c r="L31" s="20"/>
      <c r="M31" s="20">
        <v>30003</v>
      </c>
      <c r="N31" s="18">
        <v>14285.71</v>
      </c>
      <c r="O31" s="17">
        <f t="shared" si="2"/>
        <v>15717.29</v>
      </c>
      <c r="P31" s="17">
        <f t="shared" si="3"/>
        <v>52.385728093857288</v>
      </c>
      <c r="R31" s="13" t="s">
        <v>47</v>
      </c>
      <c r="S31" s="20"/>
      <c r="T31" s="20"/>
      <c r="U31" s="20">
        <v>30003</v>
      </c>
      <c r="V31" s="18">
        <v>25212</v>
      </c>
      <c r="W31" s="17">
        <f t="shared" si="4"/>
        <v>4791</v>
      </c>
      <c r="X31" s="17">
        <f t="shared" si="5"/>
        <v>15.96840315968403</v>
      </c>
      <c r="Z31" s="19">
        <f t="shared" si="6"/>
        <v>252.12605042016807</v>
      </c>
    </row>
    <row r="32" spans="2:26" x14ac:dyDescent="0.25">
      <c r="B32" s="13" t="s">
        <v>48</v>
      </c>
      <c r="C32" s="14"/>
      <c r="D32" s="15"/>
      <c r="E32" s="18">
        <v>38637</v>
      </c>
      <c r="F32">
        <v>38637</v>
      </c>
      <c r="G32" s="17">
        <f t="shared" si="0"/>
        <v>0</v>
      </c>
      <c r="H32" s="17">
        <f t="shared" si="1"/>
        <v>0</v>
      </c>
      <c r="J32" s="13" t="s">
        <v>48</v>
      </c>
      <c r="K32" s="14"/>
      <c r="L32" s="15"/>
      <c r="M32" s="18">
        <v>38637</v>
      </c>
      <c r="N32" s="18">
        <v>45798.32</v>
      </c>
      <c r="O32" s="17">
        <f t="shared" si="2"/>
        <v>-7161.32</v>
      </c>
      <c r="P32" s="17">
        <f t="shared" si="3"/>
        <v>-18.534875896161708</v>
      </c>
      <c r="R32" s="13" t="s">
        <v>48</v>
      </c>
      <c r="S32" s="14"/>
      <c r="T32" s="16"/>
      <c r="U32" s="18">
        <v>38637</v>
      </c>
      <c r="V32" s="18">
        <v>38637</v>
      </c>
      <c r="W32" s="17">
        <f t="shared" si="4"/>
        <v>0</v>
      </c>
      <c r="X32" s="17">
        <f t="shared" si="5"/>
        <v>0</v>
      </c>
      <c r="Z32" s="19">
        <f t="shared" si="6"/>
        <v>324.68067226890759</v>
      </c>
    </row>
    <row r="33" spans="2:26" x14ac:dyDescent="0.25">
      <c r="B33" s="13" t="s">
        <v>49</v>
      </c>
      <c r="C33" s="14"/>
      <c r="D33" s="15"/>
      <c r="E33" s="18">
        <v>235483</v>
      </c>
      <c r="F33">
        <v>235483</v>
      </c>
      <c r="G33" s="17">
        <f t="shared" si="0"/>
        <v>0</v>
      </c>
      <c r="H33" s="17">
        <f t="shared" si="1"/>
        <v>0</v>
      </c>
      <c r="J33" s="13" t="s">
        <v>49</v>
      </c>
      <c r="K33" s="14"/>
      <c r="L33" s="15"/>
      <c r="M33" s="18">
        <v>235483</v>
      </c>
      <c r="N33" s="18">
        <v>181204.83</v>
      </c>
      <c r="O33" s="17">
        <f t="shared" si="2"/>
        <v>54278.170000000013</v>
      </c>
      <c r="P33" s="17">
        <f t="shared" si="3"/>
        <v>23.049719088002114</v>
      </c>
      <c r="R33" s="13" t="s">
        <v>49</v>
      </c>
      <c r="S33" s="14"/>
      <c r="T33" s="16"/>
      <c r="U33" s="18">
        <v>235483</v>
      </c>
      <c r="V33" s="18">
        <v>235483</v>
      </c>
      <c r="W33" s="17">
        <f t="shared" si="4"/>
        <v>0</v>
      </c>
      <c r="X33" s="17">
        <f t="shared" si="5"/>
        <v>0</v>
      </c>
      <c r="Z33" s="19">
        <f t="shared" si="6"/>
        <v>1978.8487394957983</v>
      </c>
    </row>
    <row r="34" spans="2:26" x14ac:dyDescent="0.25">
      <c r="B34" s="13" t="s">
        <v>50</v>
      </c>
      <c r="C34" s="14"/>
      <c r="D34" s="15"/>
      <c r="E34" s="18">
        <v>24536</v>
      </c>
      <c r="F34">
        <v>24536</v>
      </c>
      <c r="G34" s="17">
        <f t="shared" si="0"/>
        <v>0</v>
      </c>
      <c r="H34" s="17">
        <f t="shared" si="1"/>
        <v>0</v>
      </c>
      <c r="J34" s="13" t="s">
        <v>50</v>
      </c>
      <c r="K34" s="14"/>
      <c r="L34" s="15"/>
      <c r="M34" s="18">
        <v>24536</v>
      </c>
      <c r="N34" s="18">
        <v>17489.5</v>
      </c>
      <c r="O34" s="17">
        <f t="shared" si="2"/>
        <v>7046.5</v>
      </c>
      <c r="P34" s="17">
        <f t="shared" si="3"/>
        <v>28.719025105966743</v>
      </c>
      <c r="R34" s="13" t="s">
        <v>50</v>
      </c>
      <c r="S34" s="14"/>
      <c r="T34" s="16"/>
      <c r="U34" s="18">
        <v>24536</v>
      </c>
      <c r="V34" s="18">
        <v>24536</v>
      </c>
      <c r="W34" s="17">
        <f t="shared" si="4"/>
        <v>0</v>
      </c>
      <c r="X34" s="17">
        <f t="shared" si="5"/>
        <v>0</v>
      </c>
      <c r="Z34" s="19">
        <f t="shared" si="6"/>
        <v>206.18487394957984</v>
      </c>
    </row>
    <row r="35" spans="2:26" x14ac:dyDescent="0.25">
      <c r="B35" s="13" t="s">
        <v>51</v>
      </c>
      <c r="C35" s="20"/>
      <c r="D35" s="15"/>
      <c r="E35" s="18">
        <v>110966</v>
      </c>
      <c r="F35">
        <v>110966</v>
      </c>
      <c r="G35" s="17">
        <f t="shared" si="0"/>
        <v>0</v>
      </c>
      <c r="H35" s="17">
        <f t="shared" si="1"/>
        <v>0</v>
      </c>
      <c r="J35" s="13" t="s">
        <v>51</v>
      </c>
      <c r="K35" s="20"/>
      <c r="L35" s="15"/>
      <c r="M35" s="18">
        <v>110966</v>
      </c>
      <c r="N35" s="18">
        <v>62920.17</v>
      </c>
      <c r="O35" s="17">
        <f t="shared" si="2"/>
        <v>48045.83</v>
      </c>
      <c r="P35" s="17">
        <f t="shared" si="3"/>
        <v>43.297793918858027</v>
      </c>
      <c r="R35" s="13" t="s">
        <v>51</v>
      </c>
      <c r="S35" s="20"/>
      <c r="T35" s="16"/>
      <c r="U35" s="18">
        <v>110966</v>
      </c>
      <c r="V35" s="18">
        <v>110966</v>
      </c>
      <c r="W35" s="17">
        <f t="shared" si="4"/>
        <v>0</v>
      </c>
      <c r="X35" s="17">
        <f t="shared" si="5"/>
        <v>0</v>
      </c>
      <c r="Z35" s="19">
        <f t="shared" si="6"/>
        <v>932.48739495798316</v>
      </c>
    </row>
    <row r="36" spans="2:26" x14ac:dyDescent="0.25">
      <c r="B36" s="13" t="s">
        <v>52</v>
      </c>
      <c r="C36" s="20"/>
      <c r="D36" s="20"/>
      <c r="E36" s="18">
        <v>39784</v>
      </c>
      <c r="F36">
        <v>39784</v>
      </c>
      <c r="G36" s="17">
        <f t="shared" si="0"/>
        <v>0</v>
      </c>
      <c r="H36" s="17">
        <f t="shared" si="1"/>
        <v>0</v>
      </c>
      <c r="J36" s="13" t="s">
        <v>52</v>
      </c>
      <c r="K36" s="20"/>
      <c r="L36" s="20"/>
      <c r="M36" s="18">
        <v>39784</v>
      </c>
      <c r="N36" s="18">
        <v>20243.75</v>
      </c>
      <c r="O36" s="17">
        <f t="shared" si="2"/>
        <v>19540.25</v>
      </c>
      <c r="P36" s="17">
        <f t="shared" si="3"/>
        <v>49.115850593203298</v>
      </c>
      <c r="R36" s="13" t="s">
        <v>52</v>
      </c>
      <c r="S36" s="20"/>
      <c r="T36" s="20"/>
      <c r="U36" s="18">
        <v>39784</v>
      </c>
      <c r="V36" s="18">
        <v>39784</v>
      </c>
      <c r="W36" s="17">
        <f t="shared" si="4"/>
        <v>0</v>
      </c>
      <c r="X36" s="17">
        <f t="shared" si="5"/>
        <v>0</v>
      </c>
      <c r="Z36" s="19">
        <f t="shared" si="6"/>
        <v>334.31932773109241</v>
      </c>
    </row>
    <row r="37" spans="2:26" x14ac:dyDescent="0.25">
      <c r="B37" s="13" t="s">
        <v>53</v>
      </c>
      <c r="C37" s="20"/>
      <c r="D37" s="20"/>
      <c r="E37" s="18">
        <v>69615</v>
      </c>
      <c r="F37">
        <v>69615</v>
      </c>
      <c r="G37" s="17">
        <f t="shared" si="0"/>
        <v>0</v>
      </c>
      <c r="H37" s="17">
        <f t="shared" si="1"/>
        <v>0</v>
      </c>
      <c r="J37" s="13" t="s">
        <v>53</v>
      </c>
      <c r="K37" s="20"/>
      <c r="L37" s="20"/>
      <c r="M37" s="18">
        <v>69615</v>
      </c>
      <c r="N37" s="18">
        <v>52415.97</v>
      </c>
      <c r="O37" s="17">
        <f t="shared" si="2"/>
        <v>17199.03</v>
      </c>
      <c r="P37" s="17">
        <f t="shared" si="3"/>
        <v>24.705925447101919</v>
      </c>
      <c r="R37" s="13" t="s">
        <v>53</v>
      </c>
      <c r="S37" s="20"/>
      <c r="T37" s="20"/>
      <c r="U37" s="18">
        <v>69615</v>
      </c>
      <c r="V37" s="18">
        <v>69615</v>
      </c>
      <c r="W37" s="17">
        <f t="shared" si="4"/>
        <v>0</v>
      </c>
      <c r="X37" s="17">
        <f t="shared" si="5"/>
        <v>0</v>
      </c>
      <c r="Z37" s="19">
        <f t="shared" si="6"/>
        <v>585</v>
      </c>
    </row>
    <row r="38" spans="2:26" x14ac:dyDescent="0.25">
      <c r="B38" s="13" t="s">
        <v>54</v>
      </c>
      <c r="C38" s="20"/>
      <c r="D38" s="20"/>
      <c r="E38" s="20">
        <v>18095</v>
      </c>
      <c r="F38">
        <v>14205</v>
      </c>
      <c r="G38" s="17">
        <f t="shared" si="0"/>
        <v>3890</v>
      </c>
      <c r="H38" s="17">
        <f t="shared" si="1"/>
        <v>21.497651284885329</v>
      </c>
      <c r="J38" s="13" t="s">
        <v>54</v>
      </c>
      <c r="K38" s="20"/>
      <c r="L38" s="20"/>
      <c r="M38" s="20">
        <v>18095</v>
      </c>
      <c r="N38" s="18">
        <v>8511.25</v>
      </c>
      <c r="O38" s="17">
        <f t="shared" si="2"/>
        <v>9583.75</v>
      </c>
      <c r="P38" s="17">
        <f t="shared" si="3"/>
        <v>52.963525835866264</v>
      </c>
      <c r="R38" s="13" t="s">
        <v>54</v>
      </c>
      <c r="S38" s="20"/>
      <c r="T38" s="20"/>
      <c r="U38" s="20">
        <v>18095</v>
      </c>
      <c r="V38" s="18">
        <v>15206</v>
      </c>
      <c r="W38" s="17">
        <f t="shared" si="4"/>
        <v>2889</v>
      </c>
      <c r="X38" s="17">
        <f t="shared" si="5"/>
        <v>15.965736391268306</v>
      </c>
      <c r="Z38" s="19">
        <f t="shared" si="6"/>
        <v>152.05882352941177</v>
      </c>
    </row>
    <row r="39" spans="2:26" x14ac:dyDescent="0.25">
      <c r="B39" s="13" t="s">
        <v>55</v>
      </c>
      <c r="C39" s="20"/>
      <c r="D39" s="20"/>
      <c r="E39" s="18">
        <v>30785</v>
      </c>
      <c r="F39">
        <v>30785</v>
      </c>
      <c r="G39" s="17">
        <f t="shared" si="0"/>
        <v>0</v>
      </c>
      <c r="H39" s="17">
        <f t="shared" si="1"/>
        <v>0</v>
      </c>
      <c r="J39" s="13" t="s">
        <v>55</v>
      </c>
      <c r="K39" s="20"/>
      <c r="L39" s="20"/>
      <c r="M39" s="18">
        <v>30785</v>
      </c>
      <c r="N39" s="18">
        <v>36634.15</v>
      </c>
      <c r="O39" s="17">
        <f t="shared" si="2"/>
        <v>-5849.1500000000015</v>
      </c>
      <c r="P39" s="17">
        <f t="shared" si="3"/>
        <v>-19.000000000000007</v>
      </c>
      <c r="R39" s="13" t="s">
        <v>55</v>
      </c>
      <c r="S39" s="20"/>
      <c r="T39" s="20"/>
      <c r="U39" s="18">
        <v>30785</v>
      </c>
      <c r="V39" s="18">
        <v>30785</v>
      </c>
      <c r="W39" s="17">
        <f t="shared" si="4"/>
        <v>0</v>
      </c>
      <c r="X39" s="17">
        <f t="shared" si="5"/>
        <v>0</v>
      </c>
      <c r="Z39" s="19">
        <f t="shared" si="6"/>
        <v>258.69747899159665</v>
      </c>
    </row>
    <row r="40" spans="2:26" x14ac:dyDescent="0.25">
      <c r="B40" s="13" t="s">
        <v>56</v>
      </c>
      <c r="C40" s="14"/>
      <c r="D40" s="15"/>
      <c r="E40" s="18">
        <v>396547</v>
      </c>
      <c r="F40">
        <v>396547</v>
      </c>
      <c r="G40" s="17">
        <f t="shared" si="0"/>
        <v>0</v>
      </c>
      <c r="H40" s="17">
        <f t="shared" si="1"/>
        <v>0</v>
      </c>
      <c r="J40" s="13" t="s">
        <v>56</v>
      </c>
      <c r="K40" s="14"/>
      <c r="L40" s="15"/>
      <c r="M40" s="18">
        <v>396547</v>
      </c>
      <c r="N40" s="18">
        <v>267857.14</v>
      </c>
      <c r="O40" s="17">
        <f t="shared" si="2"/>
        <v>128689.85999999999</v>
      </c>
      <c r="P40" s="17">
        <f t="shared" si="3"/>
        <v>32.452612174597206</v>
      </c>
      <c r="R40" s="13" t="s">
        <v>56</v>
      </c>
      <c r="S40" s="14"/>
      <c r="T40" s="16"/>
      <c r="U40" s="18">
        <v>396547</v>
      </c>
      <c r="V40" s="18">
        <v>396547</v>
      </c>
      <c r="W40" s="17">
        <f t="shared" si="4"/>
        <v>0</v>
      </c>
      <c r="X40" s="17">
        <f t="shared" si="5"/>
        <v>0</v>
      </c>
      <c r="Z40" s="19">
        <f t="shared" si="6"/>
        <v>3332.3277310924368</v>
      </c>
    </row>
    <row r="41" spans="2:26" x14ac:dyDescent="0.25">
      <c r="B41" s="13" t="s">
        <v>57</v>
      </c>
      <c r="C41" s="14"/>
      <c r="D41" s="15"/>
      <c r="E41" s="18">
        <v>361783</v>
      </c>
      <c r="F41">
        <v>361783</v>
      </c>
      <c r="G41" s="17">
        <f t="shared" si="0"/>
        <v>0</v>
      </c>
      <c r="H41" s="17">
        <f t="shared" si="1"/>
        <v>0</v>
      </c>
      <c r="J41" s="13" t="s">
        <v>57</v>
      </c>
      <c r="K41" s="14"/>
      <c r="L41" s="15"/>
      <c r="M41" s="18">
        <v>361783</v>
      </c>
      <c r="N41" s="18">
        <v>267857.14</v>
      </c>
      <c r="O41" s="17">
        <f t="shared" si="2"/>
        <v>93925.859999999986</v>
      </c>
      <c r="P41" s="17">
        <f t="shared" si="3"/>
        <v>25.961932981925624</v>
      </c>
      <c r="R41" s="13" t="s">
        <v>57</v>
      </c>
      <c r="S41" s="14"/>
      <c r="T41" s="16"/>
      <c r="U41" s="18">
        <v>361783</v>
      </c>
      <c r="V41" s="18">
        <v>361783</v>
      </c>
      <c r="W41" s="17">
        <f t="shared" si="4"/>
        <v>0</v>
      </c>
      <c r="X41" s="17">
        <f t="shared" si="5"/>
        <v>0</v>
      </c>
      <c r="Z41" s="19">
        <f t="shared" si="6"/>
        <v>3040.1932773109243</v>
      </c>
    </row>
    <row r="42" spans="2:26" x14ac:dyDescent="0.25">
      <c r="B42" s="13" t="s">
        <v>58</v>
      </c>
      <c r="C42" s="14"/>
      <c r="D42" s="15"/>
      <c r="E42" s="18">
        <v>361573</v>
      </c>
      <c r="F42">
        <v>361573</v>
      </c>
      <c r="G42" s="17">
        <f t="shared" si="0"/>
        <v>0</v>
      </c>
      <c r="H42" s="17">
        <f t="shared" si="1"/>
        <v>0</v>
      </c>
      <c r="J42" s="13" t="s">
        <v>58</v>
      </c>
      <c r="K42" s="14"/>
      <c r="L42" s="15"/>
      <c r="M42" s="18">
        <v>361573</v>
      </c>
      <c r="N42" s="18">
        <v>267857.14</v>
      </c>
      <c r="O42" s="17">
        <f t="shared" si="2"/>
        <v>93715.859999999986</v>
      </c>
      <c r="P42" s="17">
        <f t="shared" si="3"/>
        <v>25.91893199990043</v>
      </c>
      <c r="R42" s="13" t="s">
        <v>58</v>
      </c>
      <c r="S42" s="14"/>
      <c r="T42" s="16"/>
      <c r="U42" s="18">
        <v>361573</v>
      </c>
      <c r="V42" s="18">
        <v>361573</v>
      </c>
      <c r="W42" s="17">
        <f t="shared" si="4"/>
        <v>0</v>
      </c>
      <c r="X42" s="17">
        <f t="shared" si="5"/>
        <v>0</v>
      </c>
      <c r="Z42" s="19">
        <f t="shared" si="6"/>
        <v>3038.4285714285716</v>
      </c>
    </row>
    <row r="43" spans="2:26" x14ac:dyDescent="0.25">
      <c r="B43" s="13" t="s">
        <v>59</v>
      </c>
      <c r="C43" s="20"/>
      <c r="D43" s="15"/>
      <c r="E43" s="18">
        <v>396548</v>
      </c>
      <c r="F43">
        <v>396548</v>
      </c>
      <c r="G43" s="17">
        <f t="shared" si="0"/>
        <v>0</v>
      </c>
      <c r="H43" s="17">
        <f t="shared" si="1"/>
        <v>0</v>
      </c>
      <c r="J43" s="13" t="s">
        <v>59</v>
      </c>
      <c r="K43" s="20"/>
      <c r="L43" s="15"/>
      <c r="M43" s="18">
        <v>396548</v>
      </c>
      <c r="N43" s="18">
        <v>267857.14</v>
      </c>
      <c r="O43" s="17">
        <f t="shared" si="2"/>
        <v>128690.85999999999</v>
      </c>
      <c r="P43" s="17">
        <f t="shared" si="3"/>
        <v>32.452782513087946</v>
      </c>
      <c r="R43" s="13" t="s">
        <v>59</v>
      </c>
      <c r="S43" s="20"/>
      <c r="T43" s="16"/>
      <c r="U43" s="18">
        <v>396548</v>
      </c>
      <c r="V43" s="18">
        <v>396548</v>
      </c>
      <c r="W43" s="17">
        <f t="shared" si="4"/>
        <v>0</v>
      </c>
      <c r="X43" s="17">
        <f t="shared" si="5"/>
        <v>0</v>
      </c>
      <c r="Z43" s="19">
        <f t="shared" si="6"/>
        <v>3332.3361344537816</v>
      </c>
    </row>
    <row r="44" spans="2:26" x14ac:dyDescent="0.25">
      <c r="B44" s="13" t="s">
        <v>60</v>
      </c>
      <c r="C44" s="20"/>
      <c r="D44" s="20"/>
      <c r="E44" s="18">
        <v>31924</v>
      </c>
      <c r="F44">
        <v>31924</v>
      </c>
      <c r="G44" s="17">
        <f t="shared" si="0"/>
        <v>0</v>
      </c>
      <c r="H44" s="17">
        <f t="shared" si="1"/>
        <v>0</v>
      </c>
      <c r="J44" s="13" t="s">
        <v>60</v>
      </c>
      <c r="K44" s="20"/>
      <c r="L44" s="20"/>
      <c r="M44" s="18">
        <v>31924</v>
      </c>
      <c r="N44" s="18">
        <v>19957.98</v>
      </c>
      <c r="O44" s="17">
        <f t="shared" si="2"/>
        <v>11966.02</v>
      </c>
      <c r="P44" s="17">
        <f t="shared" si="3"/>
        <v>37.482834231299336</v>
      </c>
      <c r="R44" s="13" t="s">
        <v>60</v>
      </c>
      <c r="S44" s="20"/>
      <c r="T44" s="20"/>
      <c r="U44" s="18">
        <v>31924</v>
      </c>
      <c r="V44" s="18">
        <v>31924</v>
      </c>
      <c r="W44" s="17">
        <f t="shared" si="4"/>
        <v>0</v>
      </c>
      <c r="X44" s="17">
        <f t="shared" si="5"/>
        <v>0</v>
      </c>
      <c r="Z44" s="19">
        <f t="shared" si="6"/>
        <v>268.26890756302521</v>
      </c>
    </row>
    <row r="45" spans="2:26" x14ac:dyDescent="0.25">
      <c r="B45" s="13" t="s">
        <v>61</v>
      </c>
      <c r="C45" s="20"/>
      <c r="D45" s="20"/>
      <c r="E45" s="18">
        <v>18857</v>
      </c>
      <c r="F45">
        <v>18857</v>
      </c>
      <c r="G45" s="17">
        <f t="shared" si="0"/>
        <v>0</v>
      </c>
      <c r="H45" s="17">
        <f t="shared" si="1"/>
        <v>0</v>
      </c>
      <c r="J45" s="13" t="s">
        <v>61</v>
      </c>
      <c r="K45" s="20"/>
      <c r="L45" s="20"/>
      <c r="M45" s="18">
        <v>18857</v>
      </c>
      <c r="N45" s="18">
        <v>12289.92</v>
      </c>
      <c r="O45" s="17">
        <f t="shared" si="2"/>
        <v>6567.08</v>
      </c>
      <c r="P45" s="17">
        <f t="shared" si="3"/>
        <v>34.825688073394495</v>
      </c>
      <c r="R45" s="13" t="s">
        <v>61</v>
      </c>
      <c r="S45" s="20"/>
      <c r="T45" s="20"/>
      <c r="U45" s="18">
        <v>18857</v>
      </c>
      <c r="V45" s="18">
        <v>18857</v>
      </c>
      <c r="W45" s="17">
        <f t="shared" si="4"/>
        <v>0</v>
      </c>
      <c r="X45" s="17">
        <f t="shared" si="5"/>
        <v>0</v>
      </c>
      <c r="Z45" s="19">
        <f t="shared" si="6"/>
        <v>158.46218487394958</v>
      </c>
    </row>
    <row r="46" spans="2:26" x14ac:dyDescent="0.25">
      <c r="B46" s="13" t="s">
        <v>62</v>
      </c>
      <c r="C46" s="20"/>
      <c r="D46" s="20"/>
      <c r="E46" s="18">
        <v>54615</v>
      </c>
      <c r="F46">
        <v>54615</v>
      </c>
      <c r="G46" s="17">
        <f t="shared" si="0"/>
        <v>0</v>
      </c>
      <c r="H46" s="17">
        <f t="shared" si="1"/>
        <v>0</v>
      </c>
      <c r="J46" s="13" t="s">
        <v>62</v>
      </c>
      <c r="K46" s="20"/>
      <c r="L46" s="20"/>
      <c r="M46" s="18">
        <v>54615</v>
      </c>
      <c r="N46" s="18">
        <v>23750</v>
      </c>
      <c r="O46" s="17">
        <f t="shared" si="2"/>
        <v>30865</v>
      </c>
      <c r="P46" s="17">
        <f t="shared" si="3"/>
        <v>56.51377826604412</v>
      </c>
      <c r="R46" s="13" t="s">
        <v>62</v>
      </c>
      <c r="S46" s="20"/>
      <c r="T46" s="20"/>
      <c r="U46" s="18">
        <v>54615</v>
      </c>
      <c r="V46" s="18">
        <v>54615</v>
      </c>
      <c r="W46" s="17">
        <f t="shared" si="4"/>
        <v>0</v>
      </c>
      <c r="X46" s="17">
        <f t="shared" si="5"/>
        <v>0</v>
      </c>
      <c r="Z46" s="19">
        <f t="shared" si="6"/>
        <v>458.94957983193279</v>
      </c>
    </row>
    <row r="47" spans="2:26" x14ac:dyDescent="0.25">
      <c r="B47" s="13" t="s">
        <v>63</v>
      </c>
      <c r="C47" s="20"/>
      <c r="D47" s="20"/>
      <c r="E47" s="18">
        <v>37986</v>
      </c>
      <c r="F47">
        <v>37986</v>
      </c>
      <c r="G47" s="17">
        <f t="shared" si="0"/>
        <v>0</v>
      </c>
      <c r="H47" s="17">
        <f t="shared" si="1"/>
        <v>0</v>
      </c>
      <c r="J47" s="13" t="s">
        <v>63</v>
      </c>
      <c r="K47" s="20"/>
      <c r="L47" s="20"/>
      <c r="M47" s="18">
        <v>37986</v>
      </c>
      <c r="N47" s="18">
        <v>14758.4</v>
      </c>
      <c r="O47" s="17">
        <f t="shared" si="2"/>
        <v>23227.599999999999</v>
      </c>
      <c r="P47" s="17">
        <f t="shared" si="3"/>
        <v>61.147791291528449</v>
      </c>
      <c r="R47" s="13" t="s">
        <v>63</v>
      </c>
      <c r="S47" s="20"/>
      <c r="T47" s="20"/>
      <c r="U47" s="18">
        <v>37986</v>
      </c>
      <c r="V47" s="18">
        <v>37986</v>
      </c>
      <c r="W47" s="17">
        <f t="shared" si="4"/>
        <v>0</v>
      </c>
      <c r="X47" s="17">
        <f t="shared" si="5"/>
        <v>0</v>
      </c>
      <c r="Z47" s="19">
        <f t="shared" si="6"/>
        <v>319.21008403361344</v>
      </c>
    </row>
    <row r="48" spans="2:26" x14ac:dyDescent="0.25">
      <c r="B48" s="13" t="s">
        <v>64</v>
      </c>
      <c r="C48" s="14"/>
      <c r="D48" s="15"/>
      <c r="E48" s="18">
        <v>69608</v>
      </c>
      <c r="F48">
        <v>69608</v>
      </c>
      <c r="G48" s="17">
        <f t="shared" si="0"/>
        <v>0</v>
      </c>
      <c r="H48" s="17">
        <f t="shared" si="1"/>
        <v>0</v>
      </c>
      <c r="J48" s="13" t="s">
        <v>64</v>
      </c>
      <c r="K48" s="14"/>
      <c r="L48" s="15"/>
      <c r="M48" s="18">
        <v>69608</v>
      </c>
      <c r="N48" s="18">
        <v>75000</v>
      </c>
      <c r="O48" s="17">
        <f t="shared" si="2"/>
        <v>-5392</v>
      </c>
      <c r="P48" s="17">
        <f t="shared" si="3"/>
        <v>-7.7462360648201365</v>
      </c>
      <c r="R48" s="13" t="s">
        <v>64</v>
      </c>
      <c r="S48" s="14"/>
      <c r="T48" s="16"/>
      <c r="U48" s="18">
        <v>69608</v>
      </c>
      <c r="V48" s="18">
        <v>69608</v>
      </c>
      <c r="W48" s="17">
        <f t="shared" si="4"/>
        <v>0</v>
      </c>
      <c r="X48" s="17">
        <f t="shared" si="5"/>
        <v>0</v>
      </c>
      <c r="Z48" s="19">
        <f t="shared" si="6"/>
        <v>584.94117647058829</v>
      </c>
    </row>
    <row r="49" spans="2:26" x14ac:dyDescent="0.25">
      <c r="B49" s="13" t="s">
        <v>65</v>
      </c>
      <c r="C49" s="14"/>
      <c r="D49" s="15"/>
      <c r="E49" s="18">
        <v>6138</v>
      </c>
      <c r="F49">
        <v>6138</v>
      </c>
      <c r="G49" s="17">
        <f t="shared" si="0"/>
        <v>0</v>
      </c>
      <c r="H49" s="17">
        <f t="shared" si="1"/>
        <v>0</v>
      </c>
      <c r="J49" s="13" t="s">
        <v>65</v>
      </c>
      <c r="K49" s="14"/>
      <c r="L49" s="15"/>
      <c r="M49" s="18">
        <v>6138</v>
      </c>
      <c r="N49" s="18">
        <v>4515.62</v>
      </c>
      <c r="O49" s="17">
        <f t="shared" si="2"/>
        <v>1622.38</v>
      </c>
      <c r="P49" s="17">
        <f t="shared" si="3"/>
        <v>26.431736722059306</v>
      </c>
      <c r="R49" s="13" t="s">
        <v>65</v>
      </c>
      <c r="S49" s="14"/>
      <c r="T49" s="16"/>
      <c r="U49" s="18">
        <v>6138</v>
      </c>
      <c r="V49" s="18">
        <v>6138</v>
      </c>
      <c r="W49" s="17">
        <f t="shared" si="4"/>
        <v>0</v>
      </c>
      <c r="X49" s="17">
        <f t="shared" si="5"/>
        <v>0</v>
      </c>
      <c r="Z49" s="19">
        <f t="shared" si="6"/>
        <v>51.579831932773111</v>
      </c>
    </row>
    <row r="50" spans="2:26" x14ac:dyDescent="0.25">
      <c r="B50" s="13" t="s">
        <v>66</v>
      </c>
      <c r="C50" s="14"/>
      <c r="D50" s="15"/>
      <c r="E50" s="18">
        <v>10126</v>
      </c>
      <c r="F50">
        <v>10126</v>
      </c>
      <c r="G50" s="17">
        <f t="shared" si="0"/>
        <v>0</v>
      </c>
      <c r="H50" s="17">
        <f t="shared" si="1"/>
        <v>0</v>
      </c>
      <c r="J50" s="13" t="s">
        <v>66</v>
      </c>
      <c r="K50" s="14"/>
      <c r="L50" s="15"/>
      <c r="M50" s="18">
        <v>10126</v>
      </c>
      <c r="N50" s="18">
        <v>5843.75</v>
      </c>
      <c r="O50" s="17">
        <f t="shared" si="2"/>
        <v>4282.25</v>
      </c>
      <c r="P50" s="17">
        <f t="shared" si="3"/>
        <v>42.289650404898282</v>
      </c>
      <c r="R50" s="13" t="s">
        <v>66</v>
      </c>
      <c r="S50" s="14"/>
      <c r="T50" s="16"/>
      <c r="U50" s="18">
        <v>10126</v>
      </c>
      <c r="V50" s="18">
        <v>10126</v>
      </c>
      <c r="W50" s="17">
        <f t="shared" si="4"/>
        <v>0</v>
      </c>
      <c r="X50" s="17">
        <f t="shared" si="5"/>
        <v>0</v>
      </c>
      <c r="Z50" s="19">
        <f t="shared" si="6"/>
        <v>85.092436974789919</v>
      </c>
    </row>
    <row r="51" spans="2:26" x14ac:dyDescent="0.25">
      <c r="B51" s="13" t="s">
        <v>67</v>
      </c>
      <c r="C51" s="20"/>
      <c r="D51" s="15"/>
      <c r="E51" s="18">
        <v>94255</v>
      </c>
      <c r="F51">
        <v>94255</v>
      </c>
      <c r="G51" s="17">
        <f t="shared" si="0"/>
        <v>0</v>
      </c>
      <c r="H51" s="17">
        <f t="shared" si="1"/>
        <v>0</v>
      </c>
      <c r="J51" s="13" t="s">
        <v>67</v>
      </c>
      <c r="K51" s="20"/>
      <c r="L51" s="15"/>
      <c r="M51" s="18">
        <v>94255</v>
      </c>
      <c r="N51" s="18">
        <v>70000</v>
      </c>
      <c r="O51" s="17">
        <f t="shared" si="2"/>
        <v>24255</v>
      </c>
      <c r="P51" s="17">
        <f t="shared" si="3"/>
        <v>25.733382844411434</v>
      </c>
      <c r="R51" s="13" t="s">
        <v>67</v>
      </c>
      <c r="S51" s="20"/>
      <c r="T51" s="16"/>
      <c r="U51" s="18">
        <v>94255</v>
      </c>
      <c r="V51" s="18">
        <v>94255</v>
      </c>
      <c r="W51" s="17">
        <f t="shared" si="4"/>
        <v>0</v>
      </c>
      <c r="X51" s="17">
        <f t="shared" si="5"/>
        <v>0</v>
      </c>
      <c r="Z51" s="19">
        <f t="shared" si="6"/>
        <v>792.05882352941171</v>
      </c>
    </row>
    <row r="52" spans="2:26" x14ac:dyDescent="0.25">
      <c r="B52" s="13" t="s">
        <v>68</v>
      </c>
      <c r="C52" s="20"/>
      <c r="D52" s="20"/>
      <c r="E52" s="18">
        <v>60927</v>
      </c>
      <c r="F52">
        <v>60927</v>
      </c>
      <c r="G52" s="17">
        <f t="shared" si="0"/>
        <v>0</v>
      </c>
      <c r="H52" s="17">
        <f t="shared" si="1"/>
        <v>0</v>
      </c>
      <c r="J52" s="13" t="s">
        <v>68</v>
      </c>
      <c r="K52" s="20"/>
      <c r="L52" s="20"/>
      <c r="M52" s="18">
        <v>60927</v>
      </c>
      <c r="N52" s="18">
        <v>53750</v>
      </c>
      <c r="O52" s="17">
        <f t="shared" si="2"/>
        <v>7177</v>
      </c>
      <c r="P52" s="17">
        <f t="shared" si="3"/>
        <v>11.77967075352471</v>
      </c>
      <c r="R52" s="13" t="s">
        <v>68</v>
      </c>
      <c r="S52" s="20"/>
      <c r="T52" s="20"/>
      <c r="U52" s="18">
        <v>60927</v>
      </c>
      <c r="V52" s="18">
        <v>60927</v>
      </c>
      <c r="W52" s="17">
        <f t="shared" si="4"/>
        <v>0</v>
      </c>
      <c r="X52" s="17">
        <f t="shared" si="5"/>
        <v>0</v>
      </c>
      <c r="Z52" s="19">
        <f t="shared" si="6"/>
        <v>511.99159663865544</v>
      </c>
    </row>
    <row r="53" spans="2:26" x14ac:dyDescent="0.25">
      <c r="B53" s="13" t="s">
        <v>69</v>
      </c>
      <c r="C53" s="20"/>
      <c r="D53" s="20"/>
      <c r="E53" s="18">
        <v>111809</v>
      </c>
      <c r="F53">
        <v>111809</v>
      </c>
      <c r="G53" s="17">
        <f t="shared" si="0"/>
        <v>0</v>
      </c>
      <c r="H53" s="17">
        <f t="shared" si="1"/>
        <v>0</v>
      </c>
      <c r="J53" s="13" t="s">
        <v>69</v>
      </c>
      <c r="K53" s="20"/>
      <c r="L53" s="20"/>
      <c r="M53" s="18">
        <v>111809</v>
      </c>
      <c r="N53" s="18">
        <v>53750</v>
      </c>
      <c r="O53" s="17">
        <f t="shared" si="2"/>
        <v>58059</v>
      </c>
      <c r="P53" s="17">
        <f t="shared" si="3"/>
        <v>51.926946846854904</v>
      </c>
      <c r="R53" s="13" t="s">
        <v>69</v>
      </c>
      <c r="S53" s="20"/>
      <c r="T53" s="20"/>
      <c r="U53" s="18">
        <v>111809</v>
      </c>
      <c r="V53" s="18">
        <v>111809</v>
      </c>
      <c r="W53" s="17">
        <f t="shared" si="4"/>
        <v>0</v>
      </c>
      <c r="X53" s="17">
        <f t="shared" si="5"/>
        <v>0</v>
      </c>
      <c r="Z53" s="19">
        <f t="shared" si="6"/>
        <v>939.57142857142856</v>
      </c>
    </row>
    <row r="54" spans="2:26" x14ac:dyDescent="0.25">
      <c r="B54" s="13" t="s">
        <v>70</v>
      </c>
      <c r="C54" s="20"/>
      <c r="D54" s="20"/>
      <c r="E54" s="18">
        <v>261397</v>
      </c>
      <c r="F54">
        <v>261397</v>
      </c>
      <c r="G54" s="17">
        <f t="shared" si="0"/>
        <v>0</v>
      </c>
      <c r="H54" s="17">
        <f t="shared" si="1"/>
        <v>0</v>
      </c>
      <c r="J54" s="13" t="s">
        <v>70</v>
      </c>
      <c r="K54" s="20"/>
      <c r="L54" s="20"/>
      <c r="M54" s="18">
        <v>261397</v>
      </c>
      <c r="N54" s="18">
        <v>94537.82</v>
      </c>
      <c r="O54" s="17">
        <f t="shared" si="2"/>
        <v>166859.18</v>
      </c>
      <c r="P54" s="17">
        <f t="shared" si="3"/>
        <v>63.833624716427494</v>
      </c>
      <c r="R54" s="13" t="s">
        <v>70</v>
      </c>
      <c r="S54" s="20"/>
      <c r="T54" s="20"/>
      <c r="U54" s="18">
        <v>261397</v>
      </c>
      <c r="V54" s="18">
        <v>261397</v>
      </c>
      <c r="W54" s="17">
        <f t="shared" si="4"/>
        <v>0</v>
      </c>
      <c r="X54" s="17">
        <f t="shared" si="5"/>
        <v>0</v>
      </c>
      <c r="Z54" s="19">
        <f t="shared" si="6"/>
        <v>2196.6134453781515</v>
      </c>
    </row>
    <row r="55" spans="2:26" x14ac:dyDescent="0.25">
      <c r="B55" s="13" t="s">
        <v>71</v>
      </c>
      <c r="C55" s="20"/>
      <c r="D55" s="20"/>
      <c r="E55" s="18">
        <v>132982</v>
      </c>
      <c r="F55">
        <v>132982</v>
      </c>
      <c r="G55" s="17">
        <f t="shared" si="0"/>
        <v>0</v>
      </c>
      <c r="H55" s="17">
        <f t="shared" si="1"/>
        <v>0</v>
      </c>
      <c r="J55" s="13" t="s">
        <v>71</v>
      </c>
      <c r="K55" s="20"/>
      <c r="L55" s="20"/>
      <c r="M55" s="18">
        <v>132982</v>
      </c>
      <c r="N55" s="18">
        <v>45000</v>
      </c>
      <c r="O55" s="17">
        <f t="shared" si="2"/>
        <v>87982</v>
      </c>
      <c r="P55" s="17">
        <f t="shared" si="3"/>
        <v>66.160833797055247</v>
      </c>
      <c r="R55" s="13" t="s">
        <v>71</v>
      </c>
      <c r="S55" s="20"/>
      <c r="T55" s="20"/>
      <c r="U55" s="18">
        <v>132982</v>
      </c>
      <c r="V55" s="18">
        <v>132982</v>
      </c>
      <c r="W55" s="17">
        <f t="shared" si="4"/>
        <v>0</v>
      </c>
      <c r="X55" s="17">
        <f t="shared" si="5"/>
        <v>0</v>
      </c>
      <c r="Z55" s="19">
        <f t="shared" si="6"/>
        <v>1117.4957983193278</v>
      </c>
    </row>
    <row r="56" spans="2:26" x14ac:dyDescent="0.25">
      <c r="B56" s="13" t="s">
        <v>72</v>
      </c>
      <c r="C56" s="14"/>
      <c r="D56" s="15"/>
      <c r="E56" s="18">
        <v>512227</v>
      </c>
      <c r="F56">
        <v>512227</v>
      </c>
      <c r="G56" s="17">
        <f t="shared" si="0"/>
        <v>0</v>
      </c>
      <c r="H56" s="17">
        <f t="shared" si="1"/>
        <v>0</v>
      </c>
      <c r="J56" s="13" t="s">
        <v>72</v>
      </c>
      <c r="K56" s="14"/>
      <c r="L56" s="15"/>
      <c r="M56" s="18">
        <v>512227</v>
      </c>
      <c r="N56" s="18">
        <v>288750</v>
      </c>
      <c r="O56" s="17">
        <f t="shared" si="2"/>
        <v>223477</v>
      </c>
      <c r="P56" s="17">
        <f t="shared" si="3"/>
        <v>43.628508454259531</v>
      </c>
      <c r="R56" s="13" t="s">
        <v>72</v>
      </c>
      <c r="S56" s="14"/>
      <c r="T56" s="16"/>
      <c r="U56" s="18">
        <v>512227</v>
      </c>
      <c r="V56" s="18">
        <v>512227</v>
      </c>
      <c r="W56" s="17">
        <f t="shared" si="4"/>
        <v>0</v>
      </c>
      <c r="X56" s="17">
        <f t="shared" si="5"/>
        <v>0</v>
      </c>
      <c r="Z56" s="19">
        <f t="shared" si="6"/>
        <v>4304.4285714285716</v>
      </c>
    </row>
    <row r="57" spans="2:26" x14ac:dyDescent="0.25">
      <c r="B57" s="13" t="s">
        <v>73</v>
      </c>
      <c r="C57" s="14"/>
      <c r="D57" s="15"/>
      <c r="E57" s="18">
        <v>142111</v>
      </c>
      <c r="F57">
        <v>142111</v>
      </c>
      <c r="G57" s="17">
        <f t="shared" si="0"/>
        <v>0</v>
      </c>
      <c r="H57" s="17">
        <f t="shared" si="1"/>
        <v>0</v>
      </c>
      <c r="J57" s="13" t="s">
        <v>73</v>
      </c>
      <c r="K57" s="14"/>
      <c r="L57" s="15"/>
      <c r="M57" s="18">
        <v>142111</v>
      </c>
      <c r="N57" s="18">
        <v>78625</v>
      </c>
      <c r="O57" s="17">
        <f t="shared" si="2"/>
        <v>63486</v>
      </c>
      <c r="P57" s="17">
        <f t="shared" si="3"/>
        <v>44.67352984638768</v>
      </c>
      <c r="R57" s="13" t="s">
        <v>73</v>
      </c>
      <c r="S57" s="14"/>
      <c r="T57" s="16"/>
      <c r="U57" s="18">
        <v>142111</v>
      </c>
      <c r="V57" s="18">
        <v>142111</v>
      </c>
      <c r="W57" s="17">
        <f t="shared" si="4"/>
        <v>0</v>
      </c>
      <c r="X57" s="17">
        <f t="shared" si="5"/>
        <v>0</v>
      </c>
      <c r="Z57" s="19">
        <f t="shared" si="6"/>
        <v>1194.2100840336134</v>
      </c>
    </row>
    <row r="58" spans="2:26" x14ac:dyDescent="0.25">
      <c r="B58" s="13" t="s">
        <v>74</v>
      </c>
      <c r="C58" s="14"/>
      <c r="D58" s="15"/>
      <c r="E58" s="18">
        <v>91403</v>
      </c>
      <c r="F58">
        <v>91403</v>
      </c>
      <c r="G58" s="17">
        <f t="shared" si="0"/>
        <v>0</v>
      </c>
      <c r="H58" s="17">
        <f t="shared" si="1"/>
        <v>0</v>
      </c>
      <c r="J58" s="13" t="s">
        <v>74</v>
      </c>
      <c r="K58" s="14"/>
      <c r="L58" s="15"/>
      <c r="M58" s="18">
        <v>91403</v>
      </c>
      <c r="N58" s="18">
        <v>68801.47</v>
      </c>
      <c r="O58" s="17">
        <f t="shared" si="2"/>
        <v>22601.53</v>
      </c>
      <c r="P58" s="17">
        <f t="shared" si="3"/>
        <v>24.727339365228712</v>
      </c>
      <c r="R58" s="13" t="s">
        <v>74</v>
      </c>
      <c r="S58" s="14"/>
      <c r="T58" s="16"/>
      <c r="U58" s="18">
        <v>91403</v>
      </c>
      <c r="V58" s="18">
        <v>91403</v>
      </c>
      <c r="W58" s="17">
        <f t="shared" si="4"/>
        <v>0</v>
      </c>
      <c r="X58" s="17">
        <f t="shared" si="5"/>
        <v>0</v>
      </c>
      <c r="Z58" s="19">
        <f t="shared" si="6"/>
        <v>768.09243697478996</v>
      </c>
    </row>
    <row r="59" spans="2:26" x14ac:dyDescent="0.25">
      <c r="B59" s="13" t="s">
        <v>75</v>
      </c>
      <c r="C59" s="20"/>
      <c r="D59" s="15"/>
      <c r="E59" s="18">
        <v>50621</v>
      </c>
      <c r="F59">
        <v>50621</v>
      </c>
      <c r="G59" s="17">
        <f t="shared" si="0"/>
        <v>0</v>
      </c>
      <c r="H59" s="17">
        <f t="shared" si="1"/>
        <v>0</v>
      </c>
      <c r="J59" s="13" t="s">
        <v>75</v>
      </c>
      <c r="K59" s="20"/>
      <c r="L59" s="15"/>
      <c r="M59" s="18">
        <v>50621</v>
      </c>
      <c r="N59" s="18">
        <v>27801.47</v>
      </c>
      <c r="O59" s="17">
        <f t="shared" si="2"/>
        <v>22819.53</v>
      </c>
      <c r="P59" s="17">
        <f t="shared" si="3"/>
        <v>45.07917662630134</v>
      </c>
      <c r="R59" s="13" t="s">
        <v>75</v>
      </c>
      <c r="S59" s="20"/>
      <c r="T59" s="16"/>
      <c r="U59" s="18">
        <v>50621</v>
      </c>
      <c r="V59" s="18">
        <v>50621</v>
      </c>
      <c r="W59" s="17">
        <f t="shared" si="4"/>
        <v>0</v>
      </c>
      <c r="X59" s="17">
        <f t="shared" si="5"/>
        <v>0</v>
      </c>
      <c r="Z59" s="19">
        <f t="shared" si="6"/>
        <v>425.38655462184875</v>
      </c>
    </row>
    <row r="60" spans="2:26" x14ac:dyDescent="0.25">
      <c r="B60" s="13" t="s">
        <v>76</v>
      </c>
      <c r="C60" s="20"/>
      <c r="D60" s="20"/>
      <c r="E60" s="18">
        <v>120122</v>
      </c>
      <c r="F60">
        <v>120122</v>
      </c>
      <c r="G60" s="17">
        <f t="shared" si="0"/>
        <v>0</v>
      </c>
      <c r="H60" s="17">
        <f t="shared" si="1"/>
        <v>0</v>
      </c>
      <c r="J60" s="13" t="s">
        <v>76</v>
      </c>
      <c r="K60" s="20"/>
      <c r="L60" s="20"/>
      <c r="M60" s="18">
        <v>120122</v>
      </c>
      <c r="N60" s="18">
        <v>142945.18</v>
      </c>
      <c r="O60" s="17">
        <f t="shared" si="2"/>
        <v>-22823.179999999993</v>
      </c>
      <c r="P60" s="17">
        <f t="shared" si="3"/>
        <v>-18.999999999999993</v>
      </c>
      <c r="R60" s="13" t="s">
        <v>76</v>
      </c>
      <c r="S60" s="20"/>
      <c r="T60" s="20"/>
      <c r="U60" s="18">
        <v>120122</v>
      </c>
      <c r="V60" s="18">
        <v>120122</v>
      </c>
      <c r="W60" s="17">
        <f t="shared" si="4"/>
        <v>0</v>
      </c>
      <c r="X60" s="17">
        <f t="shared" si="5"/>
        <v>0</v>
      </c>
      <c r="Z60" s="19">
        <f t="shared" si="6"/>
        <v>1009.4285714285714</v>
      </c>
    </row>
    <row r="61" spans="2:26" x14ac:dyDescent="0.25">
      <c r="B61" s="13" t="s">
        <v>77</v>
      </c>
      <c r="C61" s="20"/>
      <c r="D61" s="20"/>
      <c r="E61" s="18">
        <v>105751</v>
      </c>
      <c r="F61">
        <v>105751</v>
      </c>
      <c r="G61" s="17">
        <f t="shared" si="0"/>
        <v>0</v>
      </c>
      <c r="H61" s="17">
        <f t="shared" si="1"/>
        <v>0</v>
      </c>
      <c r="J61" s="13" t="s">
        <v>77</v>
      </c>
      <c r="K61" s="20"/>
      <c r="L61" s="20"/>
      <c r="M61" s="18">
        <v>105751</v>
      </c>
      <c r="N61" s="18">
        <v>57500</v>
      </c>
      <c r="O61" s="17">
        <f t="shared" si="2"/>
        <v>48251</v>
      </c>
      <c r="P61" s="17">
        <f t="shared" si="3"/>
        <v>45.626991706934213</v>
      </c>
      <c r="R61" s="13" t="s">
        <v>77</v>
      </c>
      <c r="S61" s="20"/>
      <c r="T61" s="20"/>
      <c r="U61" s="18">
        <v>105751</v>
      </c>
      <c r="V61" s="18">
        <v>105751</v>
      </c>
      <c r="W61" s="17">
        <f t="shared" si="4"/>
        <v>0</v>
      </c>
      <c r="X61" s="17">
        <f t="shared" si="5"/>
        <v>0</v>
      </c>
      <c r="Z61" s="19">
        <f t="shared" si="6"/>
        <v>888.66386554621852</v>
      </c>
    </row>
    <row r="62" spans="2:26" x14ac:dyDescent="0.25">
      <c r="B62" s="13" t="s">
        <v>78</v>
      </c>
      <c r="C62" s="20"/>
      <c r="D62" s="20"/>
      <c r="E62" s="18">
        <v>137859</v>
      </c>
      <c r="F62">
        <v>137859</v>
      </c>
      <c r="G62" s="17">
        <f t="shared" si="0"/>
        <v>0</v>
      </c>
      <c r="H62" s="17">
        <f t="shared" si="1"/>
        <v>0</v>
      </c>
      <c r="J62" s="13" t="s">
        <v>78</v>
      </c>
      <c r="K62" s="20"/>
      <c r="L62" s="20"/>
      <c r="M62" s="18">
        <v>137859</v>
      </c>
      <c r="N62" s="18">
        <v>164052.21</v>
      </c>
      <c r="O62" s="17">
        <f t="shared" si="2"/>
        <v>-26193.209999999992</v>
      </c>
      <c r="P62" s="17">
        <f t="shared" si="3"/>
        <v>-18.999999999999993</v>
      </c>
      <c r="R62" s="13" t="s">
        <v>78</v>
      </c>
      <c r="S62" s="20"/>
      <c r="T62" s="20"/>
      <c r="U62" s="18">
        <v>137859</v>
      </c>
      <c r="V62" s="18">
        <v>137859</v>
      </c>
      <c r="W62" s="17">
        <f t="shared" si="4"/>
        <v>0</v>
      </c>
      <c r="X62" s="17">
        <f t="shared" si="5"/>
        <v>0</v>
      </c>
      <c r="Z62" s="19">
        <f t="shared" si="6"/>
        <v>1158.4789915966387</v>
      </c>
    </row>
    <row r="63" spans="2:26" x14ac:dyDescent="0.25">
      <c r="B63" s="13" t="s">
        <v>79</v>
      </c>
      <c r="C63" s="20"/>
      <c r="D63" s="20"/>
      <c r="E63" s="18">
        <v>125076</v>
      </c>
      <c r="F63">
        <v>125076</v>
      </c>
      <c r="G63" s="17">
        <f t="shared" si="0"/>
        <v>0</v>
      </c>
      <c r="H63" s="17">
        <f t="shared" si="1"/>
        <v>0</v>
      </c>
      <c r="J63" s="13" t="s">
        <v>79</v>
      </c>
      <c r="K63" s="20"/>
      <c r="L63" s="20"/>
      <c r="M63" s="18">
        <v>125076</v>
      </c>
      <c r="N63" s="18">
        <v>148840.44</v>
      </c>
      <c r="O63" s="17">
        <f t="shared" si="2"/>
        <v>-23764.440000000002</v>
      </c>
      <c r="P63" s="17">
        <f t="shared" si="3"/>
        <v>-19.000000000000004</v>
      </c>
      <c r="R63" s="13" t="s">
        <v>79</v>
      </c>
      <c r="S63" s="20"/>
      <c r="T63" s="20"/>
      <c r="U63" s="18">
        <v>125076</v>
      </c>
      <c r="V63" s="18">
        <v>125076</v>
      </c>
      <c r="W63" s="17">
        <f t="shared" si="4"/>
        <v>0</v>
      </c>
      <c r="X63" s="17">
        <f t="shared" si="5"/>
        <v>0</v>
      </c>
      <c r="Z63" s="19">
        <f t="shared" si="6"/>
        <v>1051.0588235294117</v>
      </c>
    </row>
    <row r="64" spans="2:26" x14ac:dyDescent="0.25">
      <c r="B64" s="13" t="s">
        <v>80</v>
      </c>
      <c r="C64" s="14"/>
      <c r="D64" s="15"/>
      <c r="E64" s="18">
        <v>52442</v>
      </c>
      <c r="F64">
        <v>52442</v>
      </c>
      <c r="G64" s="17">
        <f t="shared" si="0"/>
        <v>0</v>
      </c>
      <c r="H64" s="17">
        <f t="shared" si="1"/>
        <v>0</v>
      </c>
      <c r="J64" s="13" t="s">
        <v>80</v>
      </c>
      <c r="K64" s="14"/>
      <c r="L64" s="15"/>
      <c r="M64" s="18">
        <v>52442</v>
      </c>
      <c r="N64" s="18">
        <v>18000</v>
      </c>
      <c r="O64" s="17">
        <f t="shared" si="2"/>
        <v>34442</v>
      </c>
      <c r="P64" s="17">
        <f t="shared" si="3"/>
        <v>65.676366271309263</v>
      </c>
      <c r="R64" s="13" t="s">
        <v>80</v>
      </c>
      <c r="S64" s="14"/>
      <c r="T64" s="16"/>
      <c r="U64" s="18">
        <v>52442</v>
      </c>
      <c r="V64" s="18">
        <v>52442</v>
      </c>
      <c r="W64" s="17">
        <f t="shared" si="4"/>
        <v>0</v>
      </c>
      <c r="X64" s="17">
        <f t="shared" si="5"/>
        <v>0</v>
      </c>
      <c r="Z64" s="19">
        <f t="shared" si="6"/>
        <v>440.68907563025209</v>
      </c>
    </row>
    <row r="65" spans="2:26" x14ac:dyDescent="0.25">
      <c r="B65" s="13" t="s">
        <v>81</v>
      </c>
      <c r="C65" s="14"/>
      <c r="D65" s="15"/>
      <c r="E65" s="18">
        <v>61134</v>
      </c>
      <c r="F65">
        <v>61134</v>
      </c>
      <c r="G65" s="17">
        <f t="shared" si="0"/>
        <v>0</v>
      </c>
      <c r="H65" s="17">
        <f t="shared" si="1"/>
        <v>0</v>
      </c>
      <c r="J65" s="13" t="s">
        <v>81</v>
      </c>
      <c r="K65" s="14"/>
      <c r="L65" s="15"/>
      <c r="M65" s="18">
        <v>61134</v>
      </c>
      <c r="N65" s="18">
        <v>33508.400000000001</v>
      </c>
      <c r="O65" s="17">
        <f t="shared" si="2"/>
        <v>27625.599999999999</v>
      </c>
      <c r="P65" s="17">
        <f t="shared" si="3"/>
        <v>45.188602087218236</v>
      </c>
      <c r="R65" s="13" t="s">
        <v>81</v>
      </c>
      <c r="S65" s="14"/>
      <c r="T65" s="16"/>
      <c r="U65" s="18">
        <v>61134</v>
      </c>
      <c r="V65" s="18">
        <v>61134</v>
      </c>
      <c r="W65" s="17">
        <f t="shared" si="4"/>
        <v>0</v>
      </c>
      <c r="X65" s="17">
        <f t="shared" si="5"/>
        <v>0</v>
      </c>
      <c r="Z65" s="19">
        <f t="shared" si="6"/>
        <v>513.73109243697479</v>
      </c>
    </row>
    <row r="66" spans="2:26" x14ac:dyDescent="0.25">
      <c r="B66" s="13" t="s">
        <v>82</v>
      </c>
      <c r="C66" s="14"/>
      <c r="D66" s="15"/>
      <c r="E66" s="18">
        <v>261134</v>
      </c>
      <c r="F66">
        <v>261134</v>
      </c>
      <c r="G66" s="17">
        <f t="shared" si="0"/>
        <v>0</v>
      </c>
      <c r="H66" s="17">
        <f t="shared" si="1"/>
        <v>0</v>
      </c>
      <c r="J66" s="13" t="s">
        <v>82</v>
      </c>
      <c r="K66" s="14"/>
      <c r="L66" s="15"/>
      <c r="M66" s="18">
        <v>261134</v>
      </c>
      <c r="N66" s="18">
        <v>44687.5</v>
      </c>
      <c r="O66" s="17">
        <f t="shared" si="2"/>
        <v>216446.5</v>
      </c>
      <c r="P66" s="17">
        <f t="shared" si="3"/>
        <v>82.887138404037771</v>
      </c>
      <c r="R66" s="13" t="s">
        <v>82</v>
      </c>
      <c r="S66" s="14"/>
      <c r="T66" s="16"/>
      <c r="U66" s="18">
        <v>261134</v>
      </c>
      <c r="V66" s="18">
        <v>261134</v>
      </c>
      <c r="W66" s="17">
        <f t="shared" si="4"/>
        <v>0</v>
      </c>
      <c r="X66" s="17">
        <f t="shared" si="5"/>
        <v>0</v>
      </c>
      <c r="Z66" s="19">
        <f t="shared" si="6"/>
        <v>2194.4033613445376</v>
      </c>
    </row>
    <row r="67" spans="2:26" x14ac:dyDescent="0.25">
      <c r="B67" s="13" t="s">
        <v>83</v>
      </c>
      <c r="C67" s="20"/>
      <c r="D67" s="15"/>
      <c r="E67" s="18">
        <v>24571</v>
      </c>
      <c r="F67">
        <v>24571</v>
      </c>
      <c r="G67" s="17">
        <f t="shared" si="0"/>
        <v>0</v>
      </c>
      <c r="H67" s="17">
        <f t="shared" si="1"/>
        <v>0</v>
      </c>
      <c r="J67" s="13" t="s">
        <v>83</v>
      </c>
      <c r="K67" s="20"/>
      <c r="L67" s="15"/>
      <c r="M67" s="18">
        <v>24571</v>
      </c>
      <c r="N67" s="18">
        <v>20000</v>
      </c>
      <c r="O67" s="17">
        <f t="shared" si="2"/>
        <v>4571</v>
      </c>
      <c r="P67" s="17">
        <f t="shared" si="3"/>
        <v>18.603231451711366</v>
      </c>
      <c r="R67" s="13" t="s">
        <v>83</v>
      </c>
      <c r="S67" s="20"/>
      <c r="T67" s="16"/>
      <c r="U67" s="18">
        <v>24571</v>
      </c>
      <c r="V67" s="18">
        <v>24571</v>
      </c>
      <c r="W67" s="17">
        <f t="shared" si="4"/>
        <v>0</v>
      </c>
      <c r="X67" s="17">
        <f t="shared" si="5"/>
        <v>0</v>
      </c>
      <c r="Z67" s="19">
        <f t="shared" si="6"/>
        <v>206.47899159663865</v>
      </c>
    </row>
    <row r="68" spans="2:26" x14ac:dyDescent="0.25">
      <c r="B68" s="13" t="s">
        <v>84</v>
      </c>
      <c r="C68" s="20"/>
      <c r="D68" s="20"/>
      <c r="E68" s="18">
        <v>37074</v>
      </c>
      <c r="F68">
        <v>37074</v>
      </c>
      <c r="G68" s="17">
        <f t="shared" si="0"/>
        <v>0</v>
      </c>
      <c r="H68" s="17">
        <f t="shared" si="1"/>
        <v>0</v>
      </c>
      <c r="J68" s="13" t="s">
        <v>84</v>
      </c>
      <c r="K68" s="20"/>
      <c r="L68" s="20"/>
      <c r="M68" s="18">
        <v>37074</v>
      </c>
      <c r="N68" s="18">
        <v>44118.06</v>
      </c>
      <c r="O68" s="17">
        <f t="shared" si="2"/>
        <v>-7044.0599999999977</v>
      </c>
      <c r="P68" s="17">
        <f t="shared" si="3"/>
        <v>-18.999999999999993</v>
      </c>
      <c r="R68" s="13" t="s">
        <v>84</v>
      </c>
      <c r="S68" s="20"/>
      <c r="T68" s="20"/>
      <c r="U68" s="18">
        <v>37074</v>
      </c>
      <c r="V68" s="18">
        <v>37074</v>
      </c>
      <c r="W68" s="17">
        <f t="shared" si="4"/>
        <v>0</v>
      </c>
      <c r="X68" s="17">
        <f t="shared" si="5"/>
        <v>0</v>
      </c>
      <c r="Z68" s="19">
        <f t="shared" si="6"/>
        <v>311.54621848739498</v>
      </c>
    </row>
    <row r="69" spans="2:26" x14ac:dyDescent="0.25">
      <c r="B69" s="13" t="s">
        <v>85</v>
      </c>
      <c r="C69" s="20"/>
      <c r="D69" s="20"/>
      <c r="E69" s="18">
        <v>174976</v>
      </c>
      <c r="F69">
        <v>174976</v>
      </c>
      <c r="G69" s="17">
        <f t="shared" si="0"/>
        <v>0</v>
      </c>
      <c r="H69" s="17">
        <f t="shared" si="1"/>
        <v>0</v>
      </c>
      <c r="J69" s="13" t="s">
        <v>85</v>
      </c>
      <c r="K69" s="20"/>
      <c r="L69" s="20"/>
      <c r="M69" s="18">
        <v>174976</v>
      </c>
      <c r="N69" s="18">
        <v>84448.53</v>
      </c>
      <c r="O69" s="17">
        <f t="shared" si="2"/>
        <v>90527.47</v>
      </c>
      <c r="P69" s="17">
        <f t="shared" si="3"/>
        <v>51.737078227871244</v>
      </c>
      <c r="R69" s="13" t="s">
        <v>85</v>
      </c>
      <c r="S69" s="20"/>
      <c r="T69" s="20"/>
      <c r="U69" s="18">
        <v>174976</v>
      </c>
      <c r="V69" s="18">
        <v>174976</v>
      </c>
      <c r="W69" s="17">
        <f t="shared" si="4"/>
        <v>0</v>
      </c>
      <c r="X69" s="17">
        <f t="shared" si="5"/>
        <v>0</v>
      </c>
      <c r="Z69" s="19">
        <f t="shared" si="6"/>
        <v>1470.3865546218487</v>
      </c>
    </row>
    <row r="70" spans="2:26" x14ac:dyDescent="0.25">
      <c r="B70" s="13" t="s">
        <v>86</v>
      </c>
      <c r="C70" s="20"/>
      <c r="D70" s="20"/>
      <c r="E70" s="18">
        <v>8171</v>
      </c>
      <c r="F70">
        <v>8171</v>
      </c>
      <c r="G70" s="17">
        <f t="shared" si="0"/>
        <v>0</v>
      </c>
      <c r="H70" s="17">
        <f t="shared" si="1"/>
        <v>0</v>
      </c>
      <c r="J70" s="13" t="s">
        <v>86</v>
      </c>
      <c r="K70" s="20"/>
      <c r="L70" s="20"/>
      <c r="M70" s="18">
        <v>8171</v>
      </c>
      <c r="N70" s="18">
        <v>1987.08</v>
      </c>
      <c r="O70" s="17">
        <f t="shared" si="2"/>
        <v>6183.92</v>
      </c>
      <c r="P70" s="17">
        <f t="shared" si="3"/>
        <v>75.681311956920823</v>
      </c>
      <c r="R70" s="13" t="s">
        <v>86</v>
      </c>
      <c r="S70" s="20"/>
      <c r="T70" s="20"/>
      <c r="U70" s="18">
        <v>8171</v>
      </c>
      <c r="V70" s="18">
        <v>8171</v>
      </c>
      <c r="W70" s="17">
        <f t="shared" si="4"/>
        <v>0</v>
      </c>
      <c r="X70" s="17">
        <f t="shared" si="5"/>
        <v>0</v>
      </c>
      <c r="Z70" s="19">
        <f t="shared" si="6"/>
        <v>68.663865546218489</v>
      </c>
    </row>
    <row r="71" spans="2:26" x14ac:dyDescent="0.25">
      <c r="B71" s="13" t="s">
        <v>87</v>
      </c>
      <c r="C71" s="20"/>
      <c r="D71" s="20"/>
      <c r="E71" s="18">
        <v>28299</v>
      </c>
      <c r="F71">
        <v>28299</v>
      </c>
      <c r="G71" s="17">
        <f t="shared" si="0"/>
        <v>0</v>
      </c>
      <c r="H71" s="17">
        <f t="shared" si="1"/>
        <v>0</v>
      </c>
      <c r="J71" s="13" t="s">
        <v>87</v>
      </c>
      <c r="K71" s="20"/>
      <c r="L71" s="20"/>
      <c r="M71" s="18">
        <v>28299</v>
      </c>
      <c r="N71" s="18">
        <v>6625.08</v>
      </c>
      <c r="O71" s="17">
        <f t="shared" si="2"/>
        <v>21673.919999999998</v>
      </c>
      <c r="P71" s="17">
        <f t="shared" si="3"/>
        <v>76.588996077599916</v>
      </c>
      <c r="R71" s="13" t="s">
        <v>87</v>
      </c>
      <c r="S71" s="20"/>
      <c r="T71" s="20"/>
      <c r="U71" s="18">
        <v>28299</v>
      </c>
      <c r="V71" s="18">
        <v>28299</v>
      </c>
      <c r="W71" s="17">
        <f t="shared" si="4"/>
        <v>0</v>
      </c>
      <c r="X71" s="17">
        <f t="shared" si="5"/>
        <v>0</v>
      </c>
      <c r="Z71" s="19">
        <f t="shared" si="6"/>
        <v>237.80672268907563</v>
      </c>
    </row>
    <row r="72" spans="2:26" x14ac:dyDescent="0.25">
      <c r="B72" s="13" t="s">
        <v>88</v>
      </c>
      <c r="C72" s="14"/>
      <c r="D72" s="15"/>
      <c r="E72" s="18">
        <v>29528</v>
      </c>
      <c r="F72">
        <v>29528</v>
      </c>
      <c r="G72" s="17">
        <f t="shared" ref="G72:G135" si="7">(E72-F72)</f>
        <v>0</v>
      </c>
      <c r="H72" s="17">
        <f t="shared" ref="H72:H135" si="8">((E72-F72)/E72*100)</f>
        <v>0</v>
      </c>
      <c r="J72" s="13" t="s">
        <v>88</v>
      </c>
      <c r="K72" s="14"/>
      <c r="L72" s="15"/>
      <c r="M72" s="18">
        <v>29528</v>
      </c>
      <c r="N72" s="18">
        <v>18907.560000000001</v>
      </c>
      <c r="O72" s="17">
        <f t="shared" ref="O72:O135" si="9">(M72-N72)</f>
        <v>10620.439999999999</v>
      </c>
      <c r="P72" s="17">
        <f t="shared" ref="P72:P135" si="10">((M72-N72)/M72*100)</f>
        <v>35.967353020861552</v>
      </c>
      <c r="R72" s="13" t="s">
        <v>88</v>
      </c>
      <c r="S72" s="14"/>
      <c r="T72" s="16"/>
      <c r="U72" s="18">
        <v>29528</v>
      </c>
      <c r="V72" s="18">
        <v>29528</v>
      </c>
      <c r="W72" s="17">
        <f t="shared" ref="W72:W135" si="11">(U72-V72)</f>
        <v>0</v>
      </c>
      <c r="X72" s="17">
        <f t="shared" ref="X72:X135" si="12">((U72-V72)/U72*100)</f>
        <v>0</v>
      </c>
      <c r="Z72" s="19">
        <f t="shared" si="6"/>
        <v>248.1344537815126</v>
      </c>
    </row>
    <row r="73" spans="2:26" x14ac:dyDescent="0.25">
      <c r="B73" s="13" t="s">
        <v>89</v>
      </c>
      <c r="C73" s="14"/>
      <c r="D73" s="15"/>
      <c r="E73" s="18">
        <v>30279</v>
      </c>
      <c r="F73">
        <v>30279</v>
      </c>
      <c r="G73" s="17">
        <f t="shared" si="7"/>
        <v>0</v>
      </c>
      <c r="H73" s="17">
        <f t="shared" si="8"/>
        <v>0</v>
      </c>
      <c r="J73" s="13" t="s">
        <v>89</v>
      </c>
      <c r="K73" s="14"/>
      <c r="L73" s="15"/>
      <c r="M73" s="18">
        <v>30279</v>
      </c>
      <c r="N73" s="18">
        <v>4726.8900000000003</v>
      </c>
      <c r="O73" s="17">
        <f t="shared" si="9"/>
        <v>25552.11</v>
      </c>
      <c r="P73" s="17">
        <f t="shared" si="10"/>
        <v>84.388883384523922</v>
      </c>
      <c r="R73" s="13" t="s">
        <v>89</v>
      </c>
      <c r="S73" s="14"/>
      <c r="T73" s="16"/>
      <c r="U73" s="18">
        <v>30279</v>
      </c>
      <c r="V73" s="18">
        <v>30279</v>
      </c>
      <c r="W73" s="17">
        <f t="shared" si="11"/>
        <v>0</v>
      </c>
      <c r="X73" s="17">
        <f t="shared" si="12"/>
        <v>0</v>
      </c>
      <c r="Z73" s="19">
        <f t="shared" ref="Z73:Z136" si="13">U73/119</f>
        <v>254.44537815126051</v>
      </c>
    </row>
    <row r="74" spans="2:26" x14ac:dyDescent="0.25">
      <c r="B74" s="13" t="s">
        <v>90</v>
      </c>
      <c r="C74" s="14"/>
      <c r="D74" s="15"/>
      <c r="E74" s="18">
        <v>316969</v>
      </c>
      <c r="F74">
        <v>316969</v>
      </c>
      <c r="G74" s="17">
        <f t="shared" si="7"/>
        <v>0</v>
      </c>
      <c r="H74" s="17">
        <f t="shared" si="8"/>
        <v>0</v>
      </c>
      <c r="J74" s="13" t="s">
        <v>90</v>
      </c>
      <c r="K74" s="14"/>
      <c r="L74" s="15"/>
      <c r="M74" s="18">
        <v>316969</v>
      </c>
      <c r="N74" s="18">
        <v>105000</v>
      </c>
      <c r="O74" s="17">
        <f t="shared" si="9"/>
        <v>211969</v>
      </c>
      <c r="P74" s="17">
        <f t="shared" si="10"/>
        <v>66.873732131533373</v>
      </c>
      <c r="R74" s="13" t="s">
        <v>90</v>
      </c>
      <c r="S74" s="14"/>
      <c r="T74" s="16"/>
      <c r="U74" s="18">
        <v>316969</v>
      </c>
      <c r="V74" s="18">
        <v>316969</v>
      </c>
      <c r="W74" s="17">
        <f t="shared" si="11"/>
        <v>0</v>
      </c>
      <c r="X74" s="17">
        <f t="shared" si="12"/>
        <v>0</v>
      </c>
      <c r="Z74" s="19">
        <f t="shared" si="13"/>
        <v>2663.6050420168067</v>
      </c>
    </row>
    <row r="75" spans="2:26" x14ac:dyDescent="0.25">
      <c r="B75" s="13" t="s">
        <v>91</v>
      </c>
      <c r="C75" s="20"/>
      <c r="D75" s="15"/>
      <c r="E75" s="18">
        <v>35938</v>
      </c>
      <c r="F75">
        <v>35938</v>
      </c>
      <c r="G75" s="17">
        <f t="shared" si="7"/>
        <v>0</v>
      </c>
      <c r="H75" s="17">
        <f t="shared" si="8"/>
        <v>0</v>
      </c>
      <c r="J75" s="13" t="s">
        <v>91</v>
      </c>
      <c r="K75" s="20"/>
      <c r="L75" s="15"/>
      <c r="M75" s="18">
        <v>35938</v>
      </c>
      <c r="N75" s="18">
        <v>38625</v>
      </c>
      <c r="O75" s="17">
        <f t="shared" si="9"/>
        <v>-2687</v>
      </c>
      <c r="P75" s="17">
        <f t="shared" si="10"/>
        <v>-7.4767655406533473</v>
      </c>
      <c r="R75" s="13" t="s">
        <v>91</v>
      </c>
      <c r="S75" s="20"/>
      <c r="T75" s="16"/>
      <c r="U75" s="18">
        <v>35938</v>
      </c>
      <c r="V75" s="18">
        <v>35938</v>
      </c>
      <c r="W75" s="17">
        <f t="shared" si="11"/>
        <v>0</v>
      </c>
      <c r="X75" s="17">
        <f t="shared" si="12"/>
        <v>0</v>
      </c>
      <c r="Z75" s="19">
        <f t="shared" si="13"/>
        <v>302</v>
      </c>
    </row>
    <row r="76" spans="2:26" x14ac:dyDescent="0.25">
      <c r="B76" s="13" t="s">
        <v>92</v>
      </c>
      <c r="C76" s="20"/>
      <c r="D76" s="20"/>
      <c r="E76" s="18">
        <v>235026</v>
      </c>
      <c r="F76">
        <v>235026</v>
      </c>
      <c r="G76" s="17">
        <f t="shared" si="7"/>
        <v>0</v>
      </c>
      <c r="H76" s="17">
        <f t="shared" si="8"/>
        <v>0</v>
      </c>
      <c r="J76" s="13" t="s">
        <v>92</v>
      </c>
      <c r="K76" s="20"/>
      <c r="L76" s="20"/>
      <c r="M76" s="18">
        <v>235026</v>
      </c>
      <c r="N76" s="18">
        <v>102941.18</v>
      </c>
      <c r="O76" s="17">
        <f t="shared" si="9"/>
        <v>132084.82</v>
      </c>
      <c r="P76" s="17">
        <f t="shared" si="10"/>
        <v>56.200088500846725</v>
      </c>
      <c r="R76" s="13" t="s">
        <v>92</v>
      </c>
      <c r="S76" s="20"/>
      <c r="T76" s="20"/>
      <c r="U76" s="18">
        <v>235026</v>
      </c>
      <c r="V76" s="18">
        <v>235026</v>
      </c>
      <c r="W76" s="17">
        <f t="shared" si="11"/>
        <v>0</v>
      </c>
      <c r="X76" s="17">
        <f t="shared" si="12"/>
        <v>0</v>
      </c>
      <c r="Z76" s="19">
        <f t="shared" si="13"/>
        <v>1975.0084033613446</v>
      </c>
    </row>
    <row r="77" spans="2:26" x14ac:dyDescent="0.25">
      <c r="B77" s="13" t="s">
        <v>93</v>
      </c>
      <c r="C77" s="20"/>
      <c r="D77" s="20"/>
      <c r="E77" s="18">
        <v>5312</v>
      </c>
      <c r="F77">
        <v>5312</v>
      </c>
      <c r="G77" s="17">
        <f t="shared" si="7"/>
        <v>0</v>
      </c>
      <c r="H77" s="17">
        <f t="shared" si="8"/>
        <v>0</v>
      </c>
      <c r="J77" s="13" t="s">
        <v>93</v>
      </c>
      <c r="K77" s="20"/>
      <c r="L77" s="20"/>
      <c r="M77" s="18">
        <v>5312</v>
      </c>
      <c r="N77" s="18">
        <v>2331.41</v>
      </c>
      <c r="O77" s="17">
        <f t="shared" si="9"/>
        <v>2980.59</v>
      </c>
      <c r="P77" s="17">
        <f t="shared" si="10"/>
        <v>56.11050451807229</v>
      </c>
      <c r="R77" s="13" t="s">
        <v>93</v>
      </c>
      <c r="S77" s="20"/>
      <c r="T77" s="20"/>
      <c r="U77" s="18">
        <v>5312</v>
      </c>
      <c r="V77" s="18">
        <v>5312</v>
      </c>
      <c r="W77" s="17">
        <f t="shared" si="11"/>
        <v>0</v>
      </c>
      <c r="X77" s="17">
        <f t="shared" si="12"/>
        <v>0</v>
      </c>
      <c r="Z77" s="19">
        <f t="shared" si="13"/>
        <v>44.638655462184872</v>
      </c>
    </row>
    <row r="78" spans="2:26" x14ac:dyDescent="0.25">
      <c r="B78" s="13" t="s">
        <v>94</v>
      </c>
      <c r="C78" s="20"/>
      <c r="D78" s="20"/>
      <c r="E78" s="18">
        <v>4333</v>
      </c>
      <c r="F78">
        <v>4333</v>
      </c>
      <c r="G78" s="17">
        <f t="shared" si="7"/>
        <v>0</v>
      </c>
      <c r="H78" s="17">
        <f t="shared" si="8"/>
        <v>0</v>
      </c>
      <c r="J78" s="13" t="s">
        <v>94</v>
      </c>
      <c r="K78" s="20"/>
      <c r="L78" s="20"/>
      <c r="M78" s="18">
        <v>4333</v>
      </c>
      <c r="N78" s="18">
        <v>1922.14</v>
      </c>
      <c r="O78" s="17">
        <f t="shared" si="9"/>
        <v>2410.8599999999997</v>
      </c>
      <c r="P78" s="17">
        <f t="shared" si="10"/>
        <v>55.639510731594733</v>
      </c>
      <c r="R78" s="13" t="s">
        <v>94</v>
      </c>
      <c r="S78" s="20"/>
      <c r="T78" s="20"/>
      <c r="U78" s="18">
        <v>4333</v>
      </c>
      <c r="V78" s="18">
        <v>4333</v>
      </c>
      <c r="W78" s="17">
        <f t="shared" si="11"/>
        <v>0</v>
      </c>
      <c r="X78" s="17">
        <f t="shared" si="12"/>
        <v>0</v>
      </c>
      <c r="Z78" s="19">
        <f t="shared" si="13"/>
        <v>36.411764705882355</v>
      </c>
    </row>
    <row r="79" spans="2:26" x14ac:dyDescent="0.25">
      <c r="B79" s="13" t="s">
        <v>95</v>
      </c>
      <c r="C79" s="20"/>
      <c r="D79" s="20"/>
      <c r="E79" s="18">
        <v>3787</v>
      </c>
      <c r="F79">
        <v>3787</v>
      </c>
      <c r="G79" s="17">
        <f t="shared" si="7"/>
        <v>0</v>
      </c>
      <c r="H79" s="17">
        <f t="shared" si="8"/>
        <v>0</v>
      </c>
      <c r="J79" s="13" t="s">
        <v>95</v>
      </c>
      <c r="K79" s="20"/>
      <c r="L79" s="20"/>
      <c r="M79" s="18">
        <v>3787</v>
      </c>
      <c r="N79" s="18">
        <v>1661.71</v>
      </c>
      <c r="O79" s="17">
        <f t="shared" si="9"/>
        <v>2125.29</v>
      </c>
      <c r="P79" s="17">
        <f t="shared" si="10"/>
        <v>56.12067599683126</v>
      </c>
      <c r="R79" s="13" t="s">
        <v>95</v>
      </c>
      <c r="S79" s="20"/>
      <c r="T79" s="20"/>
      <c r="U79" s="18">
        <v>3787</v>
      </c>
      <c r="V79" s="18">
        <v>3787</v>
      </c>
      <c r="W79" s="17">
        <f t="shared" si="11"/>
        <v>0</v>
      </c>
      <c r="X79" s="17">
        <f t="shared" si="12"/>
        <v>0</v>
      </c>
      <c r="Z79" s="19">
        <f t="shared" si="13"/>
        <v>31.823529411764707</v>
      </c>
    </row>
    <row r="80" spans="2:26" x14ac:dyDescent="0.25">
      <c r="B80" s="13" t="s">
        <v>96</v>
      </c>
      <c r="C80" s="14"/>
      <c r="D80" s="15"/>
      <c r="E80" s="18">
        <v>15262</v>
      </c>
      <c r="F80">
        <v>15262</v>
      </c>
      <c r="G80" s="17">
        <f t="shared" si="7"/>
        <v>0</v>
      </c>
      <c r="H80" s="17">
        <f t="shared" si="8"/>
        <v>0</v>
      </c>
      <c r="J80" s="13" t="s">
        <v>96</v>
      </c>
      <c r="K80" s="14"/>
      <c r="L80" s="15"/>
      <c r="M80" s="18">
        <v>15262</v>
      </c>
      <c r="N80" s="18">
        <v>6967.65</v>
      </c>
      <c r="O80" s="17">
        <f t="shared" si="9"/>
        <v>8294.35</v>
      </c>
      <c r="P80" s="17">
        <f t="shared" si="10"/>
        <v>54.346415935001971</v>
      </c>
      <c r="R80" s="13" t="s">
        <v>96</v>
      </c>
      <c r="S80" s="14"/>
      <c r="T80" s="16"/>
      <c r="U80" s="18">
        <v>15262</v>
      </c>
      <c r="V80" s="18">
        <v>15262</v>
      </c>
      <c r="W80" s="17">
        <f t="shared" si="11"/>
        <v>0</v>
      </c>
      <c r="X80" s="17">
        <f t="shared" si="12"/>
        <v>0</v>
      </c>
      <c r="Z80" s="19">
        <f t="shared" si="13"/>
        <v>128.25210084033614</v>
      </c>
    </row>
    <row r="81" spans="2:26" x14ac:dyDescent="0.25">
      <c r="B81" s="13" t="s">
        <v>97</v>
      </c>
      <c r="C81" s="14"/>
      <c r="D81" s="15"/>
      <c r="E81" s="18">
        <v>1080</v>
      </c>
      <c r="F81">
        <v>1080</v>
      </c>
      <c r="G81" s="17">
        <f t="shared" si="7"/>
        <v>0</v>
      </c>
      <c r="H81" s="17">
        <f t="shared" si="8"/>
        <v>0</v>
      </c>
      <c r="J81" s="13" t="s">
        <v>97</v>
      </c>
      <c r="K81" s="14"/>
      <c r="L81" s="15"/>
      <c r="M81" s="18">
        <v>1080</v>
      </c>
      <c r="N81" s="18">
        <v>378.82</v>
      </c>
      <c r="O81" s="17">
        <f t="shared" si="9"/>
        <v>701.18000000000006</v>
      </c>
      <c r="P81" s="17">
        <f t="shared" si="10"/>
        <v>64.924074074074085</v>
      </c>
      <c r="R81" s="13" t="s">
        <v>97</v>
      </c>
      <c r="S81" s="14"/>
      <c r="T81" s="16"/>
      <c r="U81" s="18">
        <v>1080</v>
      </c>
      <c r="V81" s="18">
        <v>1080</v>
      </c>
      <c r="W81" s="17">
        <f t="shared" si="11"/>
        <v>0</v>
      </c>
      <c r="X81" s="17">
        <f t="shared" si="12"/>
        <v>0</v>
      </c>
      <c r="Z81" s="19">
        <f t="shared" si="13"/>
        <v>9.0756302521008401</v>
      </c>
    </row>
    <row r="82" spans="2:26" x14ac:dyDescent="0.25">
      <c r="B82" s="13" t="s">
        <v>98</v>
      </c>
      <c r="C82" s="14"/>
      <c r="D82" s="15"/>
      <c r="E82" s="18">
        <v>126639</v>
      </c>
      <c r="F82">
        <v>126639</v>
      </c>
      <c r="G82" s="17">
        <f t="shared" si="7"/>
        <v>0</v>
      </c>
      <c r="H82" s="17">
        <f t="shared" si="8"/>
        <v>0</v>
      </c>
      <c r="J82" s="13" t="s">
        <v>98</v>
      </c>
      <c r="K82" s="14"/>
      <c r="L82" s="15"/>
      <c r="M82" s="18">
        <v>126639</v>
      </c>
      <c r="N82" s="18">
        <v>113183.75</v>
      </c>
      <c r="O82" s="17">
        <f t="shared" si="9"/>
        <v>13455.25</v>
      </c>
      <c r="P82" s="17">
        <f t="shared" si="10"/>
        <v>10.624886488364565</v>
      </c>
      <c r="R82" s="13" t="s">
        <v>98</v>
      </c>
      <c r="S82" s="14"/>
      <c r="T82" s="16"/>
      <c r="U82" s="18">
        <v>126639</v>
      </c>
      <c r="V82" s="18">
        <v>126639</v>
      </c>
      <c r="W82" s="17">
        <f t="shared" si="11"/>
        <v>0</v>
      </c>
      <c r="X82" s="17">
        <f t="shared" si="12"/>
        <v>0</v>
      </c>
      <c r="Z82" s="19">
        <f t="shared" si="13"/>
        <v>1064.1932773109243</v>
      </c>
    </row>
    <row r="83" spans="2:26" x14ac:dyDescent="0.25">
      <c r="B83" s="13" t="s">
        <v>99</v>
      </c>
      <c r="C83" s="20"/>
      <c r="D83" s="15"/>
      <c r="E83" s="18">
        <v>2242</v>
      </c>
      <c r="F83">
        <v>2242</v>
      </c>
      <c r="G83" s="17">
        <f t="shared" si="7"/>
        <v>0</v>
      </c>
      <c r="H83" s="17">
        <f t="shared" si="8"/>
        <v>0</v>
      </c>
      <c r="J83" s="13" t="s">
        <v>99</v>
      </c>
      <c r="K83" s="20"/>
      <c r="L83" s="15"/>
      <c r="M83" s="18">
        <v>2242</v>
      </c>
      <c r="N83" s="18">
        <v>1313.03</v>
      </c>
      <c r="O83" s="17">
        <f t="shared" si="9"/>
        <v>928.97</v>
      </c>
      <c r="P83" s="17">
        <f t="shared" si="10"/>
        <v>41.434879571810882</v>
      </c>
      <c r="R83" s="13" t="s">
        <v>99</v>
      </c>
      <c r="S83" s="20"/>
      <c r="T83" s="16"/>
      <c r="U83" s="18">
        <v>2242</v>
      </c>
      <c r="V83" s="18">
        <v>2242</v>
      </c>
      <c r="W83" s="17">
        <f t="shared" si="11"/>
        <v>0</v>
      </c>
      <c r="X83" s="17">
        <f t="shared" si="12"/>
        <v>0</v>
      </c>
      <c r="Z83" s="19">
        <f t="shared" si="13"/>
        <v>18.840336134453782</v>
      </c>
    </row>
    <row r="84" spans="2:26" x14ac:dyDescent="0.25">
      <c r="B84" s="13" t="s">
        <v>100</v>
      </c>
      <c r="C84" s="20"/>
      <c r="D84" s="20"/>
      <c r="E84" s="18">
        <v>24741</v>
      </c>
      <c r="F84">
        <v>24741</v>
      </c>
      <c r="G84" s="17">
        <f t="shared" si="7"/>
        <v>0</v>
      </c>
      <c r="H84" s="17">
        <f t="shared" si="8"/>
        <v>0</v>
      </c>
      <c r="J84" s="13" t="s">
        <v>100</v>
      </c>
      <c r="K84" s="20"/>
      <c r="L84" s="20"/>
      <c r="M84" s="18">
        <v>24741</v>
      </c>
      <c r="N84" s="18">
        <v>17857.14</v>
      </c>
      <c r="O84" s="17">
        <f t="shared" si="9"/>
        <v>6883.8600000000006</v>
      </c>
      <c r="P84" s="17">
        <f t="shared" si="10"/>
        <v>27.823693464290045</v>
      </c>
      <c r="R84" s="13" t="s">
        <v>100</v>
      </c>
      <c r="S84" s="20"/>
      <c r="T84" s="20"/>
      <c r="U84" s="18">
        <v>24741</v>
      </c>
      <c r="V84" s="18">
        <v>24741</v>
      </c>
      <c r="W84" s="17">
        <f t="shared" si="11"/>
        <v>0</v>
      </c>
      <c r="X84" s="17">
        <f t="shared" si="12"/>
        <v>0</v>
      </c>
      <c r="Z84" s="19">
        <f t="shared" si="13"/>
        <v>207.9075630252101</v>
      </c>
    </row>
    <row r="85" spans="2:26" x14ac:dyDescent="0.25">
      <c r="B85" s="13" t="s">
        <v>101</v>
      </c>
      <c r="C85" s="20"/>
      <c r="D85" s="20"/>
      <c r="E85" s="18">
        <v>22276</v>
      </c>
      <c r="F85">
        <v>22276</v>
      </c>
      <c r="G85" s="17">
        <f t="shared" si="7"/>
        <v>0</v>
      </c>
      <c r="H85" s="17">
        <f t="shared" si="8"/>
        <v>0</v>
      </c>
      <c r="J85" s="13" t="s">
        <v>101</v>
      </c>
      <c r="K85" s="20"/>
      <c r="L85" s="20"/>
      <c r="M85" s="18">
        <v>22276</v>
      </c>
      <c r="N85" s="18">
        <v>15231.09</v>
      </c>
      <c r="O85" s="17">
        <f t="shared" si="9"/>
        <v>7044.91</v>
      </c>
      <c r="P85" s="17">
        <f t="shared" si="10"/>
        <v>31.625561142036275</v>
      </c>
      <c r="R85" s="13" t="s">
        <v>101</v>
      </c>
      <c r="S85" s="20"/>
      <c r="T85" s="20"/>
      <c r="U85" s="18">
        <v>22276</v>
      </c>
      <c r="V85" s="18">
        <v>22276</v>
      </c>
      <c r="W85" s="17">
        <f t="shared" si="11"/>
        <v>0</v>
      </c>
      <c r="X85" s="17">
        <f t="shared" si="12"/>
        <v>0</v>
      </c>
      <c r="Z85" s="19">
        <f t="shared" si="13"/>
        <v>187.19327731092437</v>
      </c>
    </row>
    <row r="86" spans="2:26" x14ac:dyDescent="0.25">
      <c r="B86" s="13" t="s">
        <v>102</v>
      </c>
      <c r="C86" s="20"/>
      <c r="D86" s="20"/>
      <c r="E86" s="18">
        <v>25836</v>
      </c>
      <c r="F86">
        <v>25836</v>
      </c>
      <c r="G86" s="17">
        <f t="shared" si="7"/>
        <v>0</v>
      </c>
      <c r="H86" s="17">
        <f t="shared" si="8"/>
        <v>0</v>
      </c>
      <c r="J86" s="13" t="s">
        <v>102</v>
      </c>
      <c r="K86" s="20"/>
      <c r="L86" s="20"/>
      <c r="M86" s="18">
        <v>25836</v>
      </c>
      <c r="N86" s="18">
        <v>13550.42</v>
      </c>
      <c r="O86" s="17">
        <f t="shared" si="9"/>
        <v>12285.58</v>
      </c>
      <c r="P86" s="17">
        <f t="shared" si="10"/>
        <v>47.552175259328067</v>
      </c>
      <c r="R86" s="13" t="s">
        <v>102</v>
      </c>
      <c r="S86" s="20"/>
      <c r="T86" s="20"/>
      <c r="U86" s="18">
        <v>25836</v>
      </c>
      <c r="V86" s="18">
        <v>25836</v>
      </c>
      <c r="W86" s="17">
        <f t="shared" si="11"/>
        <v>0</v>
      </c>
      <c r="X86" s="17">
        <f t="shared" si="12"/>
        <v>0</v>
      </c>
      <c r="Z86" s="19">
        <f t="shared" si="13"/>
        <v>217.109243697479</v>
      </c>
    </row>
    <row r="87" spans="2:26" x14ac:dyDescent="0.25">
      <c r="B87" s="13" t="s">
        <v>103</v>
      </c>
      <c r="C87" s="20"/>
      <c r="D87" s="20"/>
      <c r="E87" s="18">
        <v>8879</v>
      </c>
      <c r="F87">
        <v>8879</v>
      </c>
      <c r="G87" s="17">
        <f t="shared" si="7"/>
        <v>0</v>
      </c>
      <c r="H87" s="17">
        <f t="shared" si="8"/>
        <v>0</v>
      </c>
      <c r="J87" s="13" t="s">
        <v>103</v>
      </c>
      <c r="K87" s="20"/>
      <c r="L87" s="20"/>
      <c r="M87" s="18">
        <v>8879</v>
      </c>
      <c r="N87" s="18">
        <v>8403.36</v>
      </c>
      <c r="O87" s="17">
        <f t="shared" si="9"/>
        <v>475.63999999999942</v>
      </c>
      <c r="P87" s="17">
        <f t="shared" si="10"/>
        <v>5.3569095618875933</v>
      </c>
      <c r="R87" s="13" t="s">
        <v>103</v>
      </c>
      <c r="S87" s="20"/>
      <c r="T87" s="20"/>
      <c r="U87" s="18">
        <v>8879</v>
      </c>
      <c r="V87" s="18">
        <v>8879</v>
      </c>
      <c r="W87" s="17">
        <f t="shared" si="11"/>
        <v>0</v>
      </c>
      <c r="X87" s="17">
        <f t="shared" si="12"/>
        <v>0</v>
      </c>
      <c r="Z87" s="19">
        <f t="shared" si="13"/>
        <v>74.613445378151255</v>
      </c>
    </row>
    <row r="88" spans="2:26" x14ac:dyDescent="0.25">
      <c r="B88" s="13" t="s">
        <v>104</v>
      </c>
      <c r="C88" s="14"/>
      <c r="D88" s="15"/>
      <c r="E88" s="18">
        <v>48738</v>
      </c>
      <c r="F88">
        <v>48738</v>
      </c>
      <c r="G88" s="17">
        <f t="shared" si="7"/>
        <v>0</v>
      </c>
      <c r="H88" s="17">
        <f t="shared" si="8"/>
        <v>0</v>
      </c>
      <c r="J88" s="13" t="s">
        <v>104</v>
      </c>
      <c r="K88" s="14"/>
      <c r="L88" s="15"/>
      <c r="M88" s="18">
        <v>48738</v>
      </c>
      <c r="N88" s="18">
        <v>32972.69</v>
      </c>
      <c r="O88" s="17">
        <f t="shared" si="9"/>
        <v>15765.309999999998</v>
      </c>
      <c r="P88" s="17">
        <f t="shared" si="10"/>
        <v>32.347059789076283</v>
      </c>
      <c r="R88" s="13" t="s">
        <v>104</v>
      </c>
      <c r="S88" s="14"/>
      <c r="T88" s="16"/>
      <c r="U88" s="18">
        <v>48738</v>
      </c>
      <c r="V88" s="18">
        <v>48738</v>
      </c>
      <c r="W88" s="17">
        <f t="shared" si="11"/>
        <v>0</v>
      </c>
      <c r="X88" s="17">
        <f t="shared" si="12"/>
        <v>0</v>
      </c>
      <c r="Z88" s="19">
        <f t="shared" si="13"/>
        <v>409.56302521008405</v>
      </c>
    </row>
    <row r="89" spans="2:26" x14ac:dyDescent="0.25">
      <c r="B89" s="13" t="s">
        <v>105</v>
      </c>
      <c r="C89" s="14"/>
      <c r="D89" s="15"/>
      <c r="E89" s="18">
        <v>9282</v>
      </c>
      <c r="F89">
        <v>9282</v>
      </c>
      <c r="G89" s="17">
        <f t="shared" si="7"/>
        <v>0</v>
      </c>
      <c r="H89" s="17">
        <f t="shared" si="8"/>
        <v>0</v>
      </c>
      <c r="J89" s="13" t="s">
        <v>105</v>
      </c>
      <c r="K89" s="14"/>
      <c r="L89" s="15"/>
      <c r="M89" s="18">
        <v>9282</v>
      </c>
      <c r="N89" s="18">
        <v>9348.74</v>
      </c>
      <c r="O89" s="17">
        <f t="shared" si="9"/>
        <v>-66.739999999999782</v>
      </c>
      <c r="P89" s="17">
        <f t="shared" si="10"/>
        <v>-0.71902607196724611</v>
      </c>
      <c r="R89" s="13" t="s">
        <v>105</v>
      </c>
      <c r="S89" s="14"/>
      <c r="T89" s="16"/>
      <c r="U89" s="18">
        <v>9282</v>
      </c>
      <c r="V89" s="18">
        <v>9282</v>
      </c>
      <c r="W89" s="17">
        <f t="shared" si="11"/>
        <v>0</v>
      </c>
      <c r="X89" s="17">
        <f t="shared" si="12"/>
        <v>0</v>
      </c>
      <c r="Z89" s="19">
        <f t="shared" si="13"/>
        <v>78</v>
      </c>
    </row>
    <row r="90" spans="2:26" x14ac:dyDescent="0.25">
      <c r="B90" s="13" t="s">
        <v>106</v>
      </c>
      <c r="C90" s="14"/>
      <c r="D90" s="15"/>
      <c r="E90" s="18">
        <v>41689</v>
      </c>
      <c r="F90">
        <v>41689</v>
      </c>
      <c r="G90" s="17">
        <f t="shared" si="7"/>
        <v>0</v>
      </c>
      <c r="H90" s="17">
        <f t="shared" si="8"/>
        <v>0</v>
      </c>
      <c r="J90" s="13" t="s">
        <v>106</v>
      </c>
      <c r="K90" s="14"/>
      <c r="L90" s="15"/>
      <c r="M90" s="18">
        <v>41689</v>
      </c>
      <c r="N90" s="18">
        <v>22575</v>
      </c>
      <c r="O90" s="17">
        <f t="shared" si="9"/>
        <v>19114</v>
      </c>
      <c r="P90" s="17">
        <f t="shared" si="10"/>
        <v>45.849024922641462</v>
      </c>
      <c r="R90" s="13" t="s">
        <v>106</v>
      </c>
      <c r="S90" s="14"/>
      <c r="T90" s="16"/>
      <c r="U90" s="18">
        <v>41689</v>
      </c>
      <c r="V90" s="18">
        <v>41689</v>
      </c>
      <c r="W90" s="17">
        <f t="shared" si="11"/>
        <v>0</v>
      </c>
      <c r="X90" s="17">
        <f t="shared" si="12"/>
        <v>0</v>
      </c>
      <c r="Z90" s="19">
        <f t="shared" si="13"/>
        <v>350.32773109243698</v>
      </c>
    </row>
    <row r="91" spans="2:26" x14ac:dyDescent="0.25">
      <c r="B91" s="13" t="s">
        <v>107</v>
      </c>
      <c r="C91" s="20"/>
      <c r="D91" s="15"/>
      <c r="E91" s="18">
        <v>65906</v>
      </c>
      <c r="F91">
        <v>65906</v>
      </c>
      <c r="G91" s="17">
        <f t="shared" si="7"/>
        <v>0</v>
      </c>
      <c r="H91" s="17">
        <f t="shared" si="8"/>
        <v>0</v>
      </c>
      <c r="J91" s="13" t="s">
        <v>107</v>
      </c>
      <c r="K91" s="20"/>
      <c r="L91" s="15"/>
      <c r="M91" s="18">
        <v>65906</v>
      </c>
      <c r="N91" s="18">
        <v>27375</v>
      </c>
      <c r="O91" s="17">
        <f t="shared" si="9"/>
        <v>38531</v>
      </c>
      <c r="P91" s="17">
        <f t="shared" si="10"/>
        <v>58.463569326009768</v>
      </c>
      <c r="R91" s="13" t="s">
        <v>107</v>
      </c>
      <c r="S91" s="20"/>
      <c r="T91" s="16"/>
      <c r="U91" s="18">
        <v>65906</v>
      </c>
      <c r="V91" s="18">
        <v>65906</v>
      </c>
      <c r="W91" s="17">
        <f t="shared" si="11"/>
        <v>0</v>
      </c>
      <c r="X91" s="17">
        <f t="shared" si="12"/>
        <v>0</v>
      </c>
      <c r="Z91" s="19">
        <f t="shared" si="13"/>
        <v>553.8319327731092</v>
      </c>
    </row>
    <row r="92" spans="2:26" x14ac:dyDescent="0.25">
      <c r="B92" s="13" t="s">
        <v>108</v>
      </c>
      <c r="C92" s="20"/>
      <c r="D92" s="20"/>
      <c r="E92" s="18">
        <v>5378</v>
      </c>
      <c r="F92">
        <v>5378</v>
      </c>
      <c r="G92" s="17">
        <f t="shared" si="7"/>
        <v>0</v>
      </c>
      <c r="H92" s="17">
        <f t="shared" si="8"/>
        <v>0</v>
      </c>
      <c r="J92" s="13" t="s">
        <v>108</v>
      </c>
      <c r="K92" s="20"/>
      <c r="L92" s="20"/>
      <c r="M92" s="18">
        <v>5378</v>
      </c>
      <c r="N92" s="18">
        <v>2900</v>
      </c>
      <c r="O92" s="17">
        <f t="shared" si="9"/>
        <v>2478</v>
      </c>
      <c r="P92" s="17">
        <f t="shared" si="10"/>
        <v>46.076608404611378</v>
      </c>
      <c r="R92" s="13" t="s">
        <v>108</v>
      </c>
      <c r="S92" s="20"/>
      <c r="T92" s="20"/>
      <c r="U92" s="18">
        <v>5378</v>
      </c>
      <c r="V92" s="18">
        <v>5378</v>
      </c>
      <c r="W92" s="17">
        <f t="shared" si="11"/>
        <v>0</v>
      </c>
      <c r="X92" s="17">
        <f t="shared" si="12"/>
        <v>0</v>
      </c>
      <c r="Z92" s="19">
        <f t="shared" si="13"/>
        <v>45.193277310924373</v>
      </c>
    </row>
    <row r="93" spans="2:26" x14ac:dyDescent="0.25">
      <c r="B93" s="13" t="s">
        <v>109</v>
      </c>
      <c r="C93" s="20"/>
      <c r="D93" s="20"/>
      <c r="E93" s="18">
        <v>13224</v>
      </c>
      <c r="F93">
        <v>13224</v>
      </c>
      <c r="G93" s="17">
        <f t="shared" si="7"/>
        <v>0</v>
      </c>
      <c r="H93" s="17">
        <f t="shared" si="8"/>
        <v>0</v>
      </c>
      <c r="J93" s="13" t="s">
        <v>109</v>
      </c>
      <c r="K93" s="20"/>
      <c r="L93" s="20"/>
      <c r="M93" s="18">
        <v>13224</v>
      </c>
      <c r="N93" s="18">
        <v>3100</v>
      </c>
      <c r="O93" s="17">
        <f t="shared" si="9"/>
        <v>10124</v>
      </c>
      <c r="P93" s="17">
        <f t="shared" si="10"/>
        <v>76.557773744706594</v>
      </c>
      <c r="R93" s="13" t="s">
        <v>109</v>
      </c>
      <c r="S93" s="20"/>
      <c r="T93" s="20"/>
      <c r="U93" s="18">
        <v>13224</v>
      </c>
      <c r="V93" s="18">
        <v>13224</v>
      </c>
      <c r="W93" s="17">
        <f t="shared" si="11"/>
        <v>0</v>
      </c>
      <c r="X93" s="17">
        <f t="shared" si="12"/>
        <v>0</v>
      </c>
      <c r="Z93" s="19">
        <f t="shared" si="13"/>
        <v>111.12605042016807</v>
      </c>
    </row>
    <row r="94" spans="2:26" x14ac:dyDescent="0.25">
      <c r="B94" s="13" t="s">
        <v>110</v>
      </c>
      <c r="C94" s="20"/>
      <c r="D94" s="20"/>
      <c r="E94" s="18">
        <v>9334</v>
      </c>
      <c r="F94">
        <v>9334</v>
      </c>
      <c r="G94" s="17">
        <f t="shared" si="7"/>
        <v>0</v>
      </c>
      <c r="H94" s="17">
        <f t="shared" si="8"/>
        <v>0</v>
      </c>
      <c r="J94" s="13" t="s">
        <v>110</v>
      </c>
      <c r="K94" s="20"/>
      <c r="L94" s="20"/>
      <c r="M94" s="18">
        <v>9334</v>
      </c>
      <c r="N94" s="18">
        <v>7352.94</v>
      </c>
      <c r="O94" s="17">
        <f t="shared" si="9"/>
        <v>1981.0600000000004</v>
      </c>
      <c r="P94" s="17">
        <f t="shared" si="10"/>
        <v>21.224126848082285</v>
      </c>
      <c r="R94" s="13" t="s">
        <v>110</v>
      </c>
      <c r="S94" s="20"/>
      <c r="T94" s="20"/>
      <c r="U94" s="18">
        <v>9334</v>
      </c>
      <c r="V94" s="18">
        <v>9334</v>
      </c>
      <c r="W94" s="17">
        <f t="shared" si="11"/>
        <v>0</v>
      </c>
      <c r="X94" s="17">
        <f t="shared" si="12"/>
        <v>0</v>
      </c>
      <c r="Z94" s="19">
        <f t="shared" si="13"/>
        <v>78.436974789915965</v>
      </c>
    </row>
    <row r="95" spans="2:26" x14ac:dyDescent="0.25">
      <c r="B95" s="13" t="s">
        <v>111</v>
      </c>
      <c r="C95" s="20"/>
      <c r="D95" s="20"/>
      <c r="E95" s="18">
        <v>124789</v>
      </c>
      <c r="F95">
        <v>124789</v>
      </c>
      <c r="G95" s="17">
        <f t="shared" si="7"/>
        <v>0</v>
      </c>
      <c r="H95" s="17">
        <f t="shared" si="8"/>
        <v>0</v>
      </c>
      <c r="J95" s="13" t="s">
        <v>111</v>
      </c>
      <c r="K95" s="20"/>
      <c r="L95" s="20"/>
      <c r="M95" s="18">
        <v>124789</v>
      </c>
      <c r="N95" s="18">
        <v>84076.3</v>
      </c>
      <c r="O95" s="17">
        <f t="shared" si="9"/>
        <v>40712.699999999997</v>
      </c>
      <c r="P95" s="17">
        <f t="shared" si="10"/>
        <v>32.625231390587309</v>
      </c>
      <c r="R95" s="13" t="s">
        <v>111</v>
      </c>
      <c r="S95" s="20"/>
      <c r="T95" s="20"/>
      <c r="U95" s="18">
        <v>124789</v>
      </c>
      <c r="V95" s="18">
        <v>124789</v>
      </c>
      <c r="W95" s="17">
        <f t="shared" si="11"/>
        <v>0</v>
      </c>
      <c r="X95" s="17">
        <f t="shared" si="12"/>
        <v>0</v>
      </c>
      <c r="Z95" s="19">
        <f t="shared" si="13"/>
        <v>1048.6470588235295</v>
      </c>
    </row>
    <row r="96" spans="2:26" x14ac:dyDescent="0.25">
      <c r="B96" s="13" t="s">
        <v>112</v>
      </c>
      <c r="C96" s="14"/>
      <c r="D96" s="15"/>
      <c r="E96" s="18">
        <v>41675</v>
      </c>
      <c r="F96">
        <v>41675</v>
      </c>
      <c r="G96" s="17">
        <f t="shared" si="7"/>
        <v>0</v>
      </c>
      <c r="H96" s="17">
        <f t="shared" si="8"/>
        <v>0</v>
      </c>
      <c r="J96" s="13" t="s">
        <v>112</v>
      </c>
      <c r="K96" s="14"/>
      <c r="L96" s="15"/>
      <c r="M96" s="18">
        <v>41675</v>
      </c>
      <c r="N96" s="18">
        <v>20850.84</v>
      </c>
      <c r="O96" s="17">
        <f t="shared" si="9"/>
        <v>20824.16</v>
      </c>
      <c r="P96" s="17">
        <f t="shared" si="10"/>
        <v>49.967990401919614</v>
      </c>
      <c r="R96" s="13" t="s">
        <v>112</v>
      </c>
      <c r="S96" s="14"/>
      <c r="T96" s="16"/>
      <c r="U96" s="18">
        <v>41675</v>
      </c>
      <c r="V96" s="18">
        <v>41675</v>
      </c>
      <c r="W96" s="17">
        <f t="shared" si="11"/>
        <v>0</v>
      </c>
      <c r="X96" s="17">
        <f t="shared" si="12"/>
        <v>0</v>
      </c>
      <c r="Z96" s="19">
        <f t="shared" si="13"/>
        <v>350.21008403361344</v>
      </c>
    </row>
    <row r="97" spans="2:26" x14ac:dyDescent="0.25">
      <c r="B97" s="13" t="s">
        <v>113</v>
      </c>
      <c r="C97" s="14"/>
      <c r="D97" s="15"/>
      <c r="E97" s="18">
        <v>38853</v>
      </c>
      <c r="F97">
        <v>38853</v>
      </c>
      <c r="G97" s="17">
        <f t="shared" si="7"/>
        <v>0</v>
      </c>
      <c r="H97" s="17">
        <f t="shared" si="8"/>
        <v>0</v>
      </c>
      <c r="J97" s="13" t="s">
        <v>113</v>
      </c>
      <c r="K97" s="14"/>
      <c r="L97" s="15"/>
      <c r="M97" s="18">
        <v>38853</v>
      </c>
      <c r="N97" s="18">
        <v>20850.84</v>
      </c>
      <c r="O97" s="17">
        <f t="shared" si="9"/>
        <v>18002.16</v>
      </c>
      <c r="P97" s="17">
        <f t="shared" si="10"/>
        <v>46.334028260365997</v>
      </c>
      <c r="R97" s="13" t="s">
        <v>113</v>
      </c>
      <c r="S97" s="14"/>
      <c r="T97" s="16"/>
      <c r="U97" s="18">
        <v>38853</v>
      </c>
      <c r="V97" s="18">
        <v>38853</v>
      </c>
      <c r="W97" s="17">
        <f t="shared" si="11"/>
        <v>0</v>
      </c>
      <c r="X97" s="17">
        <f t="shared" si="12"/>
        <v>0</v>
      </c>
      <c r="Z97" s="19">
        <f t="shared" si="13"/>
        <v>326.49579831932772</v>
      </c>
    </row>
    <row r="98" spans="2:26" x14ac:dyDescent="0.25">
      <c r="B98" s="13" t="s">
        <v>114</v>
      </c>
      <c r="C98" s="14"/>
      <c r="D98" s="15"/>
      <c r="E98" s="18">
        <v>93959</v>
      </c>
      <c r="F98">
        <v>93959</v>
      </c>
      <c r="G98" s="17">
        <f t="shared" si="7"/>
        <v>0</v>
      </c>
      <c r="H98" s="17">
        <f t="shared" si="8"/>
        <v>0</v>
      </c>
      <c r="J98" s="13" t="s">
        <v>114</v>
      </c>
      <c r="K98" s="14"/>
      <c r="L98" s="15"/>
      <c r="M98" s="18">
        <v>93959</v>
      </c>
      <c r="N98" s="18">
        <v>68441.179999999993</v>
      </c>
      <c r="O98" s="17">
        <f t="shared" si="9"/>
        <v>25517.820000000007</v>
      </c>
      <c r="P98" s="17">
        <f t="shared" si="10"/>
        <v>27.158462733745576</v>
      </c>
      <c r="R98" s="13" t="s">
        <v>114</v>
      </c>
      <c r="S98" s="14"/>
      <c r="T98" s="16"/>
      <c r="U98" s="18">
        <v>93959</v>
      </c>
      <c r="V98" s="18">
        <v>93959</v>
      </c>
      <c r="W98" s="17">
        <f t="shared" si="11"/>
        <v>0</v>
      </c>
      <c r="X98" s="17">
        <f t="shared" si="12"/>
        <v>0</v>
      </c>
      <c r="Z98" s="19">
        <f t="shared" si="13"/>
        <v>789.57142857142856</v>
      </c>
    </row>
    <row r="99" spans="2:26" x14ac:dyDescent="0.25">
      <c r="B99" s="13" t="s">
        <v>115</v>
      </c>
      <c r="C99" s="20"/>
      <c r="D99" s="15"/>
      <c r="E99" s="18">
        <v>40119</v>
      </c>
      <c r="F99">
        <v>40119</v>
      </c>
      <c r="G99" s="17">
        <f t="shared" si="7"/>
        <v>0</v>
      </c>
      <c r="H99" s="17">
        <f t="shared" si="8"/>
        <v>0</v>
      </c>
      <c r="J99" s="13" t="s">
        <v>115</v>
      </c>
      <c r="K99" s="20"/>
      <c r="L99" s="15"/>
      <c r="M99" s="18">
        <v>40119</v>
      </c>
      <c r="N99" s="18">
        <v>28000</v>
      </c>
      <c r="O99" s="17">
        <f t="shared" si="9"/>
        <v>12119</v>
      </c>
      <c r="P99" s="17">
        <f t="shared" si="10"/>
        <v>30.207632293925574</v>
      </c>
      <c r="R99" s="13" t="s">
        <v>115</v>
      </c>
      <c r="S99" s="20"/>
      <c r="T99" s="16"/>
      <c r="U99" s="18">
        <v>40119</v>
      </c>
      <c r="V99" s="18">
        <v>40119</v>
      </c>
      <c r="W99" s="17">
        <f t="shared" si="11"/>
        <v>0</v>
      </c>
      <c r="X99" s="17">
        <f t="shared" si="12"/>
        <v>0</v>
      </c>
      <c r="Z99" s="19">
        <f t="shared" si="13"/>
        <v>337.1344537815126</v>
      </c>
    </row>
    <row r="100" spans="2:26" x14ac:dyDescent="0.25">
      <c r="B100" s="13" t="s">
        <v>116</v>
      </c>
      <c r="C100" s="20"/>
      <c r="D100" s="20"/>
      <c r="E100" s="18">
        <v>24103</v>
      </c>
      <c r="F100">
        <v>24103</v>
      </c>
      <c r="G100" s="17">
        <f t="shared" si="7"/>
        <v>0</v>
      </c>
      <c r="H100" s="17">
        <f t="shared" si="8"/>
        <v>0</v>
      </c>
      <c r="J100" s="13" t="s">
        <v>116</v>
      </c>
      <c r="K100" s="20"/>
      <c r="L100" s="20"/>
      <c r="M100" s="18">
        <v>24103</v>
      </c>
      <c r="N100" s="18">
        <v>15000</v>
      </c>
      <c r="O100" s="17">
        <f t="shared" si="9"/>
        <v>9103</v>
      </c>
      <c r="P100" s="17">
        <f t="shared" si="10"/>
        <v>37.767082935734145</v>
      </c>
      <c r="R100" s="13" t="s">
        <v>116</v>
      </c>
      <c r="S100" s="20"/>
      <c r="T100" s="20"/>
      <c r="U100" s="18">
        <v>24103</v>
      </c>
      <c r="V100" s="18">
        <v>24103</v>
      </c>
      <c r="W100" s="17">
        <f t="shared" si="11"/>
        <v>0</v>
      </c>
      <c r="X100" s="17">
        <f t="shared" si="12"/>
        <v>0</v>
      </c>
      <c r="Z100" s="19">
        <f t="shared" si="13"/>
        <v>202.54621848739495</v>
      </c>
    </row>
    <row r="101" spans="2:26" x14ac:dyDescent="0.25">
      <c r="B101" s="13" t="s">
        <v>117</v>
      </c>
      <c r="C101" s="20"/>
      <c r="D101" s="20"/>
      <c r="E101" s="18">
        <v>187983</v>
      </c>
      <c r="F101">
        <v>187983</v>
      </c>
      <c r="G101" s="17">
        <f t="shared" si="7"/>
        <v>0</v>
      </c>
      <c r="H101" s="17">
        <f t="shared" si="8"/>
        <v>0</v>
      </c>
      <c r="J101" s="13" t="s">
        <v>117</v>
      </c>
      <c r="K101" s="20"/>
      <c r="L101" s="20"/>
      <c r="M101" s="18">
        <v>187983</v>
      </c>
      <c r="N101" s="18">
        <v>168000</v>
      </c>
      <c r="O101" s="17">
        <f t="shared" si="9"/>
        <v>19983</v>
      </c>
      <c r="P101" s="17">
        <f t="shared" si="10"/>
        <v>10.630216562135939</v>
      </c>
      <c r="R101" s="13" t="s">
        <v>117</v>
      </c>
      <c r="S101" s="20"/>
      <c r="T101" s="20"/>
      <c r="U101" s="18">
        <v>187983</v>
      </c>
      <c r="V101" s="18">
        <v>187983</v>
      </c>
      <c r="W101" s="17">
        <f t="shared" si="11"/>
        <v>0</v>
      </c>
      <c r="X101" s="17">
        <f t="shared" si="12"/>
        <v>0</v>
      </c>
      <c r="Z101" s="19">
        <f t="shared" si="13"/>
        <v>1579.6890756302521</v>
      </c>
    </row>
    <row r="102" spans="2:26" x14ac:dyDescent="0.25">
      <c r="B102" s="13" t="s">
        <v>118</v>
      </c>
      <c r="C102" s="20"/>
      <c r="D102" s="20"/>
      <c r="E102" s="18">
        <v>571978</v>
      </c>
      <c r="F102">
        <v>571978</v>
      </c>
      <c r="G102" s="17">
        <f t="shared" si="7"/>
        <v>0</v>
      </c>
      <c r="H102" s="17">
        <f t="shared" si="8"/>
        <v>0</v>
      </c>
      <c r="J102" s="13" t="s">
        <v>118</v>
      </c>
      <c r="K102" s="20"/>
      <c r="L102" s="20"/>
      <c r="M102" s="18">
        <v>571978</v>
      </c>
      <c r="N102" s="18">
        <v>150000</v>
      </c>
      <c r="O102" s="17">
        <f t="shared" si="9"/>
        <v>421978</v>
      </c>
      <c r="P102" s="17">
        <f t="shared" si="10"/>
        <v>73.775215130651887</v>
      </c>
      <c r="R102" s="13" t="s">
        <v>118</v>
      </c>
      <c r="S102" s="20"/>
      <c r="T102" s="20"/>
      <c r="U102" s="18">
        <v>571978</v>
      </c>
      <c r="V102" s="18">
        <v>571978</v>
      </c>
      <c r="W102" s="17">
        <f t="shared" si="11"/>
        <v>0</v>
      </c>
      <c r="X102" s="17">
        <f t="shared" si="12"/>
        <v>0</v>
      </c>
      <c r="Z102" s="19">
        <f t="shared" si="13"/>
        <v>4806.5378151260502</v>
      </c>
    </row>
    <row r="103" spans="2:26" x14ac:dyDescent="0.25">
      <c r="B103" s="13" t="s">
        <v>119</v>
      </c>
      <c r="C103" s="20"/>
      <c r="D103" s="20"/>
      <c r="E103" s="18">
        <v>189100</v>
      </c>
      <c r="F103">
        <v>189100</v>
      </c>
      <c r="G103" s="17">
        <f t="shared" si="7"/>
        <v>0</v>
      </c>
      <c r="H103" s="17">
        <f t="shared" si="8"/>
        <v>0</v>
      </c>
      <c r="J103" s="13" t="s">
        <v>119</v>
      </c>
      <c r="K103" s="20"/>
      <c r="L103" s="20"/>
      <c r="M103" s="18">
        <v>189100</v>
      </c>
      <c r="N103" s="18">
        <v>94432.77</v>
      </c>
      <c r="O103" s="17">
        <f t="shared" si="9"/>
        <v>94667.23</v>
      </c>
      <c r="P103" s="17">
        <f t="shared" si="10"/>
        <v>50.061993654151237</v>
      </c>
      <c r="R103" s="13" t="s">
        <v>119</v>
      </c>
      <c r="S103" s="20"/>
      <c r="T103" s="20"/>
      <c r="U103" s="18">
        <v>189100</v>
      </c>
      <c r="V103" s="18">
        <v>189100</v>
      </c>
      <c r="W103" s="17">
        <f t="shared" si="11"/>
        <v>0</v>
      </c>
      <c r="X103" s="17">
        <f t="shared" si="12"/>
        <v>0</v>
      </c>
      <c r="Z103" s="19">
        <f t="shared" si="13"/>
        <v>1589.0756302521008</v>
      </c>
    </row>
    <row r="104" spans="2:26" x14ac:dyDescent="0.25">
      <c r="B104" s="13" t="s">
        <v>120</v>
      </c>
      <c r="C104" s="14"/>
      <c r="D104" s="15"/>
      <c r="E104" s="18">
        <v>151210</v>
      </c>
      <c r="F104">
        <v>151210</v>
      </c>
      <c r="G104" s="17">
        <f t="shared" si="7"/>
        <v>0</v>
      </c>
      <c r="H104" s="17">
        <f t="shared" si="8"/>
        <v>0</v>
      </c>
      <c r="J104" s="13" t="s">
        <v>120</v>
      </c>
      <c r="K104" s="14"/>
      <c r="L104" s="15"/>
      <c r="M104" s="18">
        <v>151210</v>
      </c>
      <c r="N104" s="18">
        <v>179939.9</v>
      </c>
      <c r="O104" s="17">
        <f t="shared" si="9"/>
        <v>-28729.899999999994</v>
      </c>
      <c r="P104" s="17">
        <f t="shared" si="10"/>
        <v>-18.999999999999996</v>
      </c>
      <c r="R104" s="13" t="s">
        <v>120</v>
      </c>
      <c r="S104" s="14"/>
      <c r="T104" s="16"/>
      <c r="U104" s="18">
        <v>151210</v>
      </c>
      <c r="V104" s="18">
        <v>151210</v>
      </c>
      <c r="W104" s="17">
        <f t="shared" si="11"/>
        <v>0</v>
      </c>
      <c r="X104" s="17">
        <f t="shared" si="12"/>
        <v>0</v>
      </c>
      <c r="Z104" s="19">
        <f t="shared" si="13"/>
        <v>1270.672268907563</v>
      </c>
    </row>
    <row r="105" spans="2:26" x14ac:dyDescent="0.25">
      <c r="B105" s="13" t="s">
        <v>121</v>
      </c>
      <c r="C105" s="14"/>
      <c r="D105" s="15"/>
      <c r="E105" s="18">
        <v>63542</v>
      </c>
      <c r="F105">
        <v>63542</v>
      </c>
      <c r="G105" s="17">
        <f t="shared" si="7"/>
        <v>0</v>
      </c>
      <c r="H105" s="17">
        <f t="shared" si="8"/>
        <v>0</v>
      </c>
      <c r="J105" s="13" t="s">
        <v>121</v>
      </c>
      <c r="K105" s="14"/>
      <c r="L105" s="15"/>
      <c r="M105" s="18">
        <v>63542</v>
      </c>
      <c r="N105" s="18">
        <v>41125</v>
      </c>
      <c r="O105" s="17">
        <f t="shared" si="9"/>
        <v>22417</v>
      </c>
      <c r="P105" s="17">
        <f t="shared" si="10"/>
        <v>35.279028044443045</v>
      </c>
      <c r="R105" s="13" t="s">
        <v>121</v>
      </c>
      <c r="S105" s="14"/>
      <c r="T105" s="16"/>
      <c r="U105" s="18">
        <v>63542</v>
      </c>
      <c r="V105" s="18">
        <v>63542</v>
      </c>
      <c r="W105" s="17">
        <f t="shared" si="11"/>
        <v>0</v>
      </c>
      <c r="X105" s="17">
        <f t="shared" si="12"/>
        <v>0</v>
      </c>
      <c r="Z105" s="19">
        <f t="shared" si="13"/>
        <v>533.96638655462186</v>
      </c>
    </row>
    <row r="106" spans="2:26" x14ac:dyDescent="0.25">
      <c r="B106" s="13" t="s">
        <v>122</v>
      </c>
      <c r="C106" s="14"/>
      <c r="D106" s="15"/>
      <c r="E106" s="18">
        <v>80276</v>
      </c>
      <c r="F106">
        <v>80276</v>
      </c>
      <c r="G106" s="17">
        <f t="shared" si="7"/>
        <v>0</v>
      </c>
      <c r="H106" s="17">
        <f t="shared" si="8"/>
        <v>0</v>
      </c>
      <c r="J106" s="13" t="s">
        <v>122</v>
      </c>
      <c r="K106" s="14"/>
      <c r="L106" s="15"/>
      <c r="M106" s="18">
        <v>80276</v>
      </c>
      <c r="N106" s="18">
        <v>48844.54</v>
      </c>
      <c r="O106" s="17">
        <f t="shared" si="9"/>
        <v>31431.46</v>
      </c>
      <c r="P106" s="17">
        <f t="shared" si="10"/>
        <v>39.154242862125663</v>
      </c>
      <c r="R106" s="13" t="s">
        <v>122</v>
      </c>
      <c r="S106" s="14"/>
      <c r="T106" s="16"/>
      <c r="U106" s="18">
        <v>80276</v>
      </c>
      <c r="V106" s="18">
        <v>80276</v>
      </c>
      <c r="W106" s="17">
        <f t="shared" si="11"/>
        <v>0</v>
      </c>
      <c r="X106" s="17">
        <f t="shared" si="12"/>
        <v>0</v>
      </c>
      <c r="Z106" s="19">
        <f t="shared" si="13"/>
        <v>674.58823529411768</v>
      </c>
    </row>
    <row r="107" spans="2:26" x14ac:dyDescent="0.25">
      <c r="B107" s="13" t="s">
        <v>123</v>
      </c>
      <c r="C107" s="20"/>
      <c r="D107" s="15"/>
      <c r="E107" s="18">
        <v>27910</v>
      </c>
      <c r="F107">
        <v>27910</v>
      </c>
      <c r="G107" s="17">
        <f t="shared" si="7"/>
        <v>0</v>
      </c>
      <c r="H107" s="17">
        <f t="shared" si="8"/>
        <v>0</v>
      </c>
      <c r="J107" s="13" t="s">
        <v>123</v>
      </c>
      <c r="K107" s="20"/>
      <c r="L107" s="15"/>
      <c r="M107" s="18">
        <v>27910</v>
      </c>
      <c r="N107" s="18">
        <v>24987.5</v>
      </c>
      <c r="O107" s="17">
        <f t="shared" si="9"/>
        <v>2922.5</v>
      </c>
      <c r="P107" s="17">
        <f t="shared" si="10"/>
        <v>10.471157291293443</v>
      </c>
      <c r="R107" s="13" t="s">
        <v>123</v>
      </c>
      <c r="S107" s="20"/>
      <c r="T107" s="16"/>
      <c r="U107" s="18">
        <v>27910</v>
      </c>
      <c r="V107" s="18">
        <v>27910</v>
      </c>
      <c r="W107" s="17">
        <f t="shared" si="11"/>
        <v>0</v>
      </c>
      <c r="X107" s="17">
        <f t="shared" si="12"/>
        <v>0</v>
      </c>
      <c r="Z107" s="19">
        <f t="shared" si="13"/>
        <v>234.53781512605042</v>
      </c>
    </row>
    <row r="108" spans="2:26" x14ac:dyDescent="0.25">
      <c r="B108" s="13" t="s">
        <v>124</v>
      </c>
      <c r="C108" s="20"/>
      <c r="D108" s="20"/>
      <c r="E108" s="18">
        <v>61649</v>
      </c>
      <c r="F108">
        <v>61649</v>
      </c>
      <c r="G108" s="17">
        <f t="shared" si="7"/>
        <v>0</v>
      </c>
      <c r="H108" s="17">
        <f t="shared" si="8"/>
        <v>0</v>
      </c>
      <c r="J108" s="13" t="s">
        <v>124</v>
      </c>
      <c r="K108" s="20"/>
      <c r="L108" s="20"/>
      <c r="M108" s="18">
        <v>61649</v>
      </c>
      <c r="N108" s="18">
        <v>36659.660000000003</v>
      </c>
      <c r="O108" s="17">
        <f t="shared" si="9"/>
        <v>24989.339999999997</v>
      </c>
      <c r="P108" s="17">
        <f t="shared" si="10"/>
        <v>40.534866745608191</v>
      </c>
      <c r="R108" s="13" t="s">
        <v>124</v>
      </c>
      <c r="S108" s="20"/>
      <c r="T108" s="20"/>
      <c r="U108" s="18">
        <v>61649</v>
      </c>
      <c r="V108" s="18">
        <v>61649</v>
      </c>
      <c r="W108" s="17">
        <f t="shared" si="11"/>
        <v>0</v>
      </c>
      <c r="X108" s="17">
        <f t="shared" si="12"/>
        <v>0</v>
      </c>
      <c r="Z108" s="19">
        <f t="shared" si="13"/>
        <v>518.05882352941171</v>
      </c>
    </row>
    <row r="109" spans="2:26" x14ac:dyDescent="0.25">
      <c r="B109" s="13" t="s">
        <v>125</v>
      </c>
      <c r="C109" s="20"/>
      <c r="D109" s="20"/>
      <c r="E109" s="18">
        <v>202357</v>
      </c>
      <c r="F109">
        <v>202357</v>
      </c>
      <c r="G109" s="17">
        <f t="shared" si="7"/>
        <v>0</v>
      </c>
      <c r="H109" s="17">
        <f t="shared" si="8"/>
        <v>0</v>
      </c>
      <c r="J109" s="13" t="s">
        <v>125</v>
      </c>
      <c r="K109" s="20"/>
      <c r="L109" s="20"/>
      <c r="M109" s="18">
        <v>202357</v>
      </c>
      <c r="N109" s="18">
        <v>177415.97</v>
      </c>
      <c r="O109" s="17">
        <f t="shared" si="9"/>
        <v>24941.03</v>
      </c>
      <c r="P109" s="17">
        <f t="shared" si="10"/>
        <v>12.325261789807122</v>
      </c>
      <c r="R109" s="13" t="s">
        <v>125</v>
      </c>
      <c r="S109" s="20"/>
      <c r="T109" s="20"/>
      <c r="U109" s="18">
        <v>202357</v>
      </c>
      <c r="V109" s="18">
        <v>202357</v>
      </c>
      <c r="W109" s="17">
        <f t="shared" si="11"/>
        <v>0</v>
      </c>
      <c r="X109" s="17">
        <f t="shared" si="12"/>
        <v>0</v>
      </c>
      <c r="Z109" s="19">
        <f t="shared" si="13"/>
        <v>1700.4789915966387</v>
      </c>
    </row>
    <row r="110" spans="2:26" x14ac:dyDescent="0.25">
      <c r="B110" s="13" t="s">
        <v>126</v>
      </c>
      <c r="C110" s="20"/>
      <c r="D110" s="20"/>
      <c r="E110" s="18">
        <v>38126</v>
      </c>
      <c r="F110">
        <v>38126</v>
      </c>
      <c r="G110" s="17">
        <f t="shared" si="7"/>
        <v>0</v>
      </c>
      <c r="H110" s="17">
        <f t="shared" si="8"/>
        <v>0</v>
      </c>
      <c r="J110" s="13" t="s">
        <v>126</v>
      </c>
      <c r="K110" s="20"/>
      <c r="L110" s="20"/>
      <c r="M110" s="18">
        <v>38126</v>
      </c>
      <c r="N110" s="18">
        <v>45369.94</v>
      </c>
      <c r="O110" s="17">
        <f t="shared" si="9"/>
        <v>-7243.9400000000023</v>
      </c>
      <c r="P110" s="17">
        <f t="shared" si="10"/>
        <v>-19.000000000000007</v>
      </c>
      <c r="R110" s="13" t="s">
        <v>126</v>
      </c>
      <c r="S110" s="20"/>
      <c r="T110" s="20"/>
      <c r="U110" s="18">
        <v>38126</v>
      </c>
      <c r="V110" s="18">
        <v>38126</v>
      </c>
      <c r="W110" s="17">
        <f t="shared" si="11"/>
        <v>0</v>
      </c>
      <c r="X110" s="17">
        <f t="shared" si="12"/>
        <v>0</v>
      </c>
      <c r="Z110" s="19">
        <f t="shared" si="13"/>
        <v>320.38655462184875</v>
      </c>
    </row>
    <row r="111" spans="2:26" x14ac:dyDescent="0.25">
      <c r="B111" s="13" t="s">
        <v>127</v>
      </c>
      <c r="C111" s="20"/>
      <c r="D111" s="20"/>
      <c r="E111" s="18">
        <v>23401</v>
      </c>
      <c r="F111">
        <v>23401</v>
      </c>
      <c r="G111" s="17">
        <f t="shared" si="7"/>
        <v>0</v>
      </c>
      <c r="H111" s="17">
        <f t="shared" si="8"/>
        <v>0</v>
      </c>
      <c r="J111" s="13" t="s">
        <v>127</v>
      </c>
      <c r="K111" s="20"/>
      <c r="L111" s="20"/>
      <c r="M111" s="18">
        <v>23401</v>
      </c>
      <c r="N111" s="18">
        <v>16000</v>
      </c>
      <c r="O111" s="17">
        <f t="shared" si="9"/>
        <v>7401</v>
      </c>
      <c r="P111" s="17">
        <f t="shared" si="10"/>
        <v>31.626853553266955</v>
      </c>
      <c r="R111" s="13" t="s">
        <v>127</v>
      </c>
      <c r="S111" s="20"/>
      <c r="T111" s="20"/>
      <c r="U111" s="18">
        <v>23401</v>
      </c>
      <c r="V111" s="18">
        <v>23401</v>
      </c>
      <c r="W111" s="17">
        <f t="shared" si="11"/>
        <v>0</v>
      </c>
      <c r="X111" s="17">
        <f t="shared" si="12"/>
        <v>0</v>
      </c>
      <c r="Z111" s="19">
        <f t="shared" si="13"/>
        <v>196.64705882352942</v>
      </c>
    </row>
    <row r="112" spans="2:26" x14ac:dyDescent="0.25">
      <c r="B112" s="13" t="s">
        <v>128</v>
      </c>
      <c r="C112" s="14"/>
      <c r="D112" s="15"/>
      <c r="E112" s="18">
        <v>17237</v>
      </c>
      <c r="F112">
        <v>17237</v>
      </c>
      <c r="G112" s="17">
        <f t="shared" si="7"/>
        <v>0</v>
      </c>
      <c r="H112" s="17">
        <f t="shared" si="8"/>
        <v>0</v>
      </c>
      <c r="J112" s="13" t="s">
        <v>128</v>
      </c>
      <c r="K112" s="14"/>
      <c r="L112" s="15"/>
      <c r="M112" s="18">
        <v>17237</v>
      </c>
      <c r="N112" s="18">
        <v>12250</v>
      </c>
      <c r="O112" s="17">
        <f t="shared" si="9"/>
        <v>4987</v>
      </c>
      <c r="P112" s="17">
        <f t="shared" si="10"/>
        <v>28.931948714973604</v>
      </c>
      <c r="R112" s="13" t="s">
        <v>128</v>
      </c>
      <c r="S112" s="14"/>
      <c r="T112" s="16"/>
      <c r="U112" s="18">
        <v>17237</v>
      </c>
      <c r="V112" s="18">
        <v>17237</v>
      </c>
      <c r="W112" s="17">
        <f t="shared" si="11"/>
        <v>0</v>
      </c>
      <c r="X112" s="17">
        <f t="shared" si="12"/>
        <v>0</v>
      </c>
      <c r="Z112" s="19">
        <f t="shared" si="13"/>
        <v>144.84873949579833</v>
      </c>
    </row>
    <row r="113" spans="2:26" x14ac:dyDescent="0.25">
      <c r="B113" s="13" t="s">
        <v>129</v>
      </c>
      <c r="C113" s="14"/>
      <c r="D113" s="15"/>
      <c r="E113" s="18">
        <v>54436</v>
      </c>
      <c r="F113">
        <v>54436</v>
      </c>
      <c r="G113" s="17">
        <f t="shared" si="7"/>
        <v>0</v>
      </c>
      <c r="H113" s="17">
        <f t="shared" si="8"/>
        <v>0</v>
      </c>
      <c r="J113" s="13" t="s">
        <v>129</v>
      </c>
      <c r="K113" s="14"/>
      <c r="L113" s="15"/>
      <c r="M113" s="18">
        <v>54436</v>
      </c>
      <c r="N113" s="18">
        <v>38300</v>
      </c>
      <c r="O113" s="17">
        <f t="shared" si="9"/>
        <v>16136</v>
      </c>
      <c r="P113" s="17">
        <f t="shared" si="10"/>
        <v>29.642148578146816</v>
      </c>
      <c r="R113" s="13" t="s">
        <v>129</v>
      </c>
      <c r="S113" s="14"/>
      <c r="T113" s="16"/>
      <c r="U113" s="18">
        <v>54436</v>
      </c>
      <c r="V113" s="18">
        <v>54436</v>
      </c>
      <c r="W113" s="17">
        <f t="shared" si="11"/>
        <v>0</v>
      </c>
      <c r="X113" s="17">
        <f t="shared" si="12"/>
        <v>0</v>
      </c>
      <c r="Z113" s="19">
        <f t="shared" si="13"/>
        <v>457.44537815126051</v>
      </c>
    </row>
    <row r="114" spans="2:26" x14ac:dyDescent="0.25">
      <c r="B114" s="13" t="s">
        <v>130</v>
      </c>
      <c r="C114" s="14"/>
      <c r="D114" s="15"/>
      <c r="E114" s="18">
        <v>180126</v>
      </c>
      <c r="F114">
        <v>180126</v>
      </c>
      <c r="G114" s="17">
        <f t="shared" si="7"/>
        <v>0</v>
      </c>
      <c r="H114" s="17">
        <f t="shared" si="8"/>
        <v>0</v>
      </c>
      <c r="J114" s="13" t="s">
        <v>130</v>
      </c>
      <c r="K114" s="14"/>
      <c r="L114" s="15"/>
      <c r="M114" s="18">
        <v>180126</v>
      </c>
      <c r="N114" s="18">
        <v>160900</v>
      </c>
      <c r="O114" s="17">
        <f t="shared" si="9"/>
        <v>19226</v>
      </c>
      <c r="P114" s="17">
        <f t="shared" si="10"/>
        <v>10.673639563416719</v>
      </c>
      <c r="R114" s="13" t="s">
        <v>130</v>
      </c>
      <c r="S114" s="14"/>
      <c r="T114" s="16"/>
      <c r="U114" s="18">
        <v>180126</v>
      </c>
      <c r="V114" s="18">
        <v>180126</v>
      </c>
      <c r="W114" s="17">
        <f t="shared" si="11"/>
        <v>0</v>
      </c>
      <c r="X114" s="17">
        <f t="shared" si="12"/>
        <v>0</v>
      </c>
      <c r="Z114" s="19">
        <f t="shared" si="13"/>
        <v>1513.6638655462184</v>
      </c>
    </row>
    <row r="115" spans="2:26" x14ac:dyDescent="0.25">
      <c r="B115" s="13" t="s">
        <v>131</v>
      </c>
      <c r="C115" s="20"/>
      <c r="D115" s="15"/>
      <c r="E115" s="18">
        <v>16151</v>
      </c>
      <c r="F115">
        <v>16151</v>
      </c>
      <c r="G115" s="17">
        <f t="shared" si="7"/>
        <v>0</v>
      </c>
      <c r="H115" s="17">
        <f t="shared" si="8"/>
        <v>0</v>
      </c>
      <c r="J115" s="13" t="s">
        <v>131</v>
      </c>
      <c r="K115" s="20"/>
      <c r="L115" s="15"/>
      <c r="M115" s="18">
        <v>16151</v>
      </c>
      <c r="N115" s="18">
        <v>18530</v>
      </c>
      <c r="O115" s="17">
        <f t="shared" si="9"/>
        <v>-2379</v>
      </c>
      <c r="P115" s="17">
        <f t="shared" si="10"/>
        <v>-14.729738096712278</v>
      </c>
      <c r="R115" s="13" t="s">
        <v>131</v>
      </c>
      <c r="S115" s="20"/>
      <c r="T115" s="16"/>
      <c r="U115" s="18">
        <v>16151</v>
      </c>
      <c r="V115" s="18">
        <v>16151</v>
      </c>
      <c r="W115" s="17">
        <f t="shared" si="11"/>
        <v>0</v>
      </c>
      <c r="X115" s="17">
        <f t="shared" si="12"/>
        <v>0</v>
      </c>
      <c r="Z115" s="19">
        <f t="shared" si="13"/>
        <v>135.72268907563026</v>
      </c>
    </row>
    <row r="116" spans="2:26" x14ac:dyDescent="0.25">
      <c r="B116" s="13" t="s">
        <v>132</v>
      </c>
      <c r="C116" s="20"/>
      <c r="D116" s="20"/>
      <c r="E116" s="18">
        <v>16013</v>
      </c>
      <c r="F116">
        <v>16013</v>
      </c>
      <c r="G116" s="17">
        <f t="shared" si="7"/>
        <v>0</v>
      </c>
      <c r="H116" s="17">
        <f t="shared" si="8"/>
        <v>0</v>
      </c>
      <c r="J116" s="13" t="s">
        <v>132</v>
      </c>
      <c r="K116" s="20"/>
      <c r="L116" s="20"/>
      <c r="M116" s="18">
        <v>16013</v>
      </c>
      <c r="N116" s="18">
        <v>18400</v>
      </c>
      <c r="O116" s="17">
        <f t="shared" si="9"/>
        <v>-2387</v>
      </c>
      <c r="P116" s="17">
        <f t="shared" si="10"/>
        <v>-14.906638356335478</v>
      </c>
      <c r="R116" s="13" t="s">
        <v>132</v>
      </c>
      <c r="S116" s="20"/>
      <c r="T116" s="20"/>
      <c r="U116" s="18">
        <v>16013</v>
      </c>
      <c r="V116" s="18">
        <v>16013</v>
      </c>
      <c r="W116" s="17">
        <f t="shared" si="11"/>
        <v>0</v>
      </c>
      <c r="X116" s="17">
        <f t="shared" si="12"/>
        <v>0</v>
      </c>
      <c r="Z116" s="19">
        <f t="shared" si="13"/>
        <v>134.56302521008402</v>
      </c>
    </row>
    <row r="117" spans="2:26" x14ac:dyDescent="0.25">
      <c r="B117" s="13" t="s">
        <v>133</v>
      </c>
      <c r="C117" s="20"/>
      <c r="D117" s="20"/>
      <c r="E117" s="18">
        <v>19957</v>
      </c>
      <c r="F117">
        <v>19957</v>
      </c>
      <c r="G117" s="17">
        <f t="shared" si="7"/>
        <v>0</v>
      </c>
      <c r="H117" s="17">
        <f t="shared" si="8"/>
        <v>0</v>
      </c>
      <c r="J117" s="13" t="s">
        <v>133</v>
      </c>
      <c r="K117" s="20"/>
      <c r="L117" s="20"/>
      <c r="M117" s="18">
        <v>19957</v>
      </c>
      <c r="N117" s="18">
        <v>19300</v>
      </c>
      <c r="O117" s="17">
        <f t="shared" si="9"/>
        <v>657</v>
      </c>
      <c r="P117" s="17">
        <f t="shared" si="10"/>
        <v>3.2920779676304051</v>
      </c>
      <c r="R117" s="13" t="s">
        <v>133</v>
      </c>
      <c r="S117" s="20"/>
      <c r="T117" s="20"/>
      <c r="U117" s="18">
        <v>19957</v>
      </c>
      <c r="V117" s="18">
        <v>19957</v>
      </c>
      <c r="W117" s="17">
        <f t="shared" si="11"/>
        <v>0</v>
      </c>
      <c r="X117" s="17">
        <f t="shared" si="12"/>
        <v>0</v>
      </c>
      <c r="Z117" s="19">
        <f t="shared" si="13"/>
        <v>167.70588235294119</v>
      </c>
    </row>
    <row r="118" spans="2:26" x14ac:dyDescent="0.25">
      <c r="B118" s="13" t="s">
        <v>134</v>
      </c>
      <c r="C118" s="20"/>
      <c r="D118" s="20"/>
      <c r="E118" s="18">
        <v>184606</v>
      </c>
      <c r="F118">
        <v>184606</v>
      </c>
      <c r="G118" s="17">
        <f t="shared" si="7"/>
        <v>0</v>
      </c>
      <c r="H118" s="17">
        <f t="shared" si="8"/>
        <v>0</v>
      </c>
      <c r="J118" s="13" t="s">
        <v>134</v>
      </c>
      <c r="K118" s="20"/>
      <c r="L118" s="20"/>
      <c r="M118" s="18">
        <v>184606</v>
      </c>
      <c r="N118" s="18">
        <v>165861.34</v>
      </c>
      <c r="O118" s="17">
        <f t="shared" si="9"/>
        <v>18744.660000000003</v>
      </c>
      <c r="P118" s="17">
        <f t="shared" si="10"/>
        <v>10.153873655244142</v>
      </c>
      <c r="R118" s="13" t="s">
        <v>134</v>
      </c>
      <c r="S118" s="20"/>
      <c r="T118" s="20"/>
      <c r="U118" s="18">
        <v>184606</v>
      </c>
      <c r="V118" s="18">
        <v>184606</v>
      </c>
      <c r="W118" s="17">
        <f t="shared" si="11"/>
        <v>0</v>
      </c>
      <c r="X118" s="17">
        <f t="shared" si="12"/>
        <v>0</v>
      </c>
      <c r="Z118" s="19">
        <f t="shared" si="13"/>
        <v>1551.3109243697479</v>
      </c>
    </row>
    <row r="119" spans="2:26" x14ac:dyDescent="0.25">
      <c r="B119" s="13" t="s">
        <v>135</v>
      </c>
      <c r="C119" s="20"/>
      <c r="D119" s="20"/>
      <c r="E119" s="18">
        <v>33275</v>
      </c>
      <c r="F119">
        <v>33275</v>
      </c>
      <c r="G119" s="17">
        <f t="shared" si="7"/>
        <v>0</v>
      </c>
      <c r="H119" s="17">
        <f t="shared" si="8"/>
        <v>0</v>
      </c>
      <c r="J119" s="13" t="s">
        <v>135</v>
      </c>
      <c r="K119" s="20"/>
      <c r="L119" s="20"/>
      <c r="M119" s="18">
        <v>33275</v>
      </c>
      <c r="N119" s="18">
        <v>10625</v>
      </c>
      <c r="O119" s="17">
        <f t="shared" si="9"/>
        <v>22650</v>
      </c>
      <c r="P119" s="17">
        <f t="shared" si="10"/>
        <v>68.069120961682955</v>
      </c>
      <c r="R119" s="13" t="s">
        <v>135</v>
      </c>
      <c r="S119" s="20"/>
      <c r="T119" s="20"/>
      <c r="U119" s="18">
        <v>33275</v>
      </c>
      <c r="V119" s="18">
        <v>33275</v>
      </c>
      <c r="W119" s="17">
        <f t="shared" si="11"/>
        <v>0</v>
      </c>
      <c r="X119" s="17">
        <f t="shared" si="12"/>
        <v>0</v>
      </c>
      <c r="Z119" s="19">
        <f t="shared" si="13"/>
        <v>279.62184873949582</v>
      </c>
    </row>
    <row r="120" spans="2:26" x14ac:dyDescent="0.25">
      <c r="B120" s="13" t="s">
        <v>136</v>
      </c>
      <c r="C120" s="14"/>
      <c r="D120" s="15"/>
      <c r="E120" s="18">
        <v>36196</v>
      </c>
      <c r="F120">
        <v>36196</v>
      </c>
      <c r="G120" s="17">
        <f t="shared" si="7"/>
        <v>0</v>
      </c>
      <c r="H120" s="17">
        <f t="shared" si="8"/>
        <v>0</v>
      </c>
      <c r="J120" s="13" t="s">
        <v>136</v>
      </c>
      <c r="K120" s="14"/>
      <c r="L120" s="15"/>
      <c r="M120" s="18">
        <v>36196</v>
      </c>
      <c r="N120" s="18">
        <v>16000</v>
      </c>
      <c r="O120" s="17">
        <f t="shared" si="9"/>
        <v>20196</v>
      </c>
      <c r="P120" s="17">
        <f t="shared" si="10"/>
        <v>55.796220576859326</v>
      </c>
      <c r="R120" s="13" t="s">
        <v>136</v>
      </c>
      <c r="S120" s="14"/>
      <c r="T120" s="16"/>
      <c r="U120" s="18">
        <v>36196</v>
      </c>
      <c r="V120" s="18">
        <v>36196</v>
      </c>
      <c r="W120" s="17">
        <f t="shared" si="11"/>
        <v>0</v>
      </c>
      <c r="X120" s="17">
        <f t="shared" si="12"/>
        <v>0</v>
      </c>
      <c r="Z120" s="19">
        <f t="shared" si="13"/>
        <v>304.16806722689074</v>
      </c>
    </row>
    <row r="121" spans="2:26" x14ac:dyDescent="0.25">
      <c r="B121" s="13" t="s">
        <v>137</v>
      </c>
      <c r="C121" s="14"/>
      <c r="D121" s="15"/>
      <c r="E121" s="18">
        <v>40171</v>
      </c>
      <c r="F121">
        <v>40171</v>
      </c>
      <c r="G121" s="17">
        <f t="shared" si="7"/>
        <v>0</v>
      </c>
      <c r="H121" s="17">
        <f t="shared" si="8"/>
        <v>0</v>
      </c>
      <c r="J121" s="13" t="s">
        <v>137</v>
      </c>
      <c r="K121" s="14"/>
      <c r="L121" s="15"/>
      <c r="M121" s="18">
        <v>40171</v>
      </c>
      <c r="N121" s="18">
        <v>18907.560000000001</v>
      </c>
      <c r="O121" s="17">
        <f t="shared" si="9"/>
        <v>21263.439999999999</v>
      </c>
      <c r="P121" s="17">
        <f t="shared" si="10"/>
        <v>52.932314356127549</v>
      </c>
      <c r="R121" s="13" t="s">
        <v>137</v>
      </c>
      <c r="S121" s="14"/>
      <c r="T121" s="16"/>
      <c r="U121" s="18">
        <v>40171</v>
      </c>
      <c r="V121" s="18">
        <v>40171</v>
      </c>
      <c r="W121" s="17">
        <f t="shared" si="11"/>
        <v>0</v>
      </c>
      <c r="X121" s="17">
        <f t="shared" si="12"/>
        <v>0</v>
      </c>
      <c r="Z121" s="19">
        <f t="shared" si="13"/>
        <v>337.57142857142856</v>
      </c>
    </row>
    <row r="122" spans="2:26" x14ac:dyDescent="0.25">
      <c r="B122" s="13" t="s">
        <v>138</v>
      </c>
      <c r="C122" s="14"/>
      <c r="D122" s="15"/>
      <c r="E122" s="18">
        <v>59926</v>
      </c>
      <c r="F122">
        <v>59926</v>
      </c>
      <c r="G122" s="17">
        <f t="shared" si="7"/>
        <v>0</v>
      </c>
      <c r="H122" s="17">
        <f t="shared" si="8"/>
        <v>0</v>
      </c>
      <c r="J122" s="13" t="s">
        <v>138</v>
      </c>
      <c r="K122" s="14"/>
      <c r="L122" s="15"/>
      <c r="M122" s="18">
        <v>59926</v>
      </c>
      <c r="N122" s="18">
        <v>40374.949999999997</v>
      </c>
      <c r="O122" s="17">
        <f t="shared" si="9"/>
        <v>19551.050000000003</v>
      </c>
      <c r="P122" s="17">
        <f t="shared" si="10"/>
        <v>32.625321229516409</v>
      </c>
      <c r="R122" s="13" t="s">
        <v>138</v>
      </c>
      <c r="S122" s="14"/>
      <c r="T122" s="16"/>
      <c r="U122" s="18">
        <v>59926</v>
      </c>
      <c r="V122" s="18">
        <v>59926</v>
      </c>
      <c r="W122" s="17">
        <f t="shared" si="11"/>
        <v>0</v>
      </c>
      <c r="X122" s="17">
        <f t="shared" si="12"/>
        <v>0</v>
      </c>
      <c r="Z122" s="19">
        <f t="shared" si="13"/>
        <v>503.57983193277312</v>
      </c>
    </row>
    <row r="123" spans="2:26" x14ac:dyDescent="0.25">
      <c r="B123" s="13" t="s">
        <v>139</v>
      </c>
      <c r="C123" s="20"/>
      <c r="D123" s="15"/>
      <c r="E123" s="18">
        <v>124825</v>
      </c>
      <c r="F123">
        <v>124825</v>
      </c>
      <c r="G123" s="17">
        <f t="shared" si="7"/>
        <v>0</v>
      </c>
      <c r="H123" s="17">
        <f t="shared" si="8"/>
        <v>0</v>
      </c>
      <c r="J123" s="13" t="s">
        <v>139</v>
      </c>
      <c r="K123" s="20"/>
      <c r="L123" s="15"/>
      <c r="M123" s="18">
        <v>124825</v>
      </c>
      <c r="N123" s="18">
        <v>85402.62</v>
      </c>
      <c r="O123" s="17">
        <f t="shared" si="9"/>
        <v>39422.380000000005</v>
      </c>
      <c r="P123" s="17">
        <f t="shared" si="10"/>
        <v>31.582118966553178</v>
      </c>
      <c r="R123" s="13" t="s">
        <v>139</v>
      </c>
      <c r="S123" s="20"/>
      <c r="T123" s="16"/>
      <c r="U123" s="18">
        <v>124825</v>
      </c>
      <c r="V123" s="18">
        <v>124825</v>
      </c>
      <c r="W123" s="17">
        <f t="shared" si="11"/>
        <v>0</v>
      </c>
      <c r="X123" s="17">
        <f t="shared" si="12"/>
        <v>0</v>
      </c>
      <c r="Z123" s="19">
        <f t="shared" si="13"/>
        <v>1048.9495798319329</v>
      </c>
    </row>
    <row r="124" spans="2:26" x14ac:dyDescent="0.25">
      <c r="B124" s="13" t="s">
        <v>140</v>
      </c>
      <c r="C124" s="20"/>
      <c r="D124" s="20"/>
      <c r="E124" s="18">
        <v>18998</v>
      </c>
      <c r="F124">
        <v>18998</v>
      </c>
      <c r="G124" s="17">
        <f t="shared" si="7"/>
        <v>0</v>
      </c>
      <c r="H124" s="17">
        <f t="shared" si="8"/>
        <v>0</v>
      </c>
      <c r="J124" s="13" t="s">
        <v>140</v>
      </c>
      <c r="K124" s="20"/>
      <c r="L124" s="20"/>
      <c r="M124" s="18">
        <v>18998</v>
      </c>
      <c r="N124" s="18">
        <v>11061.97</v>
      </c>
      <c r="O124" s="17">
        <f t="shared" si="9"/>
        <v>7936.0300000000007</v>
      </c>
      <c r="P124" s="17">
        <f t="shared" si="10"/>
        <v>41.772976102747663</v>
      </c>
      <c r="R124" s="13" t="s">
        <v>140</v>
      </c>
      <c r="S124" s="20"/>
      <c r="T124" s="20"/>
      <c r="U124" s="18">
        <v>18998</v>
      </c>
      <c r="V124" s="18">
        <v>18998</v>
      </c>
      <c r="W124" s="17">
        <f t="shared" si="11"/>
        <v>0</v>
      </c>
      <c r="X124" s="17">
        <f t="shared" si="12"/>
        <v>0</v>
      </c>
      <c r="Z124" s="19">
        <f t="shared" si="13"/>
        <v>159.64705882352942</v>
      </c>
    </row>
    <row r="125" spans="2:26" x14ac:dyDescent="0.25">
      <c r="B125" s="13" t="s">
        <v>141</v>
      </c>
      <c r="C125" s="20"/>
      <c r="D125" s="20"/>
      <c r="E125" s="18">
        <v>2035</v>
      </c>
      <c r="F125">
        <v>2035</v>
      </c>
      <c r="G125" s="17">
        <f t="shared" si="7"/>
        <v>0</v>
      </c>
      <c r="H125" s="17">
        <f t="shared" si="8"/>
        <v>0</v>
      </c>
      <c r="J125" s="13" t="s">
        <v>141</v>
      </c>
      <c r="K125" s="20"/>
      <c r="L125" s="20"/>
      <c r="M125" s="18">
        <v>2035</v>
      </c>
      <c r="N125" s="18">
        <v>1125</v>
      </c>
      <c r="O125" s="17">
        <f t="shared" si="9"/>
        <v>910</v>
      </c>
      <c r="P125" s="17">
        <f t="shared" si="10"/>
        <v>44.717444717444714</v>
      </c>
      <c r="R125" s="13" t="s">
        <v>141</v>
      </c>
      <c r="S125" s="20"/>
      <c r="T125" s="20"/>
      <c r="U125" s="18">
        <v>2035</v>
      </c>
      <c r="V125" s="18">
        <v>2035</v>
      </c>
      <c r="W125" s="17">
        <f t="shared" si="11"/>
        <v>0</v>
      </c>
      <c r="X125" s="17">
        <f t="shared" si="12"/>
        <v>0</v>
      </c>
      <c r="Z125" s="19">
        <f t="shared" si="13"/>
        <v>17.100840336134453</v>
      </c>
    </row>
    <row r="126" spans="2:26" x14ac:dyDescent="0.25">
      <c r="B126" s="13" t="s">
        <v>142</v>
      </c>
      <c r="C126" s="20"/>
      <c r="D126" s="20"/>
      <c r="E126" s="18">
        <v>97045</v>
      </c>
      <c r="F126">
        <v>97045</v>
      </c>
      <c r="G126" s="17">
        <f t="shared" si="7"/>
        <v>0</v>
      </c>
      <c r="H126" s="17">
        <f t="shared" si="8"/>
        <v>0</v>
      </c>
      <c r="J126" s="13" t="s">
        <v>142</v>
      </c>
      <c r="K126" s="20"/>
      <c r="L126" s="20"/>
      <c r="M126" s="18">
        <v>97045</v>
      </c>
      <c r="N126" s="18">
        <v>27000</v>
      </c>
      <c r="O126" s="17">
        <f t="shared" si="9"/>
        <v>70045</v>
      </c>
      <c r="P126" s="17">
        <f t="shared" si="10"/>
        <v>72.177855633984237</v>
      </c>
      <c r="R126" s="13" t="s">
        <v>142</v>
      </c>
      <c r="S126" s="20"/>
      <c r="T126" s="20"/>
      <c r="U126" s="18">
        <v>97045</v>
      </c>
      <c r="V126" s="18">
        <v>97045</v>
      </c>
      <c r="W126" s="17">
        <f t="shared" si="11"/>
        <v>0</v>
      </c>
      <c r="X126" s="17">
        <f t="shared" si="12"/>
        <v>0</v>
      </c>
      <c r="Z126" s="19">
        <f t="shared" si="13"/>
        <v>815.50420168067228</v>
      </c>
    </row>
    <row r="127" spans="2:26" x14ac:dyDescent="0.25">
      <c r="B127" s="13" t="s">
        <v>143</v>
      </c>
      <c r="C127" s="20"/>
      <c r="D127" s="20"/>
      <c r="E127" s="18">
        <v>5445</v>
      </c>
      <c r="F127">
        <v>5445</v>
      </c>
      <c r="G127" s="17">
        <f t="shared" si="7"/>
        <v>0</v>
      </c>
      <c r="H127" s="17">
        <f t="shared" si="8"/>
        <v>0</v>
      </c>
      <c r="J127" s="13" t="s">
        <v>143</v>
      </c>
      <c r="K127" s="20"/>
      <c r="L127" s="20"/>
      <c r="M127" s="18">
        <v>5445</v>
      </c>
      <c r="N127" s="18">
        <v>3875</v>
      </c>
      <c r="O127" s="17">
        <f t="shared" si="9"/>
        <v>1570</v>
      </c>
      <c r="P127" s="17">
        <f t="shared" si="10"/>
        <v>28.833792470156105</v>
      </c>
      <c r="R127" s="13" t="s">
        <v>143</v>
      </c>
      <c r="S127" s="20"/>
      <c r="T127" s="20"/>
      <c r="U127" s="18">
        <v>5445</v>
      </c>
      <c r="V127" s="18">
        <v>5445</v>
      </c>
      <c r="W127" s="17">
        <f t="shared" si="11"/>
        <v>0</v>
      </c>
      <c r="X127" s="17">
        <f t="shared" si="12"/>
        <v>0</v>
      </c>
      <c r="Z127" s="19">
        <f t="shared" si="13"/>
        <v>45.756302521008401</v>
      </c>
    </row>
    <row r="128" spans="2:26" x14ac:dyDescent="0.25">
      <c r="B128" s="13" t="s">
        <v>144</v>
      </c>
      <c r="C128" s="14"/>
      <c r="D128" s="15"/>
      <c r="E128" s="18">
        <v>39735</v>
      </c>
      <c r="F128">
        <v>39735</v>
      </c>
      <c r="G128" s="17">
        <f t="shared" si="7"/>
        <v>0</v>
      </c>
      <c r="H128" s="17">
        <f t="shared" si="8"/>
        <v>0</v>
      </c>
      <c r="J128" s="13" t="s">
        <v>144</v>
      </c>
      <c r="K128" s="14"/>
      <c r="L128" s="15"/>
      <c r="M128" s="18">
        <v>39735</v>
      </c>
      <c r="N128" s="18">
        <v>21875</v>
      </c>
      <c r="O128" s="17">
        <f t="shared" si="9"/>
        <v>17860</v>
      </c>
      <c r="P128" s="17">
        <f t="shared" si="10"/>
        <v>44.947779036114255</v>
      </c>
      <c r="R128" s="13" t="s">
        <v>144</v>
      </c>
      <c r="S128" s="14"/>
      <c r="T128" s="16"/>
      <c r="U128" s="18">
        <v>39735</v>
      </c>
      <c r="V128" s="18">
        <v>39735</v>
      </c>
      <c r="W128" s="17">
        <f t="shared" si="11"/>
        <v>0</v>
      </c>
      <c r="X128" s="17">
        <f t="shared" si="12"/>
        <v>0</v>
      </c>
      <c r="Z128" s="19">
        <f t="shared" si="13"/>
        <v>333.9075630252101</v>
      </c>
    </row>
    <row r="129" spans="2:26" x14ac:dyDescent="0.25">
      <c r="B129" s="13" t="s">
        <v>145</v>
      </c>
      <c r="C129" s="14"/>
      <c r="D129" s="15"/>
      <c r="E129" s="18">
        <v>98621</v>
      </c>
      <c r="F129">
        <v>98621</v>
      </c>
      <c r="G129" s="17">
        <f t="shared" si="7"/>
        <v>0</v>
      </c>
      <c r="H129" s="17">
        <f t="shared" si="8"/>
        <v>0</v>
      </c>
      <c r="J129" s="13" t="s">
        <v>145</v>
      </c>
      <c r="K129" s="14"/>
      <c r="L129" s="15"/>
      <c r="M129" s="18">
        <v>98621</v>
      </c>
      <c r="N129" s="18">
        <v>65000</v>
      </c>
      <c r="O129" s="17">
        <f t="shared" si="9"/>
        <v>33621</v>
      </c>
      <c r="P129" s="17">
        <f t="shared" si="10"/>
        <v>34.091116496486549</v>
      </c>
      <c r="R129" s="13" t="s">
        <v>145</v>
      </c>
      <c r="S129" s="14"/>
      <c r="T129" s="16"/>
      <c r="U129" s="18">
        <v>98621</v>
      </c>
      <c r="V129" s="18">
        <v>98621</v>
      </c>
      <c r="W129" s="17">
        <f t="shared" si="11"/>
        <v>0</v>
      </c>
      <c r="X129" s="17">
        <f t="shared" si="12"/>
        <v>0</v>
      </c>
      <c r="Z129" s="19">
        <f t="shared" si="13"/>
        <v>828.74789915966392</v>
      </c>
    </row>
    <row r="130" spans="2:26" x14ac:dyDescent="0.25">
      <c r="B130" s="13" t="s">
        <v>146</v>
      </c>
      <c r="C130" s="14"/>
      <c r="D130" s="15"/>
      <c r="E130" s="18">
        <v>66784</v>
      </c>
      <c r="F130">
        <v>66784</v>
      </c>
      <c r="G130" s="17">
        <f t="shared" si="7"/>
        <v>0</v>
      </c>
      <c r="H130" s="17">
        <f t="shared" si="8"/>
        <v>0</v>
      </c>
      <c r="J130" s="13" t="s">
        <v>146</v>
      </c>
      <c r="K130" s="14"/>
      <c r="L130" s="15"/>
      <c r="M130" s="18">
        <v>66784</v>
      </c>
      <c r="N130" s="18">
        <v>29375</v>
      </c>
      <c r="O130" s="17">
        <f t="shared" si="9"/>
        <v>37409</v>
      </c>
      <c r="P130" s="17">
        <f t="shared" si="10"/>
        <v>56.014913751796833</v>
      </c>
      <c r="R130" s="13" t="s">
        <v>146</v>
      </c>
      <c r="S130" s="14"/>
      <c r="T130" s="16"/>
      <c r="U130" s="18">
        <v>66784</v>
      </c>
      <c r="V130" s="18">
        <v>66784</v>
      </c>
      <c r="W130" s="17">
        <f t="shared" si="11"/>
        <v>0</v>
      </c>
      <c r="X130" s="17">
        <f t="shared" si="12"/>
        <v>0</v>
      </c>
      <c r="Z130" s="19">
        <f t="shared" si="13"/>
        <v>561.2100840336135</v>
      </c>
    </row>
    <row r="131" spans="2:26" x14ac:dyDescent="0.25">
      <c r="B131" s="13" t="s">
        <v>147</v>
      </c>
      <c r="C131" s="20"/>
      <c r="D131" s="15"/>
      <c r="E131" s="18">
        <v>56369</v>
      </c>
      <c r="F131">
        <v>56369</v>
      </c>
      <c r="G131" s="17">
        <f t="shared" si="7"/>
        <v>0</v>
      </c>
      <c r="H131" s="17">
        <f t="shared" si="8"/>
        <v>0</v>
      </c>
      <c r="J131" s="13" t="s">
        <v>147</v>
      </c>
      <c r="K131" s="20"/>
      <c r="L131" s="15"/>
      <c r="M131" s="18">
        <v>56369</v>
      </c>
      <c r="N131" s="18">
        <v>36125</v>
      </c>
      <c r="O131" s="17">
        <f t="shared" si="9"/>
        <v>20244</v>
      </c>
      <c r="P131" s="17">
        <f t="shared" si="10"/>
        <v>35.913356632191451</v>
      </c>
      <c r="R131" s="13" t="s">
        <v>147</v>
      </c>
      <c r="S131" s="20"/>
      <c r="T131" s="16"/>
      <c r="U131" s="18">
        <v>56369</v>
      </c>
      <c r="V131" s="18">
        <v>56369</v>
      </c>
      <c r="W131" s="17">
        <f t="shared" si="11"/>
        <v>0</v>
      </c>
      <c r="X131" s="17">
        <f t="shared" si="12"/>
        <v>0</v>
      </c>
      <c r="Z131" s="19">
        <f t="shared" si="13"/>
        <v>473.68907563025209</v>
      </c>
    </row>
    <row r="132" spans="2:26" x14ac:dyDescent="0.25">
      <c r="B132" s="13" t="s">
        <v>148</v>
      </c>
      <c r="C132" s="20"/>
      <c r="D132" s="20"/>
      <c r="E132" s="18">
        <v>68146</v>
      </c>
      <c r="F132">
        <v>68146</v>
      </c>
      <c r="G132" s="17">
        <f t="shared" si="7"/>
        <v>0</v>
      </c>
      <c r="H132" s="17">
        <f t="shared" si="8"/>
        <v>0</v>
      </c>
      <c r="J132" s="13" t="s">
        <v>148</v>
      </c>
      <c r="K132" s="20"/>
      <c r="L132" s="20"/>
      <c r="M132" s="18">
        <v>68146</v>
      </c>
      <c r="N132" s="18">
        <v>32500</v>
      </c>
      <c r="O132" s="17">
        <f t="shared" si="9"/>
        <v>35646</v>
      </c>
      <c r="P132" s="17">
        <f t="shared" si="10"/>
        <v>52.308279282716519</v>
      </c>
      <c r="R132" s="13" t="s">
        <v>148</v>
      </c>
      <c r="S132" s="20"/>
      <c r="T132" s="20"/>
      <c r="U132" s="18">
        <v>68146</v>
      </c>
      <c r="V132" s="18">
        <v>68146</v>
      </c>
      <c r="W132" s="17">
        <f t="shared" si="11"/>
        <v>0</v>
      </c>
      <c r="X132" s="17">
        <f t="shared" si="12"/>
        <v>0</v>
      </c>
      <c r="Z132" s="19">
        <f t="shared" si="13"/>
        <v>572.65546218487395</v>
      </c>
    </row>
    <row r="133" spans="2:26" x14ac:dyDescent="0.25">
      <c r="B133" s="13" t="s">
        <v>149</v>
      </c>
      <c r="C133" s="20"/>
      <c r="D133" s="20"/>
      <c r="E133" s="18">
        <v>44758</v>
      </c>
      <c r="F133">
        <v>44758</v>
      </c>
      <c r="G133" s="17">
        <f t="shared" si="7"/>
        <v>0</v>
      </c>
      <c r="H133" s="17">
        <f t="shared" si="8"/>
        <v>0</v>
      </c>
      <c r="J133" s="13" t="s">
        <v>149</v>
      </c>
      <c r="K133" s="20"/>
      <c r="L133" s="20"/>
      <c r="M133" s="18">
        <v>44758</v>
      </c>
      <c r="N133" s="18">
        <v>30812.5</v>
      </c>
      <c r="O133" s="17">
        <f t="shared" si="9"/>
        <v>13945.5</v>
      </c>
      <c r="P133" s="17">
        <f t="shared" si="10"/>
        <v>31.157558425309439</v>
      </c>
      <c r="R133" s="13" t="s">
        <v>149</v>
      </c>
      <c r="S133" s="20"/>
      <c r="T133" s="20"/>
      <c r="U133" s="18">
        <v>44758</v>
      </c>
      <c r="V133" s="18">
        <v>44758</v>
      </c>
      <c r="W133" s="17">
        <f t="shared" si="11"/>
        <v>0</v>
      </c>
      <c r="X133" s="17">
        <f t="shared" si="12"/>
        <v>0</v>
      </c>
      <c r="Z133" s="19">
        <f t="shared" si="13"/>
        <v>376.11764705882354</v>
      </c>
    </row>
    <row r="134" spans="2:26" x14ac:dyDescent="0.25">
      <c r="B134" s="13" t="s">
        <v>150</v>
      </c>
      <c r="C134" s="20"/>
      <c r="D134" s="20"/>
      <c r="E134" s="18">
        <v>97139</v>
      </c>
      <c r="F134">
        <v>97139</v>
      </c>
      <c r="G134" s="17">
        <f t="shared" si="7"/>
        <v>0</v>
      </c>
      <c r="H134" s="17">
        <f t="shared" si="8"/>
        <v>0</v>
      </c>
      <c r="J134" s="13" t="s">
        <v>150</v>
      </c>
      <c r="K134" s="20"/>
      <c r="L134" s="20"/>
      <c r="M134" s="18">
        <v>97139</v>
      </c>
      <c r="N134" s="18">
        <v>24000</v>
      </c>
      <c r="O134" s="17">
        <f t="shared" si="9"/>
        <v>73139</v>
      </c>
      <c r="P134" s="17">
        <f t="shared" si="10"/>
        <v>75.293136639248914</v>
      </c>
      <c r="R134" s="13" t="s">
        <v>150</v>
      </c>
      <c r="S134" s="20"/>
      <c r="T134" s="20"/>
      <c r="U134" s="18">
        <v>97139</v>
      </c>
      <c r="V134" s="18">
        <v>97139</v>
      </c>
      <c r="W134" s="17">
        <f t="shared" si="11"/>
        <v>0</v>
      </c>
      <c r="X134" s="17">
        <f t="shared" si="12"/>
        <v>0</v>
      </c>
      <c r="Z134" s="19">
        <f t="shared" si="13"/>
        <v>816.29411764705878</v>
      </c>
    </row>
    <row r="135" spans="2:26" x14ac:dyDescent="0.25">
      <c r="B135" s="13" t="s">
        <v>151</v>
      </c>
      <c r="C135" s="20"/>
      <c r="D135" s="20"/>
      <c r="E135" s="18">
        <v>184810</v>
      </c>
      <c r="F135">
        <v>184810</v>
      </c>
      <c r="G135" s="17">
        <f t="shared" si="7"/>
        <v>0</v>
      </c>
      <c r="H135" s="17">
        <f t="shared" si="8"/>
        <v>0</v>
      </c>
      <c r="J135" s="13" t="s">
        <v>151</v>
      </c>
      <c r="K135" s="20"/>
      <c r="L135" s="20"/>
      <c r="M135" s="18">
        <v>184810</v>
      </c>
      <c r="N135" s="18">
        <v>35000</v>
      </c>
      <c r="O135" s="17">
        <f t="shared" si="9"/>
        <v>149810</v>
      </c>
      <c r="P135" s="17">
        <f t="shared" si="10"/>
        <v>81.061630864130734</v>
      </c>
      <c r="R135" s="13" t="s">
        <v>151</v>
      </c>
      <c r="S135" s="20"/>
      <c r="T135" s="20"/>
      <c r="U135" s="18">
        <v>184810</v>
      </c>
      <c r="V135" s="18">
        <v>184810</v>
      </c>
      <c r="W135" s="17">
        <f t="shared" si="11"/>
        <v>0</v>
      </c>
      <c r="X135" s="17">
        <f t="shared" si="12"/>
        <v>0</v>
      </c>
      <c r="Z135" s="19">
        <f t="shared" si="13"/>
        <v>1553.0252100840337</v>
      </c>
    </row>
    <row r="136" spans="2:26" x14ac:dyDescent="0.25">
      <c r="B136" s="13" t="s">
        <v>152</v>
      </c>
      <c r="C136" s="14"/>
      <c r="D136" s="15"/>
      <c r="E136" s="18">
        <v>1144127</v>
      </c>
      <c r="F136">
        <v>1144127</v>
      </c>
      <c r="G136" s="17">
        <f t="shared" ref="G136:G199" si="14">(E136-F136)</f>
        <v>0</v>
      </c>
      <c r="H136" s="17">
        <f t="shared" ref="H136:H199" si="15">((E136-F136)/E136*100)</f>
        <v>0</v>
      </c>
      <c r="J136" s="13" t="s">
        <v>152</v>
      </c>
      <c r="K136" s="14"/>
      <c r="L136" s="15"/>
      <c r="M136" s="18">
        <v>1144127</v>
      </c>
      <c r="N136" s="18">
        <v>783613.45</v>
      </c>
      <c r="O136" s="17">
        <f t="shared" ref="O136:O199" si="16">(M136-N136)</f>
        <v>360513.55000000005</v>
      </c>
      <c r="P136" s="17">
        <f t="shared" ref="P136:P199" si="17">((M136-N136)/M136*100)</f>
        <v>31.509924160517151</v>
      </c>
      <c r="R136" s="13" t="s">
        <v>152</v>
      </c>
      <c r="S136" s="14"/>
      <c r="T136" s="16"/>
      <c r="U136" s="18">
        <v>1144127</v>
      </c>
      <c r="V136" s="18">
        <v>1144127</v>
      </c>
      <c r="W136" s="17">
        <f t="shared" ref="W136:W199" si="18">(U136-V136)</f>
        <v>0</v>
      </c>
      <c r="X136" s="17">
        <f t="shared" ref="X136:X199" si="19">((U136-V136)/U136*100)</f>
        <v>0</v>
      </c>
      <c r="Z136" s="19">
        <f t="shared" si="13"/>
        <v>9614.5126050420167</v>
      </c>
    </row>
    <row r="137" spans="2:26" x14ac:dyDescent="0.25">
      <c r="B137" s="13" t="s">
        <v>153</v>
      </c>
      <c r="C137" s="14"/>
      <c r="D137" s="15"/>
      <c r="E137" s="18">
        <v>27626</v>
      </c>
      <c r="F137">
        <v>27626</v>
      </c>
      <c r="G137" s="17">
        <f t="shared" si="14"/>
        <v>0</v>
      </c>
      <c r="H137" s="17">
        <f t="shared" si="15"/>
        <v>0</v>
      </c>
      <c r="J137" s="13" t="s">
        <v>153</v>
      </c>
      <c r="K137" s="14"/>
      <c r="L137" s="15"/>
      <c r="M137" s="18">
        <v>27626</v>
      </c>
      <c r="N137" s="18">
        <v>4201.68</v>
      </c>
      <c r="O137" s="17">
        <f t="shared" si="16"/>
        <v>23424.32</v>
      </c>
      <c r="P137" s="17">
        <f t="shared" si="17"/>
        <v>84.790849200028958</v>
      </c>
      <c r="R137" s="13" t="s">
        <v>153</v>
      </c>
      <c r="S137" s="14"/>
      <c r="T137" s="16"/>
      <c r="U137" s="18">
        <v>27626</v>
      </c>
      <c r="V137" s="18">
        <v>27626</v>
      </c>
      <c r="W137" s="17">
        <f t="shared" si="18"/>
        <v>0</v>
      </c>
      <c r="X137" s="17">
        <f t="shared" si="19"/>
        <v>0</v>
      </c>
      <c r="Z137" s="19">
        <f t="shared" ref="Z137:Z200" si="20">U137/119</f>
        <v>232.15126050420167</v>
      </c>
    </row>
    <row r="138" spans="2:26" x14ac:dyDescent="0.25">
      <c r="B138" s="13" t="s">
        <v>154</v>
      </c>
      <c r="C138" s="14"/>
      <c r="D138" s="15"/>
      <c r="E138" s="18">
        <v>82685</v>
      </c>
      <c r="F138">
        <v>82685</v>
      </c>
      <c r="G138" s="17">
        <f t="shared" si="14"/>
        <v>0</v>
      </c>
      <c r="H138" s="17">
        <f t="shared" si="15"/>
        <v>0</v>
      </c>
      <c r="J138" s="13" t="s">
        <v>154</v>
      </c>
      <c r="K138" s="14"/>
      <c r="L138" s="15"/>
      <c r="M138" s="18">
        <v>82685</v>
      </c>
      <c r="N138" s="18">
        <v>67235</v>
      </c>
      <c r="O138" s="17">
        <f t="shared" si="16"/>
        <v>15450</v>
      </c>
      <c r="P138" s="17">
        <f t="shared" si="17"/>
        <v>18.685372195682408</v>
      </c>
      <c r="R138" s="13" t="s">
        <v>154</v>
      </c>
      <c r="S138" s="14"/>
      <c r="T138" s="16"/>
      <c r="U138" s="18">
        <v>82685</v>
      </c>
      <c r="V138" s="18">
        <v>82685</v>
      </c>
      <c r="W138" s="17">
        <f t="shared" si="18"/>
        <v>0</v>
      </c>
      <c r="X138" s="17">
        <f t="shared" si="19"/>
        <v>0</v>
      </c>
      <c r="Z138" s="19">
        <f t="shared" si="20"/>
        <v>694.8319327731092</v>
      </c>
    </row>
    <row r="139" spans="2:26" x14ac:dyDescent="0.25">
      <c r="B139" s="13" t="s">
        <v>155</v>
      </c>
      <c r="C139" s="20"/>
      <c r="D139" s="15"/>
      <c r="E139" s="18">
        <v>25591</v>
      </c>
      <c r="F139">
        <v>25591</v>
      </c>
      <c r="G139" s="17">
        <f t="shared" si="14"/>
        <v>0</v>
      </c>
      <c r="H139" s="17">
        <f t="shared" si="15"/>
        <v>0</v>
      </c>
      <c r="J139" s="13" t="s">
        <v>155</v>
      </c>
      <c r="K139" s="20"/>
      <c r="L139" s="15"/>
      <c r="M139" s="18">
        <v>25591</v>
      </c>
      <c r="N139" s="18">
        <v>30453.29</v>
      </c>
      <c r="O139" s="17">
        <f t="shared" si="16"/>
        <v>-4862.2900000000009</v>
      </c>
      <c r="P139" s="17">
        <f t="shared" si="17"/>
        <v>-19.000000000000004</v>
      </c>
      <c r="R139" s="13" t="s">
        <v>155</v>
      </c>
      <c r="S139" s="20"/>
      <c r="T139" s="16"/>
      <c r="U139" s="18">
        <v>25591</v>
      </c>
      <c r="V139" s="18">
        <v>25591</v>
      </c>
      <c r="W139" s="17">
        <f t="shared" si="18"/>
        <v>0</v>
      </c>
      <c r="X139" s="17">
        <f t="shared" si="19"/>
        <v>0</v>
      </c>
      <c r="Z139" s="19">
        <f t="shared" si="20"/>
        <v>215.05042016806723</v>
      </c>
    </row>
    <row r="140" spans="2:26" x14ac:dyDescent="0.25">
      <c r="B140" s="13" t="s">
        <v>156</v>
      </c>
      <c r="C140" s="20"/>
      <c r="D140" s="20"/>
      <c r="E140" s="18">
        <v>102162</v>
      </c>
      <c r="F140">
        <v>102162</v>
      </c>
      <c r="G140" s="17">
        <f t="shared" si="14"/>
        <v>0</v>
      </c>
      <c r="H140" s="17">
        <f t="shared" si="15"/>
        <v>0</v>
      </c>
      <c r="J140" s="13" t="s">
        <v>156</v>
      </c>
      <c r="K140" s="20"/>
      <c r="L140" s="20"/>
      <c r="M140" s="18">
        <v>102162</v>
      </c>
      <c r="N140" s="18">
        <v>121572.78</v>
      </c>
      <c r="O140" s="17">
        <f t="shared" si="16"/>
        <v>-19410.78</v>
      </c>
      <c r="P140" s="17">
        <f t="shared" si="17"/>
        <v>-19</v>
      </c>
      <c r="R140" s="13" t="s">
        <v>156</v>
      </c>
      <c r="S140" s="20"/>
      <c r="T140" s="20"/>
      <c r="U140" s="18">
        <v>102162</v>
      </c>
      <c r="V140" s="18">
        <v>102162</v>
      </c>
      <c r="W140" s="17">
        <f t="shared" si="18"/>
        <v>0</v>
      </c>
      <c r="X140" s="17">
        <f t="shared" si="19"/>
        <v>0</v>
      </c>
      <c r="Z140" s="19">
        <f t="shared" si="20"/>
        <v>858.50420168067228</v>
      </c>
    </row>
    <row r="141" spans="2:26" x14ac:dyDescent="0.25">
      <c r="B141" s="13" t="s">
        <v>157</v>
      </c>
      <c r="C141" s="20"/>
      <c r="D141" s="20"/>
      <c r="E141" s="18">
        <v>195947</v>
      </c>
      <c r="F141">
        <v>195947</v>
      </c>
      <c r="G141" s="17">
        <f t="shared" si="14"/>
        <v>0</v>
      </c>
      <c r="H141" s="17">
        <f t="shared" si="15"/>
        <v>0</v>
      </c>
      <c r="J141" s="13" t="s">
        <v>157</v>
      </c>
      <c r="K141" s="20"/>
      <c r="L141" s="20"/>
      <c r="M141" s="18">
        <v>195947</v>
      </c>
      <c r="N141" s="18">
        <v>233176.93</v>
      </c>
      <c r="O141" s="17">
        <f t="shared" si="16"/>
        <v>-37229.929999999993</v>
      </c>
      <c r="P141" s="17">
        <f t="shared" si="17"/>
        <v>-18.999999999999996</v>
      </c>
      <c r="R141" s="13" t="s">
        <v>157</v>
      </c>
      <c r="S141" s="20"/>
      <c r="T141" s="20"/>
      <c r="U141" s="18">
        <v>195947</v>
      </c>
      <c r="V141" s="18">
        <v>195947</v>
      </c>
      <c r="W141" s="17">
        <f t="shared" si="18"/>
        <v>0</v>
      </c>
      <c r="X141" s="17">
        <f t="shared" si="19"/>
        <v>0</v>
      </c>
      <c r="Z141" s="19">
        <f t="shared" si="20"/>
        <v>1646.6134453781513</v>
      </c>
    </row>
    <row r="142" spans="2:26" x14ac:dyDescent="0.25">
      <c r="B142" s="13" t="s">
        <v>158</v>
      </c>
      <c r="C142" s="20"/>
      <c r="D142" s="20"/>
      <c r="E142" s="18">
        <v>47910</v>
      </c>
      <c r="F142">
        <v>47910</v>
      </c>
      <c r="G142" s="17">
        <f t="shared" si="14"/>
        <v>0</v>
      </c>
      <c r="H142" s="17">
        <f t="shared" si="15"/>
        <v>0</v>
      </c>
      <c r="J142" s="13" t="s">
        <v>158</v>
      </c>
      <c r="K142" s="20"/>
      <c r="L142" s="20"/>
      <c r="M142" s="18">
        <v>47910</v>
      </c>
      <c r="N142" s="18">
        <v>23000</v>
      </c>
      <c r="O142" s="17">
        <f t="shared" si="16"/>
        <v>24910</v>
      </c>
      <c r="P142" s="17">
        <f t="shared" si="17"/>
        <v>51.993320809851809</v>
      </c>
      <c r="R142" s="13" t="s">
        <v>158</v>
      </c>
      <c r="S142" s="20"/>
      <c r="T142" s="20"/>
      <c r="U142" s="18">
        <v>47910</v>
      </c>
      <c r="V142" s="18">
        <v>47910</v>
      </c>
      <c r="W142" s="17">
        <f t="shared" si="18"/>
        <v>0</v>
      </c>
      <c r="X142" s="17">
        <f t="shared" si="19"/>
        <v>0</v>
      </c>
      <c r="Z142" s="19">
        <f t="shared" si="20"/>
        <v>402.60504201680675</v>
      </c>
    </row>
    <row r="143" spans="2:26" x14ac:dyDescent="0.25">
      <c r="B143" s="13" t="s">
        <v>159</v>
      </c>
      <c r="C143" s="20"/>
      <c r="D143" s="20"/>
      <c r="E143" s="18">
        <v>85938</v>
      </c>
      <c r="F143">
        <v>85938</v>
      </c>
      <c r="G143" s="17">
        <f t="shared" si="14"/>
        <v>0</v>
      </c>
      <c r="H143" s="17">
        <f t="shared" si="15"/>
        <v>0</v>
      </c>
      <c r="J143" s="13" t="s">
        <v>159</v>
      </c>
      <c r="K143" s="20"/>
      <c r="L143" s="20"/>
      <c r="M143" s="18">
        <v>85938</v>
      </c>
      <c r="N143" s="18">
        <v>76615</v>
      </c>
      <c r="O143" s="17">
        <f t="shared" si="16"/>
        <v>9323</v>
      </c>
      <c r="P143" s="17">
        <f t="shared" si="17"/>
        <v>10.848518699527567</v>
      </c>
      <c r="R143" s="13" t="s">
        <v>159</v>
      </c>
      <c r="S143" s="20"/>
      <c r="T143" s="20"/>
      <c r="U143" s="18">
        <v>85938</v>
      </c>
      <c r="V143" s="18">
        <v>85938</v>
      </c>
      <c r="W143" s="17">
        <f t="shared" si="18"/>
        <v>0</v>
      </c>
      <c r="X143" s="17">
        <f t="shared" si="19"/>
        <v>0</v>
      </c>
      <c r="Z143" s="19">
        <f t="shared" si="20"/>
        <v>722.1680672268908</v>
      </c>
    </row>
    <row r="144" spans="2:26" x14ac:dyDescent="0.25">
      <c r="B144" s="13" t="s">
        <v>160</v>
      </c>
      <c r="C144" s="14"/>
      <c r="D144" s="15"/>
      <c r="E144" s="18">
        <v>51157</v>
      </c>
      <c r="F144">
        <v>51157</v>
      </c>
      <c r="G144" s="17">
        <f t="shared" si="14"/>
        <v>0</v>
      </c>
      <c r="H144" s="17">
        <f t="shared" si="15"/>
        <v>0</v>
      </c>
      <c r="J144" s="13" t="s">
        <v>160</v>
      </c>
      <c r="K144" s="14"/>
      <c r="L144" s="15"/>
      <c r="M144" s="18">
        <v>51157</v>
      </c>
      <c r="N144" s="18">
        <v>23000</v>
      </c>
      <c r="O144" s="17">
        <f t="shared" si="16"/>
        <v>28157</v>
      </c>
      <c r="P144" s="17">
        <f t="shared" si="17"/>
        <v>55.040365932325976</v>
      </c>
      <c r="R144" s="13" t="s">
        <v>160</v>
      </c>
      <c r="S144" s="14"/>
      <c r="T144" s="16"/>
      <c r="U144" s="18">
        <v>51157</v>
      </c>
      <c r="V144" s="18">
        <v>51157</v>
      </c>
      <c r="W144" s="17">
        <f t="shared" si="18"/>
        <v>0</v>
      </c>
      <c r="X144" s="17">
        <f t="shared" si="19"/>
        <v>0</v>
      </c>
      <c r="Z144" s="19">
        <f t="shared" si="20"/>
        <v>429.89075630252103</v>
      </c>
    </row>
    <row r="145" spans="2:26" x14ac:dyDescent="0.25">
      <c r="B145" s="13" t="s">
        <v>161</v>
      </c>
      <c r="C145" s="14"/>
      <c r="D145" s="15"/>
      <c r="E145" s="18">
        <v>16324</v>
      </c>
      <c r="F145">
        <v>16324</v>
      </c>
      <c r="G145" s="17">
        <f t="shared" si="14"/>
        <v>0</v>
      </c>
      <c r="H145" s="17">
        <f t="shared" si="15"/>
        <v>0</v>
      </c>
      <c r="J145" s="13" t="s">
        <v>161</v>
      </c>
      <c r="K145" s="14"/>
      <c r="L145" s="15"/>
      <c r="M145" s="18">
        <v>16324</v>
      </c>
      <c r="N145" s="18">
        <v>19425.560000000001</v>
      </c>
      <c r="O145" s="17">
        <f t="shared" si="16"/>
        <v>-3101.5600000000013</v>
      </c>
      <c r="P145" s="17">
        <f t="shared" si="17"/>
        <v>-19.000000000000007</v>
      </c>
      <c r="R145" s="13" t="s">
        <v>161</v>
      </c>
      <c r="S145" s="14"/>
      <c r="T145" s="16"/>
      <c r="U145" s="18">
        <v>16324</v>
      </c>
      <c r="V145" s="18">
        <v>16324</v>
      </c>
      <c r="W145" s="17">
        <f t="shared" si="18"/>
        <v>0</v>
      </c>
      <c r="X145" s="17">
        <f t="shared" si="19"/>
        <v>0</v>
      </c>
      <c r="Z145" s="19">
        <f t="shared" si="20"/>
        <v>137.1764705882353</v>
      </c>
    </row>
    <row r="146" spans="2:26" x14ac:dyDescent="0.25">
      <c r="B146" s="13" t="s">
        <v>162</v>
      </c>
      <c r="C146" s="14"/>
      <c r="D146" s="15"/>
      <c r="E146" s="18">
        <v>143739</v>
      </c>
      <c r="F146">
        <v>143739</v>
      </c>
      <c r="G146" s="17">
        <f t="shared" si="14"/>
        <v>0</v>
      </c>
      <c r="H146" s="17">
        <f t="shared" si="15"/>
        <v>0</v>
      </c>
      <c r="J146" s="13" t="s">
        <v>162</v>
      </c>
      <c r="K146" s="14"/>
      <c r="L146" s="15"/>
      <c r="M146" s="18">
        <v>143739</v>
      </c>
      <c r="N146" s="18">
        <v>171049.41</v>
      </c>
      <c r="O146" s="17">
        <f t="shared" si="16"/>
        <v>-27310.410000000003</v>
      </c>
      <c r="P146" s="17">
        <f t="shared" si="17"/>
        <v>-19.000000000000004</v>
      </c>
      <c r="R146" s="13" t="s">
        <v>162</v>
      </c>
      <c r="S146" s="14"/>
      <c r="T146" s="16"/>
      <c r="U146" s="18">
        <v>143739</v>
      </c>
      <c r="V146" s="18">
        <v>143739</v>
      </c>
      <c r="W146" s="17">
        <f t="shared" si="18"/>
        <v>0</v>
      </c>
      <c r="X146" s="17">
        <f t="shared" si="19"/>
        <v>0</v>
      </c>
      <c r="Z146" s="19">
        <f t="shared" si="20"/>
        <v>1207.8907563025209</v>
      </c>
    </row>
    <row r="147" spans="2:26" x14ac:dyDescent="0.25">
      <c r="B147" s="13" t="s">
        <v>163</v>
      </c>
      <c r="C147" s="20"/>
      <c r="D147" s="15"/>
      <c r="E147" s="18">
        <v>278917</v>
      </c>
      <c r="F147">
        <v>278917</v>
      </c>
      <c r="G147" s="17">
        <f t="shared" si="14"/>
        <v>0</v>
      </c>
      <c r="H147" s="17">
        <f t="shared" si="15"/>
        <v>0</v>
      </c>
      <c r="J147" s="13" t="s">
        <v>163</v>
      </c>
      <c r="K147" s="20"/>
      <c r="L147" s="15"/>
      <c r="M147" s="18">
        <v>278917</v>
      </c>
      <c r="N147" s="18">
        <v>325762.5</v>
      </c>
      <c r="O147" s="17">
        <f t="shared" si="16"/>
        <v>-46845.5</v>
      </c>
      <c r="P147" s="17">
        <f t="shared" si="17"/>
        <v>-16.795498302362351</v>
      </c>
      <c r="R147" s="13" t="s">
        <v>163</v>
      </c>
      <c r="S147" s="20"/>
      <c r="T147" s="16"/>
      <c r="U147" s="18">
        <v>278917</v>
      </c>
      <c r="V147" s="18">
        <v>278917</v>
      </c>
      <c r="W147" s="17">
        <f t="shared" si="18"/>
        <v>0</v>
      </c>
      <c r="X147" s="17">
        <f t="shared" si="19"/>
        <v>0</v>
      </c>
      <c r="Z147" s="19">
        <f t="shared" si="20"/>
        <v>2343.840336134454</v>
      </c>
    </row>
    <row r="148" spans="2:26" x14ac:dyDescent="0.25">
      <c r="B148" s="13" t="s">
        <v>164</v>
      </c>
      <c r="C148" s="20"/>
      <c r="D148" s="20"/>
      <c r="E148" s="18">
        <v>148828</v>
      </c>
      <c r="F148">
        <v>148828</v>
      </c>
      <c r="G148" s="17">
        <f t="shared" si="14"/>
        <v>0</v>
      </c>
      <c r="H148" s="17">
        <f t="shared" si="15"/>
        <v>0</v>
      </c>
      <c r="J148" s="13" t="s">
        <v>164</v>
      </c>
      <c r="K148" s="20"/>
      <c r="L148" s="20"/>
      <c r="M148" s="18">
        <v>148828</v>
      </c>
      <c r="N148" s="18">
        <v>142050</v>
      </c>
      <c r="O148" s="17">
        <f t="shared" si="16"/>
        <v>6778</v>
      </c>
      <c r="P148" s="17">
        <f t="shared" si="17"/>
        <v>4.5542505442524259</v>
      </c>
      <c r="R148" s="13" t="s">
        <v>164</v>
      </c>
      <c r="S148" s="20"/>
      <c r="T148" s="20"/>
      <c r="U148" s="18">
        <v>148828</v>
      </c>
      <c r="V148" s="18">
        <v>148828</v>
      </c>
      <c r="W148" s="17">
        <f t="shared" si="18"/>
        <v>0</v>
      </c>
      <c r="X148" s="17">
        <f t="shared" si="19"/>
        <v>0</v>
      </c>
      <c r="Z148" s="19">
        <f t="shared" si="20"/>
        <v>1250.6554621848738</v>
      </c>
    </row>
    <row r="149" spans="2:26" x14ac:dyDescent="0.25">
      <c r="B149" s="13" t="s">
        <v>165</v>
      </c>
      <c r="C149" s="20"/>
      <c r="D149" s="20"/>
      <c r="E149" s="18">
        <v>570714</v>
      </c>
      <c r="F149">
        <v>570714</v>
      </c>
      <c r="G149" s="17">
        <f t="shared" si="14"/>
        <v>0</v>
      </c>
      <c r="H149" s="17">
        <f t="shared" si="15"/>
        <v>0</v>
      </c>
      <c r="J149" s="13" t="s">
        <v>165</v>
      </c>
      <c r="K149" s="20"/>
      <c r="L149" s="20"/>
      <c r="M149" s="18">
        <v>570714</v>
      </c>
      <c r="N149" s="18">
        <v>577731.09</v>
      </c>
      <c r="O149" s="17">
        <f t="shared" si="16"/>
        <v>-7017.0899999999674</v>
      </c>
      <c r="P149" s="17">
        <f t="shared" si="17"/>
        <v>-1.2295282751080168</v>
      </c>
      <c r="R149" s="13" t="s">
        <v>165</v>
      </c>
      <c r="S149" s="20"/>
      <c r="T149" s="20"/>
      <c r="U149" s="18">
        <v>570714</v>
      </c>
      <c r="V149" s="18">
        <v>570714</v>
      </c>
      <c r="W149" s="17">
        <f t="shared" si="18"/>
        <v>0</v>
      </c>
      <c r="X149" s="17">
        <f t="shared" si="19"/>
        <v>0</v>
      </c>
      <c r="Z149" s="19">
        <f t="shared" si="20"/>
        <v>4795.9159663865548</v>
      </c>
    </row>
    <row r="150" spans="2:26" x14ac:dyDescent="0.25">
      <c r="B150" s="13" t="s">
        <v>166</v>
      </c>
      <c r="C150" s="20"/>
      <c r="D150" s="20"/>
      <c r="E150" s="18">
        <v>614958</v>
      </c>
      <c r="F150">
        <v>614958</v>
      </c>
      <c r="G150" s="17">
        <f t="shared" si="14"/>
        <v>0</v>
      </c>
      <c r="H150" s="17">
        <f t="shared" si="15"/>
        <v>0</v>
      </c>
      <c r="J150" s="13" t="s">
        <v>166</v>
      </c>
      <c r="K150" s="20"/>
      <c r="L150" s="20"/>
      <c r="M150" s="18">
        <v>614958</v>
      </c>
      <c r="N150" s="18">
        <v>628750</v>
      </c>
      <c r="O150" s="17">
        <f t="shared" si="16"/>
        <v>-13792</v>
      </c>
      <c r="P150" s="17">
        <f t="shared" si="17"/>
        <v>-2.242754789758</v>
      </c>
      <c r="R150" s="13" t="s">
        <v>166</v>
      </c>
      <c r="S150" s="20"/>
      <c r="T150" s="20"/>
      <c r="U150" s="18">
        <v>614958</v>
      </c>
      <c r="V150" s="18">
        <v>614958</v>
      </c>
      <c r="W150" s="17">
        <f t="shared" si="18"/>
        <v>0</v>
      </c>
      <c r="X150" s="17">
        <f t="shared" si="19"/>
        <v>0</v>
      </c>
      <c r="Z150" s="19">
        <f t="shared" si="20"/>
        <v>5167.7142857142853</v>
      </c>
    </row>
    <row r="151" spans="2:26" x14ac:dyDescent="0.25">
      <c r="B151" s="13" t="s">
        <v>167</v>
      </c>
      <c r="C151" s="20"/>
      <c r="D151" s="20"/>
      <c r="E151" s="18">
        <v>316056</v>
      </c>
      <c r="F151">
        <v>316056</v>
      </c>
      <c r="G151" s="17">
        <f t="shared" si="14"/>
        <v>0</v>
      </c>
      <c r="H151" s="17">
        <f t="shared" si="15"/>
        <v>0</v>
      </c>
      <c r="J151" s="13" t="s">
        <v>167</v>
      </c>
      <c r="K151" s="20"/>
      <c r="L151" s="20"/>
      <c r="M151" s="18">
        <v>316056</v>
      </c>
      <c r="N151" s="18">
        <v>141250</v>
      </c>
      <c r="O151" s="17">
        <f t="shared" si="16"/>
        <v>174806</v>
      </c>
      <c r="P151" s="17">
        <f t="shared" si="17"/>
        <v>55.308552914673349</v>
      </c>
      <c r="R151" s="13" t="s">
        <v>167</v>
      </c>
      <c r="S151" s="20"/>
      <c r="T151" s="20"/>
      <c r="U151" s="18">
        <v>316056</v>
      </c>
      <c r="V151" s="18">
        <v>316056</v>
      </c>
      <c r="W151" s="17">
        <f t="shared" si="18"/>
        <v>0</v>
      </c>
      <c r="X151" s="17">
        <f t="shared" si="19"/>
        <v>0</v>
      </c>
      <c r="Z151" s="19">
        <f t="shared" si="20"/>
        <v>2655.9327731092435</v>
      </c>
    </row>
    <row r="152" spans="2:26" x14ac:dyDescent="0.25">
      <c r="B152" s="13" t="s">
        <v>168</v>
      </c>
      <c r="C152" s="14"/>
      <c r="D152" s="15"/>
      <c r="E152" s="18">
        <v>414537</v>
      </c>
      <c r="F152">
        <v>414537</v>
      </c>
      <c r="G152" s="17">
        <f t="shared" si="14"/>
        <v>0</v>
      </c>
      <c r="H152" s="17">
        <f t="shared" si="15"/>
        <v>0</v>
      </c>
      <c r="J152" s="13" t="s">
        <v>168</v>
      </c>
      <c r="K152" s="14"/>
      <c r="L152" s="15"/>
      <c r="M152" s="18">
        <v>414537</v>
      </c>
      <c r="N152" s="18">
        <v>313750</v>
      </c>
      <c r="O152" s="17">
        <f t="shared" si="16"/>
        <v>100787</v>
      </c>
      <c r="P152" s="17">
        <f t="shared" si="17"/>
        <v>24.313149369055115</v>
      </c>
      <c r="R152" s="13" t="s">
        <v>168</v>
      </c>
      <c r="S152" s="14"/>
      <c r="T152" s="16"/>
      <c r="U152" s="18">
        <v>414537</v>
      </c>
      <c r="V152" s="18">
        <v>414537</v>
      </c>
      <c r="W152" s="17">
        <f t="shared" si="18"/>
        <v>0</v>
      </c>
      <c r="X152" s="17">
        <f t="shared" si="19"/>
        <v>0</v>
      </c>
      <c r="Z152" s="19">
        <f t="shared" si="20"/>
        <v>3483.5042016806724</v>
      </c>
    </row>
    <row r="153" spans="2:26" x14ac:dyDescent="0.25">
      <c r="B153" s="13" t="s">
        <v>169</v>
      </c>
      <c r="C153" s="14"/>
      <c r="D153" s="15"/>
      <c r="E153" s="18">
        <v>105567</v>
      </c>
      <c r="F153">
        <v>105567</v>
      </c>
      <c r="G153" s="17">
        <f t="shared" si="14"/>
        <v>0</v>
      </c>
      <c r="H153" s="17">
        <f t="shared" si="15"/>
        <v>0</v>
      </c>
      <c r="J153" s="13" t="s">
        <v>169</v>
      </c>
      <c r="K153" s="14"/>
      <c r="L153" s="15"/>
      <c r="M153" s="18">
        <v>105567</v>
      </c>
      <c r="N153" s="18">
        <v>125624.73</v>
      </c>
      <c r="O153" s="17">
        <f t="shared" si="16"/>
        <v>-20057.729999999996</v>
      </c>
      <c r="P153" s="17">
        <f t="shared" si="17"/>
        <v>-18.999999999999996</v>
      </c>
      <c r="R153" s="13" t="s">
        <v>169</v>
      </c>
      <c r="S153" s="14"/>
      <c r="T153" s="16"/>
      <c r="U153" s="18">
        <v>105567</v>
      </c>
      <c r="V153" s="18">
        <v>105567</v>
      </c>
      <c r="W153" s="17">
        <f t="shared" si="18"/>
        <v>0</v>
      </c>
      <c r="X153" s="17">
        <f t="shared" si="19"/>
        <v>0</v>
      </c>
      <c r="Z153" s="19">
        <f t="shared" si="20"/>
        <v>887.11764705882354</v>
      </c>
    </row>
    <row r="154" spans="2:26" x14ac:dyDescent="0.25">
      <c r="B154" s="13" t="s">
        <v>170</v>
      </c>
      <c r="C154" s="14"/>
      <c r="D154" s="15"/>
      <c r="E154" s="18">
        <v>561306</v>
      </c>
      <c r="F154">
        <v>561306</v>
      </c>
      <c r="G154" s="17">
        <f t="shared" si="14"/>
        <v>0</v>
      </c>
      <c r="H154" s="17">
        <f t="shared" si="15"/>
        <v>0</v>
      </c>
      <c r="J154" s="13" t="s">
        <v>170</v>
      </c>
      <c r="K154" s="14"/>
      <c r="L154" s="15"/>
      <c r="M154" s="18">
        <v>561306</v>
      </c>
      <c r="N154" s="18">
        <v>317121.84999999998</v>
      </c>
      <c r="O154" s="17">
        <f t="shared" si="16"/>
        <v>244184.15000000002</v>
      </c>
      <c r="P154" s="17">
        <f t="shared" si="17"/>
        <v>43.502857621333106</v>
      </c>
      <c r="R154" s="13" t="s">
        <v>170</v>
      </c>
      <c r="S154" s="14"/>
      <c r="T154" s="16"/>
      <c r="U154" s="18">
        <v>561306</v>
      </c>
      <c r="V154" s="18">
        <v>561306</v>
      </c>
      <c r="W154" s="17">
        <f t="shared" si="18"/>
        <v>0</v>
      </c>
      <c r="X154" s="17">
        <f t="shared" si="19"/>
        <v>0</v>
      </c>
      <c r="Z154" s="19">
        <f t="shared" si="20"/>
        <v>4716.8571428571431</v>
      </c>
    </row>
    <row r="155" spans="2:26" x14ac:dyDescent="0.25">
      <c r="B155" s="13" t="s">
        <v>171</v>
      </c>
      <c r="C155" s="20"/>
      <c r="D155" s="15"/>
      <c r="E155" s="18">
        <v>323902</v>
      </c>
      <c r="F155">
        <v>323902</v>
      </c>
      <c r="G155" s="17">
        <f t="shared" si="14"/>
        <v>0</v>
      </c>
      <c r="H155" s="17">
        <f t="shared" si="15"/>
        <v>0</v>
      </c>
      <c r="J155" s="13" t="s">
        <v>171</v>
      </c>
      <c r="K155" s="20"/>
      <c r="L155" s="15"/>
      <c r="M155" s="18">
        <v>323902</v>
      </c>
      <c r="N155" s="18">
        <v>319108.75</v>
      </c>
      <c r="O155" s="17">
        <f t="shared" si="16"/>
        <v>4793.25</v>
      </c>
      <c r="P155" s="17">
        <f t="shared" si="17"/>
        <v>1.4798457558150304</v>
      </c>
      <c r="R155" s="13" t="s">
        <v>171</v>
      </c>
      <c r="S155" s="20"/>
      <c r="T155" s="16"/>
      <c r="U155" s="18">
        <v>323902</v>
      </c>
      <c r="V155" s="18">
        <v>323902</v>
      </c>
      <c r="W155" s="17">
        <f t="shared" si="18"/>
        <v>0</v>
      </c>
      <c r="X155" s="17">
        <f t="shared" si="19"/>
        <v>0</v>
      </c>
      <c r="Z155" s="19">
        <f t="shared" si="20"/>
        <v>2721.8655462184875</v>
      </c>
    </row>
    <row r="156" spans="2:26" x14ac:dyDescent="0.25">
      <c r="B156" s="13" t="s">
        <v>172</v>
      </c>
      <c r="C156" s="20"/>
      <c r="D156" s="20"/>
      <c r="E156" s="18">
        <v>30321</v>
      </c>
      <c r="F156">
        <v>30321</v>
      </c>
      <c r="G156" s="17">
        <f t="shared" si="14"/>
        <v>0</v>
      </c>
      <c r="H156" s="17">
        <f t="shared" si="15"/>
        <v>0</v>
      </c>
      <c r="J156" s="13" t="s">
        <v>172</v>
      </c>
      <c r="K156" s="20"/>
      <c r="L156" s="20"/>
      <c r="M156" s="18">
        <v>30321</v>
      </c>
      <c r="N156" s="18">
        <v>28361.34</v>
      </c>
      <c r="O156" s="17">
        <f t="shared" si="16"/>
        <v>1959.6599999999999</v>
      </c>
      <c r="P156" s="17">
        <f t="shared" si="17"/>
        <v>6.4630454140694553</v>
      </c>
      <c r="R156" s="13" t="s">
        <v>172</v>
      </c>
      <c r="S156" s="20"/>
      <c r="T156" s="20"/>
      <c r="U156" s="18">
        <v>30321</v>
      </c>
      <c r="V156" s="18">
        <v>30321</v>
      </c>
      <c r="W156" s="17">
        <f t="shared" si="18"/>
        <v>0</v>
      </c>
      <c r="X156" s="17">
        <f t="shared" si="19"/>
        <v>0</v>
      </c>
      <c r="Z156" s="19">
        <f t="shared" si="20"/>
        <v>254.79831932773109</v>
      </c>
    </row>
    <row r="157" spans="2:26" x14ac:dyDescent="0.25">
      <c r="B157" s="13" t="s">
        <v>173</v>
      </c>
      <c r="C157" s="20"/>
      <c r="D157" s="20"/>
      <c r="E157" s="18">
        <v>168193</v>
      </c>
      <c r="F157">
        <v>168193</v>
      </c>
      <c r="G157" s="17">
        <f t="shared" si="14"/>
        <v>0</v>
      </c>
      <c r="H157" s="17">
        <f t="shared" si="15"/>
        <v>0</v>
      </c>
      <c r="J157" s="13" t="s">
        <v>173</v>
      </c>
      <c r="K157" s="20"/>
      <c r="L157" s="20"/>
      <c r="M157" s="18">
        <v>168193</v>
      </c>
      <c r="N157" s="18">
        <v>28361.34</v>
      </c>
      <c r="O157" s="17">
        <f t="shared" si="16"/>
        <v>139831.66</v>
      </c>
      <c r="P157" s="17">
        <f t="shared" si="17"/>
        <v>83.137621660830121</v>
      </c>
      <c r="R157" s="13" t="s">
        <v>173</v>
      </c>
      <c r="S157" s="20"/>
      <c r="T157" s="20"/>
      <c r="U157" s="18">
        <v>168193</v>
      </c>
      <c r="V157" s="18">
        <v>168193</v>
      </c>
      <c r="W157" s="17">
        <f t="shared" si="18"/>
        <v>0</v>
      </c>
      <c r="X157" s="17">
        <f t="shared" si="19"/>
        <v>0</v>
      </c>
      <c r="Z157" s="19">
        <f t="shared" si="20"/>
        <v>1413.3865546218487</v>
      </c>
    </row>
    <row r="158" spans="2:26" x14ac:dyDescent="0.25">
      <c r="B158" s="13" t="s">
        <v>174</v>
      </c>
      <c r="C158" s="20"/>
      <c r="D158" s="20"/>
      <c r="E158" s="18">
        <v>4043</v>
      </c>
      <c r="F158">
        <v>4043</v>
      </c>
      <c r="G158" s="17">
        <f t="shared" si="14"/>
        <v>0</v>
      </c>
      <c r="H158" s="17">
        <f t="shared" si="15"/>
        <v>0</v>
      </c>
      <c r="J158" s="13" t="s">
        <v>174</v>
      </c>
      <c r="K158" s="20"/>
      <c r="L158" s="20"/>
      <c r="M158" s="18">
        <v>4043</v>
      </c>
      <c r="N158" s="18">
        <v>1062.5</v>
      </c>
      <c r="O158" s="17">
        <f t="shared" si="16"/>
        <v>2980.5</v>
      </c>
      <c r="P158" s="17">
        <f t="shared" si="17"/>
        <v>73.720009893643336</v>
      </c>
      <c r="R158" s="13" t="s">
        <v>174</v>
      </c>
      <c r="S158" s="20"/>
      <c r="T158" s="20"/>
      <c r="U158" s="18">
        <v>4043</v>
      </c>
      <c r="V158" s="18">
        <v>4043</v>
      </c>
      <c r="W158" s="17">
        <f t="shared" si="18"/>
        <v>0</v>
      </c>
      <c r="X158" s="17">
        <f t="shared" si="19"/>
        <v>0</v>
      </c>
      <c r="Z158" s="19">
        <f t="shared" si="20"/>
        <v>33.974789915966383</v>
      </c>
    </row>
    <row r="159" spans="2:26" x14ac:dyDescent="0.25">
      <c r="B159" s="13" t="s">
        <v>175</v>
      </c>
      <c r="C159" s="20"/>
      <c r="D159" s="20"/>
      <c r="E159" s="18">
        <v>2844</v>
      </c>
      <c r="F159">
        <v>2844</v>
      </c>
      <c r="G159" s="17">
        <f t="shared" si="14"/>
        <v>0</v>
      </c>
      <c r="H159" s="17">
        <f t="shared" si="15"/>
        <v>0</v>
      </c>
      <c r="J159" s="13" t="s">
        <v>175</v>
      </c>
      <c r="K159" s="20"/>
      <c r="L159" s="20"/>
      <c r="M159" s="18">
        <v>2844</v>
      </c>
      <c r="N159" s="18">
        <v>1062.5</v>
      </c>
      <c r="O159" s="17">
        <f t="shared" si="16"/>
        <v>1781.5</v>
      </c>
      <c r="P159" s="17">
        <f t="shared" si="17"/>
        <v>62.640646976090011</v>
      </c>
      <c r="R159" s="13" t="s">
        <v>175</v>
      </c>
      <c r="S159" s="20"/>
      <c r="T159" s="20"/>
      <c r="U159" s="18">
        <v>2844</v>
      </c>
      <c r="V159" s="18">
        <v>2844</v>
      </c>
      <c r="W159" s="17">
        <f t="shared" si="18"/>
        <v>0</v>
      </c>
      <c r="X159" s="17">
        <f t="shared" si="19"/>
        <v>0</v>
      </c>
      <c r="Z159" s="19">
        <f t="shared" si="20"/>
        <v>23.899159663865547</v>
      </c>
    </row>
    <row r="160" spans="2:26" x14ac:dyDescent="0.25">
      <c r="B160" s="13" t="s">
        <v>176</v>
      </c>
      <c r="C160" s="14"/>
      <c r="D160" s="15"/>
      <c r="E160" s="18">
        <v>62071</v>
      </c>
      <c r="F160">
        <v>62071</v>
      </c>
      <c r="G160" s="17">
        <f t="shared" si="14"/>
        <v>0</v>
      </c>
      <c r="H160" s="17">
        <f t="shared" si="15"/>
        <v>0</v>
      </c>
      <c r="J160" s="13" t="s">
        <v>176</v>
      </c>
      <c r="K160" s="14"/>
      <c r="L160" s="15"/>
      <c r="M160" s="18">
        <v>62071</v>
      </c>
      <c r="N160" s="18">
        <v>28953.43</v>
      </c>
      <c r="O160" s="17">
        <f t="shared" si="16"/>
        <v>33117.57</v>
      </c>
      <c r="P160" s="17">
        <f t="shared" si="17"/>
        <v>53.354336163425756</v>
      </c>
      <c r="R160" s="13" t="s">
        <v>176</v>
      </c>
      <c r="S160" s="14"/>
      <c r="T160" s="16"/>
      <c r="U160" s="18">
        <v>62071</v>
      </c>
      <c r="V160" s="18">
        <v>62071</v>
      </c>
      <c r="W160" s="17">
        <f t="shared" si="18"/>
        <v>0</v>
      </c>
      <c r="X160" s="17">
        <f t="shared" si="19"/>
        <v>0</v>
      </c>
      <c r="Z160" s="19">
        <f t="shared" si="20"/>
        <v>521.60504201680669</v>
      </c>
    </row>
    <row r="161" spans="2:26" x14ac:dyDescent="0.25">
      <c r="B161" s="13" t="s">
        <v>177</v>
      </c>
      <c r="C161" s="14"/>
      <c r="D161" s="15"/>
      <c r="E161" s="18">
        <v>49580</v>
      </c>
      <c r="F161">
        <v>49580</v>
      </c>
      <c r="G161" s="17">
        <f t="shared" si="14"/>
        <v>0</v>
      </c>
      <c r="H161" s="17">
        <f t="shared" si="15"/>
        <v>0</v>
      </c>
      <c r="J161" s="13" t="s">
        <v>177</v>
      </c>
      <c r="K161" s="14"/>
      <c r="L161" s="15"/>
      <c r="M161" s="18">
        <v>49580</v>
      </c>
      <c r="N161" s="18">
        <v>39915.97</v>
      </c>
      <c r="O161" s="17">
        <f t="shared" si="16"/>
        <v>9664.0299999999988</v>
      </c>
      <c r="P161" s="17">
        <f t="shared" si="17"/>
        <v>19.491791044776114</v>
      </c>
      <c r="R161" s="13" t="s">
        <v>177</v>
      </c>
      <c r="S161" s="14"/>
      <c r="T161" s="16"/>
      <c r="U161" s="18">
        <v>49580</v>
      </c>
      <c r="V161" s="18">
        <v>49580</v>
      </c>
      <c r="W161" s="17">
        <f t="shared" si="18"/>
        <v>0</v>
      </c>
      <c r="X161" s="17">
        <f t="shared" si="19"/>
        <v>0</v>
      </c>
      <c r="Z161" s="19">
        <f t="shared" si="20"/>
        <v>416.63865546218489</v>
      </c>
    </row>
    <row r="162" spans="2:26" x14ac:dyDescent="0.25">
      <c r="B162" s="13" t="s">
        <v>178</v>
      </c>
      <c r="C162" s="14"/>
      <c r="D162" s="15"/>
      <c r="E162" s="18">
        <v>163155</v>
      </c>
      <c r="F162">
        <v>163155</v>
      </c>
      <c r="G162" s="17">
        <f t="shared" si="14"/>
        <v>0</v>
      </c>
      <c r="H162" s="17">
        <f t="shared" si="15"/>
        <v>0</v>
      </c>
      <c r="J162" s="13" t="s">
        <v>178</v>
      </c>
      <c r="K162" s="14"/>
      <c r="L162" s="15"/>
      <c r="M162" s="18">
        <v>163155</v>
      </c>
      <c r="N162" s="18">
        <v>194154.45</v>
      </c>
      <c r="O162" s="17">
        <f t="shared" si="16"/>
        <v>-30999.450000000012</v>
      </c>
      <c r="P162" s="17">
        <f t="shared" si="17"/>
        <v>-19.000000000000007</v>
      </c>
      <c r="R162" s="13" t="s">
        <v>178</v>
      </c>
      <c r="S162" s="14"/>
      <c r="T162" s="16"/>
      <c r="U162" s="18">
        <v>163155</v>
      </c>
      <c r="V162" s="18">
        <v>163155</v>
      </c>
      <c r="W162" s="17">
        <f t="shared" si="18"/>
        <v>0</v>
      </c>
      <c r="X162" s="17">
        <f t="shared" si="19"/>
        <v>0</v>
      </c>
      <c r="Z162" s="19">
        <f t="shared" si="20"/>
        <v>1371.0504201680671</v>
      </c>
    </row>
    <row r="163" spans="2:26" x14ac:dyDescent="0.25">
      <c r="B163" s="13" t="s">
        <v>179</v>
      </c>
      <c r="C163" s="20"/>
      <c r="D163" s="15"/>
      <c r="E163" s="18">
        <v>24734</v>
      </c>
      <c r="F163">
        <v>24734</v>
      </c>
      <c r="G163" s="17">
        <f t="shared" si="14"/>
        <v>0</v>
      </c>
      <c r="H163" s="17">
        <f t="shared" si="15"/>
        <v>0</v>
      </c>
      <c r="J163" s="13" t="s">
        <v>179</v>
      </c>
      <c r="K163" s="20"/>
      <c r="L163" s="15"/>
      <c r="M163" s="18">
        <v>24734</v>
      </c>
      <c r="N163" s="18">
        <v>12000</v>
      </c>
      <c r="O163" s="17">
        <f t="shared" si="16"/>
        <v>12734</v>
      </c>
      <c r="P163" s="17">
        <f t="shared" si="17"/>
        <v>51.483787498989244</v>
      </c>
      <c r="R163" s="13" t="s">
        <v>179</v>
      </c>
      <c r="S163" s="20"/>
      <c r="T163" s="16"/>
      <c r="U163" s="18">
        <v>24734</v>
      </c>
      <c r="V163" s="18">
        <v>24734</v>
      </c>
      <c r="W163" s="17">
        <f t="shared" si="18"/>
        <v>0</v>
      </c>
      <c r="X163" s="17">
        <f t="shared" si="19"/>
        <v>0</v>
      </c>
      <c r="Z163" s="19">
        <f t="shared" si="20"/>
        <v>207.84873949579833</v>
      </c>
    </row>
    <row r="164" spans="2:26" x14ac:dyDescent="0.25">
      <c r="B164" s="13" t="s">
        <v>180</v>
      </c>
      <c r="C164" s="20"/>
      <c r="D164" s="20"/>
      <c r="E164" s="18">
        <v>34888</v>
      </c>
      <c r="F164">
        <v>34888</v>
      </c>
      <c r="G164" s="17">
        <f t="shared" si="14"/>
        <v>0</v>
      </c>
      <c r="H164" s="17">
        <f t="shared" si="15"/>
        <v>0</v>
      </c>
      <c r="J164" s="13" t="s">
        <v>180</v>
      </c>
      <c r="K164" s="20"/>
      <c r="L164" s="20"/>
      <c r="M164" s="18">
        <v>34888</v>
      </c>
      <c r="N164" s="18">
        <v>22000</v>
      </c>
      <c r="O164" s="17">
        <f t="shared" si="16"/>
        <v>12888</v>
      </c>
      <c r="P164" s="17">
        <f t="shared" si="17"/>
        <v>36.941068562256362</v>
      </c>
      <c r="R164" s="13" t="s">
        <v>180</v>
      </c>
      <c r="S164" s="20"/>
      <c r="T164" s="20"/>
      <c r="U164" s="18">
        <v>34888</v>
      </c>
      <c r="V164" s="18">
        <v>34888</v>
      </c>
      <c r="W164" s="17">
        <f t="shared" si="18"/>
        <v>0</v>
      </c>
      <c r="X164" s="17">
        <f t="shared" si="19"/>
        <v>0</v>
      </c>
      <c r="Z164" s="19">
        <f t="shared" si="20"/>
        <v>293.1764705882353</v>
      </c>
    </row>
    <row r="165" spans="2:26" x14ac:dyDescent="0.25">
      <c r="B165" s="13" t="s">
        <v>181</v>
      </c>
      <c r="C165" s="20"/>
      <c r="D165" s="20"/>
      <c r="E165" s="18">
        <v>335366</v>
      </c>
      <c r="F165">
        <v>335366</v>
      </c>
      <c r="G165" s="17">
        <f t="shared" si="14"/>
        <v>0</v>
      </c>
      <c r="H165" s="17">
        <f t="shared" si="15"/>
        <v>0</v>
      </c>
      <c r="J165" s="13" t="s">
        <v>181</v>
      </c>
      <c r="K165" s="20"/>
      <c r="L165" s="20"/>
      <c r="M165" s="18">
        <v>335366</v>
      </c>
      <c r="N165" s="18">
        <v>132943.75</v>
      </c>
      <c r="O165" s="17">
        <f t="shared" si="16"/>
        <v>202422.25</v>
      </c>
      <c r="P165" s="17">
        <f t="shared" si="17"/>
        <v>60.358608207152784</v>
      </c>
      <c r="R165" s="13" t="s">
        <v>181</v>
      </c>
      <c r="S165" s="20"/>
      <c r="T165" s="20"/>
      <c r="U165" s="18">
        <v>335366</v>
      </c>
      <c r="V165" s="18">
        <v>335366</v>
      </c>
      <c r="W165" s="17">
        <f t="shared" si="18"/>
        <v>0</v>
      </c>
      <c r="X165" s="17">
        <f t="shared" si="19"/>
        <v>0</v>
      </c>
      <c r="Z165" s="19">
        <f t="shared" si="20"/>
        <v>2818.201680672269</v>
      </c>
    </row>
    <row r="166" spans="2:26" x14ac:dyDescent="0.25">
      <c r="B166" s="13" t="s">
        <v>182</v>
      </c>
      <c r="C166" s="20"/>
      <c r="D166" s="20"/>
      <c r="E166" s="18">
        <v>51441</v>
      </c>
      <c r="F166">
        <v>51441</v>
      </c>
      <c r="G166" s="17">
        <f t="shared" si="14"/>
        <v>0</v>
      </c>
      <c r="H166" s="17">
        <f t="shared" si="15"/>
        <v>0</v>
      </c>
      <c r="J166" s="13" t="s">
        <v>182</v>
      </c>
      <c r="K166" s="20"/>
      <c r="L166" s="20"/>
      <c r="M166" s="18">
        <v>51441</v>
      </c>
      <c r="N166" s="18">
        <v>37152.5</v>
      </c>
      <c r="O166" s="17">
        <f t="shared" si="16"/>
        <v>14288.5</v>
      </c>
      <c r="P166" s="17">
        <f t="shared" si="17"/>
        <v>27.776481794677398</v>
      </c>
      <c r="R166" s="13" t="s">
        <v>182</v>
      </c>
      <c r="S166" s="20"/>
      <c r="T166" s="20"/>
      <c r="U166" s="18">
        <v>51441</v>
      </c>
      <c r="V166" s="18">
        <v>51441</v>
      </c>
      <c r="W166" s="17">
        <f t="shared" si="18"/>
        <v>0</v>
      </c>
      <c r="X166" s="17">
        <f t="shared" si="19"/>
        <v>0</v>
      </c>
      <c r="Z166" s="19">
        <f t="shared" si="20"/>
        <v>432.27731092436977</v>
      </c>
    </row>
    <row r="167" spans="2:26" x14ac:dyDescent="0.25">
      <c r="B167" s="13" t="s">
        <v>183</v>
      </c>
      <c r="C167" s="20"/>
      <c r="D167" s="20"/>
      <c r="E167" s="18">
        <v>146052</v>
      </c>
      <c r="F167">
        <v>146052</v>
      </c>
      <c r="G167" s="17">
        <f t="shared" si="14"/>
        <v>0</v>
      </c>
      <c r="H167" s="17">
        <f t="shared" si="15"/>
        <v>0</v>
      </c>
      <c r="J167" s="13" t="s">
        <v>183</v>
      </c>
      <c r="K167" s="20"/>
      <c r="L167" s="20"/>
      <c r="M167" s="18">
        <v>146052</v>
      </c>
      <c r="N167" s="18">
        <v>51000</v>
      </c>
      <c r="O167" s="17">
        <f t="shared" si="16"/>
        <v>95052</v>
      </c>
      <c r="P167" s="17">
        <f t="shared" si="17"/>
        <v>65.080930079697637</v>
      </c>
      <c r="R167" s="13" t="s">
        <v>183</v>
      </c>
      <c r="S167" s="20"/>
      <c r="T167" s="20"/>
      <c r="U167" s="18">
        <v>146052</v>
      </c>
      <c r="V167" s="18">
        <v>146052</v>
      </c>
      <c r="W167" s="17">
        <f t="shared" si="18"/>
        <v>0</v>
      </c>
      <c r="X167" s="17">
        <f t="shared" si="19"/>
        <v>0</v>
      </c>
      <c r="Z167" s="19">
        <f t="shared" si="20"/>
        <v>1227.327731092437</v>
      </c>
    </row>
    <row r="168" spans="2:26" x14ac:dyDescent="0.25">
      <c r="B168" s="13" t="s">
        <v>184</v>
      </c>
      <c r="C168" s="14"/>
      <c r="D168" s="15"/>
      <c r="E168" s="18">
        <v>260569</v>
      </c>
      <c r="F168">
        <v>260569</v>
      </c>
      <c r="G168" s="17">
        <f t="shared" si="14"/>
        <v>0</v>
      </c>
      <c r="H168" s="17">
        <f t="shared" si="15"/>
        <v>0</v>
      </c>
      <c r="J168" s="13" t="s">
        <v>184</v>
      </c>
      <c r="K168" s="14"/>
      <c r="L168" s="15"/>
      <c r="M168" s="18">
        <v>260569</v>
      </c>
      <c r="N168" s="18">
        <v>115000</v>
      </c>
      <c r="O168" s="17">
        <f t="shared" si="16"/>
        <v>145569</v>
      </c>
      <c r="P168" s="17">
        <f t="shared" si="17"/>
        <v>55.865816731844539</v>
      </c>
      <c r="R168" s="13" t="s">
        <v>184</v>
      </c>
      <c r="S168" s="14"/>
      <c r="T168" s="16"/>
      <c r="U168" s="18">
        <v>260569</v>
      </c>
      <c r="V168" s="18">
        <v>260569</v>
      </c>
      <c r="W168" s="17">
        <f t="shared" si="18"/>
        <v>0</v>
      </c>
      <c r="X168" s="17">
        <f t="shared" si="19"/>
        <v>0</v>
      </c>
      <c r="Z168" s="19">
        <f t="shared" si="20"/>
        <v>2189.6554621848741</v>
      </c>
    </row>
    <row r="169" spans="2:26" x14ac:dyDescent="0.25">
      <c r="B169" s="13" t="s">
        <v>185</v>
      </c>
      <c r="C169" s="14"/>
      <c r="D169" s="15"/>
      <c r="E169" s="18">
        <v>44898</v>
      </c>
      <c r="F169">
        <v>44898</v>
      </c>
      <c r="G169" s="17">
        <f t="shared" si="14"/>
        <v>0</v>
      </c>
      <c r="H169" s="17">
        <f t="shared" si="15"/>
        <v>0</v>
      </c>
      <c r="J169" s="13" t="s">
        <v>185</v>
      </c>
      <c r="K169" s="14"/>
      <c r="L169" s="15"/>
      <c r="M169" s="18">
        <v>44898</v>
      </c>
      <c r="N169" s="18">
        <v>35035</v>
      </c>
      <c r="O169" s="17">
        <f t="shared" si="16"/>
        <v>9863</v>
      </c>
      <c r="P169" s="17">
        <f t="shared" si="17"/>
        <v>21.967570938571875</v>
      </c>
      <c r="R169" s="13" t="s">
        <v>185</v>
      </c>
      <c r="S169" s="14"/>
      <c r="T169" s="16"/>
      <c r="U169" s="18">
        <v>44898</v>
      </c>
      <c r="V169" s="18">
        <v>44898</v>
      </c>
      <c r="W169" s="17">
        <f t="shared" si="18"/>
        <v>0</v>
      </c>
      <c r="X169" s="17">
        <f t="shared" si="19"/>
        <v>0</v>
      </c>
      <c r="Z169" s="19">
        <f t="shared" si="20"/>
        <v>377.29411764705884</v>
      </c>
    </row>
    <row r="170" spans="2:26" x14ac:dyDescent="0.25">
      <c r="B170" s="13" t="s">
        <v>186</v>
      </c>
      <c r="C170" s="14"/>
      <c r="D170" s="15"/>
      <c r="E170" s="18">
        <v>11183</v>
      </c>
      <c r="F170">
        <v>11183</v>
      </c>
      <c r="G170" s="17">
        <f t="shared" si="14"/>
        <v>0</v>
      </c>
      <c r="H170" s="17">
        <f t="shared" si="15"/>
        <v>0</v>
      </c>
      <c r="J170" s="13" t="s">
        <v>186</v>
      </c>
      <c r="K170" s="14"/>
      <c r="L170" s="15"/>
      <c r="M170" s="18">
        <v>11183</v>
      </c>
      <c r="N170" s="18">
        <v>11550</v>
      </c>
      <c r="O170" s="17">
        <f t="shared" si="16"/>
        <v>-367</v>
      </c>
      <c r="P170" s="17">
        <f t="shared" si="17"/>
        <v>-3.281766967718859</v>
      </c>
      <c r="R170" s="13" t="s">
        <v>186</v>
      </c>
      <c r="S170" s="14"/>
      <c r="T170" s="16"/>
      <c r="U170" s="18">
        <v>11183</v>
      </c>
      <c r="V170" s="18">
        <v>11183</v>
      </c>
      <c r="W170" s="17">
        <f t="shared" si="18"/>
        <v>0</v>
      </c>
      <c r="X170" s="17">
        <f t="shared" si="19"/>
        <v>0</v>
      </c>
      <c r="Z170" s="19">
        <f t="shared" si="20"/>
        <v>93.974789915966383</v>
      </c>
    </row>
    <row r="171" spans="2:26" x14ac:dyDescent="0.25">
      <c r="B171" s="13" t="s">
        <v>187</v>
      </c>
      <c r="C171" s="20"/>
      <c r="D171" s="15"/>
      <c r="E171" s="18">
        <v>74303</v>
      </c>
      <c r="F171">
        <v>74303</v>
      </c>
      <c r="G171" s="17">
        <f t="shared" si="14"/>
        <v>0</v>
      </c>
      <c r="H171" s="17">
        <f t="shared" si="15"/>
        <v>0</v>
      </c>
      <c r="J171" s="13" t="s">
        <v>187</v>
      </c>
      <c r="K171" s="20"/>
      <c r="L171" s="15"/>
      <c r="M171" s="18">
        <v>74303</v>
      </c>
      <c r="N171" s="18">
        <v>88420.57</v>
      </c>
      <c r="O171" s="17">
        <f t="shared" si="16"/>
        <v>-14117.570000000007</v>
      </c>
      <c r="P171" s="17">
        <f t="shared" si="17"/>
        <v>-19.000000000000007</v>
      </c>
      <c r="R171" s="13" t="s">
        <v>187</v>
      </c>
      <c r="S171" s="20"/>
      <c r="T171" s="16"/>
      <c r="U171" s="18">
        <v>74303</v>
      </c>
      <c r="V171" s="18">
        <v>74303</v>
      </c>
      <c r="W171" s="17">
        <f t="shared" si="18"/>
        <v>0</v>
      </c>
      <c r="X171" s="17">
        <f t="shared" si="19"/>
        <v>0</v>
      </c>
      <c r="Z171" s="19">
        <f t="shared" si="20"/>
        <v>624.39495798319331</v>
      </c>
    </row>
    <row r="172" spans="2:26" x14ac:dyDescent="0.25">
      <c r="B172" s="13" t="s">
        <v>188</v>
      </c>
      <c r="C172" s="20"/>
      <c r="D172" s="15"/>
      <c r="E172" s="18">
        <v>56161</v>
      </c>
      <c r="F172">
        <v>56161</v>
      </c>
      <c r="G172" s="17">
        <f t="shared" si="14"/>
        <v>0</v>
      </c>
      <c r="H172" s="17">
        <f t="shared" si="15"/>
        <v>0</v>
      </c>
      <c r="J172" s="13" t="s">
        <v>188</v>
      </c>
      <c r="K172" s="20"/>
      <c r="L172" s="15"/>
      <c r="M172" s="18">
        <v>56161</v>
      </c>
      <c r="N172" s="18">
        <v>44117.65</v>
      </c>
      <c r="O172" s="17">
        <f t="shared" si="16"/>
        <v>12043.349999999999</v>
      </c>
      <c r="P172" s="17">
        <f t="shared" si="17"/>
        <v>21.444329694984059</v>
      </c>
      <c r="R172" s="13" t="s">
        <v>188</v>
      </c>
      <c r="S172" s="20"/>
      <c r="T172" s="16"/>
      <c r="U172" s="18">
        <v>56161</v>
      </c>
      <c r="V172" s="18">
        <v>56161</v>
      </c>
      <c r="W172" s="17">
        <f t="shared" si="18"/>
        <v>0</v>
      </c>
      <c r="X172" s="17">
        <f t="shared" si="19"/>
        <v>0</v>
      </c>
      <c r="Z172" s="19">
        <f t="shared" si="20"/>
        <v>471.94117647058823</v>
      </c>
    </row>
    <row r="173" spans="2:26" x14ac:dyDescent="0.25">
      <c r="B173" s="13" t="s">
        <v>189</v>
      </c>
      <c r="C173" s="20"/>
      <c r="D173" s="15"/>
      <c r="E173" s="18">
        <v>265446</v>
      </c>
      <c r="F173">
        <v>265446</v>
      </c>
      <c r="G173" s="17">
        <f t="shared" si="14"/>
        <v>0</v>
      </c>
      <c r="H173" s="17">
        <f t="shared" si="15"/>
        <v>0</v>
      </c>
      <c r="J173" s="13" t="s">
        <v>189</v>
      </c>
      <c r="K173" s="20"/>
      <c r="L173" s="15"/>
      <c r="M173" s="18">
        <v>265446</v>
      </c>
      <c r="N173" s="18">
        <v>98728.99</v>
      </c>
      <c r="O173" s="17">
        <f t="shared" si="16"/>
        <v>166717.01</v>
      </c>
      <c r="P173" s="17">
        <f t="shared" si="17"/>
        <v>62.806374931247788</v>
      </c>
      <c r="R173" s="13" t="s">
        <v>189</v>
      </c>
      <c r="S173" s="20"/>
      <c r="T173" s="16"/>
      <c r="U173" s="18">
        <v>265446</v>
      </c>
      <c r="V173" s="18">
        <v>265446</v>
      </c>
      <c r="W173" s="17">
        <f t="shared" si="18"/>
        <v>0</v>
      </c>
      <c r="X173" s="17">
        <f t="shared" si="19"/>
        <v>0</v>
      </c>
      <c r="Z173" s="19">
        <f t="shared" si="20"/>
        <v>2230.6386554621849</v>
      </c>
    </row>
    <row r="174" spans="2:26" x14ac:dyDescent="0.25">
      <c r="B174" s="13" t="s">
        <v>190</v>
      </c>
      <c r="C174" s="20"/>
      <c r="D174" s="15"/>
      <c r="E174" s="18">
        <v>796662</v>
      </c>
      <c r="F174">
        <v>796662</v>
      </c>
      <c r="G174" s="17">
        <f t="shared" si="14"/>
        <v>0</v>
      </c>
      <c r="H174" s="17">
        <f t="shared" si="15"/>
        <v>0</v>
      </c>
      <c r="J174" s="13" t="s">
        <v>190</v>
      </c>
      <c r="K174" s="20"/>
      <c r="L174" s="15"/>
      <c r="M174" s="18">
        <v>796662</v>
      </c>
      <c r="N174" s="18">
        <v>357142.86</v>
      </c>
      <c r="O174" s="17">
        <f t="shared" si="16"/>
        <v>439519.14</v>
      </c>
      <c r="P174" s="17">
        <f t="shared" si="17"/>
        <v>55.170089699270207</v>
      </c>
      <c r="R174" s="13" t="s">
        <v>190</v>
      </c>
      <c r="S174" s="20"/>
      <c r="T174" s="16"/>
      <c r="U174" s="18">
        <v>796662</v>
      </c>
      <c r="V174" s="18">
        <v>796662</v>
      </c>
      <c r="W174" s="17">
        <f t="shared" si="18"/>
        <v>0</v>
      </c>
      <c r="X174" s="17">
        <f t="shared" si="19"/>
        <v>0</v>
      </c>
      <c r="Z174" s="19">
        <f t="shared" si="20"/>
        <v>6694.6386554621849</v>
      </c>
    </row>
    <row r="175" spans="2:26" x14ac:dyDescent="0.25">
      <c r="B175" s="13" t="s">
        <v>191</v>
      </c>
      <c r="C175" s="20"/>
      <c r="D175" s="15"/>
      <c r="E175" s="18">
        <v>708700</v>
      </c>
      <c r="F175">
        <v>708700</v>
      </c>
      <c r="G175" s="17">
        <f t="shared" si="14"/>
        <v>0</v>
      </c>
      <c r="H175" s="17">
        <f t="shared" si="15"/>
        <v>0</v>
      </c>
      <c r="J175" s="13" t="s">
        <v>191</v>
      </c>
      <c r="K175" s="20"/>
      <c r="L175" s="15"/>
      <c r="M175" s="18">
        <v>708700</v>
      </c>
      <c r="N175" s="18">
        <v>561974.79</v>
      </c>
      <c r="O175" s="17">
        <f t="shared" si="16"/>
        <v>146725.20999999996</v>
      </c>
      <c r="P175" s="17">
        <f t="shared" si="17"/>
        <v>20.703430224354445</v>
      </c>
      <c r="R175" s="13" t="s">
        <v>191</v>
      </c>
      <c r="S175" s="20"/>
      <c r="T175" s="16"/>
      <c r="U175" s="18">
        <v>708700</v>
      </c>
      <c r="V175" s="18">
        <v>708700</v>
      </c>
      <c r="W175" s="17">
        <f t="shared" si="18"/>
        <v>0</v>
      </c>
      <c r="X175" s="17">
        <f t="shared" si="19"/>
        <v>0</v>
      </c>
      <c r="Z175" s="19">
        <f t="shared" si="20"/>
        <v>5955.4621848739498</v>
      </c>
    </row>
    <row r="176" spans="2:26" x14ac:dyDescent="0.25">
      <c r="B176" s="13" t="s">
        <v>192</v>
      </c>
      <c r="C176" s="20"/>
      <c r="D176" s="15"/>
      <c r="E176" s="18">
        <v>193329</v>
      </c>
      <c r="F176">
        <v>193329</v>
      </c>
      <c r="G176" s="17">
        <f t="shared" si="14"/>
        <v>0</v>
      </c>
      <c r="H176" s="17">
        <f t="shared" si="15"/>
        <v>0</v>
      </c>
      <c r="J176" s="13" t="s">
        <v>192</v>
      </c>
      <c r="K176" s="20"/>
      <c r="L176" s="15"/>
      <c r="M176" s="18">
        <v>193329</v>
      </c>
      <c r="N176" s="18">
        <v>115546.22</v>
      </c>
      <c r="O176" s="17">
        <f t="shared" si="16"/>
        <v>77782.78</v>
      </c>
      <c r="P176" s="17">
        <f t="shared" si="17"/>
        <v>40.233374196318195</v>
      </c>
      <c r="R176" s="13" t="s">
        <v>192</v>
      </c>
      <c r="S176" s="20"/>
      <c r="T176" s="16"/>
      <c r="U176" s="18">
        <v>193329</v>
      </c>
      <c r="V176" s="18">
        <v>193329</v>
      </c>
      <c r="W176" s="17">
        <f t="shared" si="18"/>
        <v>0</v>
      </c>
      <c r="X176" s="17">
        <f t="shared" si="19"/>
        <v>0</v>
      </c>
      <c r="Z176" s="19">
        <f t="shared" si="20"/>
        <v>1624.6134453781513</v>
      </c>
    </row>
    <row r="177" spans="2:26" x14ac:dyDescent="0.25">
      <c r="B177" s="13" t="s">
        <v>193</v>
      </c>
      <c r="C177" s="20"/>
      <c r="D177" s="15"/>
      <c r="E177" s="18">
        <v>629918</v>
      </c>
      <c r="F177">
        <v>629918</v>
      </c>
      <c r="G177" s="17">
        <f t="shared" si="14"/>
        <v>0</v>
      </c>
      <c r="H177" s="17">
        <f t="shared" si="15"/>
        <v>0</v>
      </c>
      <c r="J177" s="13" t="s">
        <v>193</v>
      </c>
      <c r="K177" s="20"/>
      <c r="L177" s="15"/>
      <c r="M177" s="18">
        <v>629918</v>
      </c>
      <c r="N177" s="18">
        <v>625525.21</v>
      </c>
      <c r="O177" s="17">
        <f t="shared" si="16"/>
        <v>4392.7900000000373</v>
      </c>
      <c r="P177" s="17">
        <f t="shared" si="17"/>
        <v>0.69735902133294136</v>
      </c>
      <c r="R177" s="13" t="s">
        <v>193</v>
      </c>
      <c r="S177" s="20"/>
      <c r="T177" s="16"/>
      <c r="U177" s="18">
        <v>629918</v>
      </c>
      <c r="V177" s="18">
        <v>629918</v>
      </c>
      <c r="W177" s="17">
        <f t="shared" si="18"/>
        <v>0</v>
      </c>
      <c r="X177" s="17">
        <f t="shared" si="19"/>
        <v>0</v>
      </c>
      <c r="Z177" s="19">
        <f t="shared" si="20"/>
        <v>5293.4285714285716</v>
      </c>
    </row>
    <row r="178" spans="2:26" x14ac:dyDescent="0.25">
      <c r="B178" s="13" t="s">
        <v>194</v>
      </c>
      <c r="C178" s="20"/>
      <c r="D178" s="15"/>
      <c r="E178" s="18">
        <v>282142</v>
      </c>
      <c r="F178">
        <v>282142</v>
      </c>
      <c r="G178" s="17">
        <f t="shared" si="14"/>
        <v>0</v>
      </c>
      <c r="H178" s="17">
        <f t="shared" si="15"/>
        <v>0</v>
      </c>
      <c r="J178" s="13" t="s">
        <v>194</v>
      </c>
      <c r="K178" s="20"/>
      <c r="L178" s="15"/>
      <c r="M178" s="18">
        <v>282142</v>
      </c>
      <c r="N178" s="18">
        <v>335748.98</v>
      </c>
      <c r="O178" s="17">
        <f t="shared" si="16"/>
        <v>-53606.979999999981</v>
      </c>
      <c r="P178" s="17">
        <f t="shared" si="17"/>
        <v>-18.999999999999993</v>
      </c>
      <c r="R178" s="13" t="s">
        <v>194</v>
      </c>
      <c r="S178" s="20"/>
      <c r="T178" s="16"/>
      <c r="U178" s="18">
        <v>282142</v>
      </c>
      <c r="V178" s="18">
        <v>282142</v>
      </c>
      <c r="W178" s="17">
        <f t="shared" si="18"/>
        <v>0</v>
      </c>
      <c r="X178" s="17">
        <f t="shared" si="19"/>
        <v>0</v>
      </c>
      <c r="Z178" s="19">
        <f t="shared" si="20"/>
        <v>2370.9411764705883</v>
      </c>
    </row>
    <row r="179" spans="2:26" x14ac:dyDescent="0.25">
      <c r="B179" s="13" t="s">
        <v>195</v>
      </c>
      <c r="C179" s="20"/>
      <c r="D179" s="15"/>
      <c r="E179" s="18">
        <v>52744</v>
      </c>
      <c r="F179">
        <v>52744</v>
      </c>
      <c r="G179" s="17">
        <f t="shared" si="14"/>
        <v>0</v>
      </c>
      <c r="H179" s="17">
        <f t="shared" si="15"/>
        <v>0</v>
      </c>
      <c r="J179" s="13" t="s">
        <v>195</v>
      </c>
      <c r="K179" s="20"/>
      <c r="L179" s="15"/>
      <c r="M179" s="18">
        <v>52744</v>
      </c>
      <c r="N179" s="18">
        <v>52062.5</v>
      </c>
      <c r="O179" s="17">
        <f t="shared" si="16"/>
        <v>681.5</v>
      </c>
      <c r="P179" s="17">
        <f t="shared" si="17"/>
        <v>1.2920900955558927</v>
      </c>
      <c r="R179" s="13" t="s">
        <v>195</v>
      </c>
      <c r="S179" s="20"/>
      <c r="T179" s="16"/>
      <c r="U179" s="18">
        <v>52744</v>
      </c>
      <c r="V179" s="18">
        <v>52744</v>
      </c>
      <c r="W179" s="17">
        <f t="shared" si="18"/>
        <v>0</v>
      </c>
      <c r="X179" s="17">
        <f t="shared" si="19"/>
        <v>0</v>
      </c>
      <c r="Z179" s="19">
        <f t="shared" si="20"/>
        <v>443.22689075630251</v>
      </c>
    </row>
    <row r="180" spans="2:26" x14ac:dyDescent="0.25">
      <c r="B180" s="13" t="s">
        <v>196</v>
      </c>
      <c r="C180" s="20"/>
      <c r="D180" s="15"/>
      <c r="E180" s="18">
        <v>323598</v>
      </c>
      <c r="F180">
        <v>323598</v>
      </c>
      <c r="G180" s="17">
        <f t="shared" si="14"/>
        <v>0</v>
      </c>
      <c r="H180" s="17">
        <f t="shared" si="15"/>
        <v>0</v>
      </c>
      <c r="J180" s="13" t="s">
        <v>196</v>
      </c>
      <c r="K180" s="20"/>
      <c r="L180" s="15"/>
      <c r="M180" s="18">
        <v>323598</v>
      </c>
      <c r="N180" s="18">
        <v>234138.66</v>
      </c>
      <c r="O180" s="17">
        <f t="shared" si="16"/>
        <v>89459.34</v>
      </c>
      <c r="P180" s="17">
        <f t="shared" si="17"/>
        <v>27.645207943188773</v>
      </c>
      <c r="R180" s="13" t="s">
        <v>196</v>
      </c>
      <c r="S180" s="20"/>
      <c r="T180" s="16"/>
      <c r="U180" s="18">
        <v>323598</v>
      </c>
      <c r="V180" s="18">
        <v>323598</v>
      </c>
      <c r="W180" s="17">
        <f t="shared" si="18"/>
        <v>0</v>
      </c>
      <c r="X180" s="17">
        <f t="shared" si="19"/>
        <v>0</v>
      </c>
      <c r="Z180" s="19">
        <f t="shared" si="20"/>
        <v>2719.3109243697477</v>
      </c>
    </row>
    <row r="181" spans="2:26" x14ac:dyDescent="0.25">
      <c r="B181" s="13" t="s">
        <v>197</v>
      </c>
      <c r="C181" s="20"/>
      <c r="D181" s="15"/>
      <c r="E181" s="18">
        <v>263991</v>
      </c>
      <c r="F181">
        <v>263991</v>
      </c>
      <c r="G181" s="17">
        <f t="shared" si="14"/>
        <v>0</v>
      </c>
      <c r="H181" s="17">
        <f t="shared" si="15"/>
        <v>0</v>
      </c>
      <c r="J181" s="13" t="s">
        <v>197</v>
      </c>
      <c r="K181" s="20"/>
      <c r="L181" s="15"/>
      <c r="M181" s="18">
        <v>263991</v>
      </c>
      <c r="N181" s="18">
        <v>24426.87</v>
      </c>
      <c r="O181" s="17">
        <f t="shared" si="16"/>
        <v>239564.13</v>
      </c>
      <c r="P181" s="17">
        <f t="shared" si="17"/>
        <v>90.747082286896145</v>
      </c>
      <c r="R181" s="13" t="s">
        <v>197</v>
      </c>
      <c r="S181" s="20"/>
      <c r="T181" s="16"/>
      <c r="U181" s="18">
        <v>263991</v>
      </c>
      <c r="V181" s="18">
        <v>263991</v>
      </c>
      <c r="W181" s="17">
        <f t="shared" si="18"/>
        <v>0</v>
      </c>
      <c r="X181" s="17">
        <f t="shared" si="19"/>
        <v>0</v>
      </c>
      <c r="Z181" s="19">
        <f t="shared" si="20"/>
        <v>2218.4117647058824</v>
      </c>
    </row>
    <row r="182" spans="2:26" x14ac:dyDescent="0.25">
      <c r="B182" s="13" t="s">
        <v>198</v>
      </c>
      <c r="C182" s="20"/>
      <c r="D182" s="15"/>
      <c r="E182" s="18">
        <v>191402</v>
      </c>
      <c r="F182">
        <v>191402</v>
      </c>
      <c r="G182" s="17">
        <f t="shared" si="14"/>
        <v>0</v>
      </c>
      <c r="H182" s="17">
        <f t="shared" si="15"/>
        <v>0</v>
      </c>
      <c r="J182" s="13" t="s">
        <v>198</v>
      </c>
      <c r="K182" s="20"/>
      <c r="L182" s="15"/>
      <c r="M182" s="18">
        <v>191402</v>
      </c>
      <c r="N182" s="18">
        <v>61678.13</v>
      </c>
      <c r="O182" s="17">
        <f t="shared" si="16"/>
        <v>129723.87</v>
      </c>
      <c r="P182" s="17">
        <f t="shared" si="17"/>
        <v>67.775608405345807</v>
      </c>
      <c r="R182" s="13" t="s">
        <v>198</v>
      </c>
      <c r="S182" s="20"/>
      <c r="T182" s="16"/>
      <c r="U182" s="18">
        <v>191402</v>
      </c>
      <c r="V182" s="18">
        <v>191402</v>
      </c>
      <c r="W182" s="17">
        <f t="shared" si="18"/>
        <v>0</v>
      </c>
      <c r="X182" s="17">
        <f t="shared" si="19"/>
        <v>0</v>
      </c>
      <c r="Z182" s="19">
        <f t="shared" si="20"/>
        <v>1608.420168067227</v>
      </c>
    </row>
    <row r="183" spans="2:26" x14ac:dyDescent="0.25">
      <c r="B183" s="13" t="s">
        <v>199</v>
      </c>
      <c r="C183" s="20"/>
      <c r="D183" s="15"/>
      <c r="E183" s="18">
        <v>18022</v>
      </c>
      <c r="F183">
        <v>18022</v>
      </c>
      <c r="G183" s="17">
        <f t="shared" si="14"/>
        <v>0</v>
      </c>
      <c r="H183" s="17">
        <f t="shared" si="15"/>
        <v>0</v>
      </c>
      <c r="J183" s="13" t="s">
        <v>199</v>
      </c>
      <c r="K183" s="20"/>
      <c r="L183" s="15"/>
      <c r="M183" s="18">
        <v>18022</v>
      </c>
      <c r="N183" s="18">
        <v>16000</v>
      </c>
      <c r="O183" s="17">
        <f t="shared" si="16"/>
        <v>2022</v>
      </c>
      <c r="P183" s="17">
        <f t="shared" si="17"/>
        <v>11.219620463877483</v>
      </c>
      <c r="R183" s="13" t="s">
        <v>199</v>
      </c>
      <c r="S183" s="20"/>
      <c r="T183" s="16"/>
      <c r="U183" s="18">
        <v>18022</v>
      </c>
      <c r="V183" s="18">
        <v>18022</v>
      </c>
      <c r="W183" s="17">
        <f t="shared" si="18"/>
        <v>0</v>
      </c>
      <c r="X183" s="17">
        <f t="shared" si="19"/>
        <v>0</v>
      </c>
      <c r="Z183" s="19">
        <f t="shared" si="20"/>
        <v>151.44537815126051</v>
      </c>
    </row>
    <row r="184" spans="2:26" x14ac:dyDescent="0.25">
      <c r="B184" s="13" t="s">
        <v>200</v>
      </c>
      <c r="C184" s="20"/>
      <c r="D184" s="15"/>
      <c r="E184" s="18">
        <v>22830</v>
      </c>
      <c r="F184">
        <v>22830</v>
      </c>
      <c r="G184" s="17">
        <f t="shared" si="14"/>
        <v>0</v>
      </c>
      <c r="H184" s="17">
        <f t="shared" si="15"/>
        <v>0</v>
      </c>
      <c r="J184" s="13" t="s">
        <v>200</v>
      </c>
      <c r="K184" s="20"/>
      <c r="L184" s="15"/>
      <c r="M184" s="18">
        <v>22830</v>
      </c>
      <c r="N184" s="18">
        <v>25735.29</v>
      </c>
      <c r="O184" s="17">
        <f t="shared" si="16"/>
        <v>-2905.2900000000009</v>
      </c>
      <c r="P184" s="17">
        <f t="shared" si="17"/>
        <v>-12.725755584756904</v>
      </c>
      <c r="R184" s="13" t="s">
        <v>200</v>
      </c>
      <c r="S184" s="20"/>
      <c r="T184" s="16"/>
      <c r="U184" s="18">
        <v>22830</v>
      </c>
      <c r="V184" s="18">
        <v>22830</v>
      </c>
      <c r="W184" s="17">
        <f t="shared" si="18"/>
        <v>0</v>
      </c>
      <c r="X184" s="17">
        <f t="shared" si="19"/>
        <v>0</v>
      </c>
      <c r="Z184" s="19">
        <f t="shared" si="20"/>
        <v>191.84873949579833</v>
      </c>
    </row>
    <row r="185" spans="2:26" x14ac:dyDescent="0.25">
      <c r="B185" s="13" t="s">
        <v>201</v>
      </c>
      <c r="C185" s="20"/>
      <c r="D185" s="15"/>
      <c r="E185" s="18">
        <v>92080</v>
      </c>
      <c r="F185">
        <v>92080</v>
      </c>
      <c r="G185" s="17">
        <f t="shared" si="14"/>
        <v>0</v>
      </c>
      <c r="H185" s="17">
        <f t="shared" si="15"/>
        <v>0</v>
      </c>
      <c r="J185" s="13" t="s">
        <v>201</v>
      </c>
      <c r="K185" s="20"/>
      <c r="L185" s="15"/>
      <c r="M185" s="18">
        <v>92080</v>
      </c>
      <c r="N185" s="18">
        <v>45900</v>
      </c>
      <c r="O185" s="17">
        <f t="shared" si="16"/>
        <v>46180</v>
      </c>
      <c r="P185" s="17">
        <f t="shared" si="17"/>
        <v>50.152041702867066</v>
      </c>
      <c r="R185" s="13" t="s">
        <v>201</v>
      </c>
      <c r="S185" s="20"/>
      <c r="T185" s="16"/>
      <c r="U185" s="18">
        <v>92080</v>
      </c>
      <c r="V185" s="18">
        <v>92080</v>
      </c>
      <c r="W185" s="17">
        <f t="shared" si="18"/>
        <v>0</v>
      </c>
      <c r="X185" s="17">
        <f t="shared" si="19"/>
        <v>0</v>
      </c>
      <c r="Z185" s="19">
        <f t="shared" si="20"/>
        <v>773.78151260504205</v>
      </c>
    </row>
    <row r="186" spans="2:26" x14ac:dyDescent="0.25">
      <c r="B186" s="13" t="s">
        <v>202</v>
      </c>
      <c r="C186" s="20"/>
      <c r="D186" s="15"/>
      <c r="E186" s="18">
        <v>61127</v>
      </c>
      <c r="F186">
        <v>61127</v>
      </c>
      <c r="G186" s="17">
        <f t="shared" si="14"/>
        <v>0</v>
      </c>
      <c r="H186" s="17">
        <f t="shared" si="15"/>
        <v>0</v>
      </c>
      <c r="J186" s="13" t="s">
        <v>202</v>
      </c>
      <c r="K186" s="20"/>
      <c r="L186" s="15"/>
      <c r="M186" s="18">
        <v>61127</v>
      </c>
      <c r="N186" s="18">
        <v>29900</v>
      </c>
      <c r="O186" s="17">
        <f t="shared" si="16"/>
        <v>31227</v>
      </c>
      <c r="P186" s="17">
        <f t="shared" si="17"/>
        <v>51.08544505701245</v>
      </c>
      <c r="R186" s="13" t="s">
        <v>202</v>
      </c>
      <c r="S186" s="20"/>
      <c r="T186" s="16"/>
      <c r="U186" s="18">
        <v>61127</v>
      </c>
      <c r="V186" s="18">
        <v>61127</v>
      </c>
      <c r="W186" s="17">
        <f t="shared" si="18"/>
        <v>0</v>
      </c>
      <c r="X186" s="17">
        <f t="shared" si="19"/>
        <v>0</v>
      </c>
      <c r="Z186" s="19">
        <f t="shared" si="20"/>
        <v>513.67226890756308</v>
      </c>
    </row>
    <row r="187" spans="2:26" x14ac:dyDescent="0.25">
      <c r="B187" s="13" t="s">
        <v>203</v>
      </c>
      <c r="C187" s="20"/>
      <c r="D187" s="15"/>
      <c r="E187" s="18">
        <v>89590</v>
      </c>
      <c r="F187">
        <v>89590</v>
      </c>
      <c r="G187" s="17">
        <f t="shared" si="14"/>
        <v>0</v>
      </c>
      <c r="H187" s="17">
        <f t="shared" si="15"/>
        <v>0</v>
      </c>
      <c r="J187" s="13" t="s">
        <v>203</v>
      </c>
      <c r="K187" s="20"/>
      <c r="L187" s="15"/>
      <c r="M187" s="18">
        <v>89590</v>
      </c>
      <c r="N187" s="18">
        <v>31000</v>
      </c>
      <c r="O187" s="17">
        <f t="shared" si="16"/>
        <v>58590</v>
      </c>
      <c r="P187" s="17">
        <f t="shared" si="17"/>
        <v>65.397923875432525</v>
      </c>
      <c r="R187" s="13" t="s">
        <v>203</v>
      </c>
      <c r="S187" s="20"/>
      <c r="T187" s="16"/>
      <c r="U187" s="18">
        <v>89590</v>
      </c>
      <c r="V187" s="18">
        <v>89590</v>
      </c>
      <c r="W187" s="17">
        <f t="shared" si="18"/>
        <v>0</v>
      </c>
      <c r="X187" s="17">
        <f t="shared" si="19"/>
        <v>0</v>
      </c>
      <c r="Z187" s="19">
        <f t="shared" si="20"/>
        <v>752.85714285714289</v>
      </c>
    </row>
    <row r="188" spans="2:26" x14ac:dyDescent="0.25">
      <c r="B188" s="13" t="s">
        <v>204</v>
      </c>
      <c r="C188" s="20"/>
      <c r="D188" s="15"/>
      <c r="E188" s="18">
        <v>12563</v>
      </c>
      <c r="F188">
        <v>12563</v>
      </c>
      <c r="G188" s="17">
        <f t="shared" si="14"/>
        <v>0</v>
      </c>
      <c r="H188" s="17">
        <f t="shared" si="15"/>
        <v>0</v>
      </c>
      <c r="J188" s="13" t="s">
        <v>204</v>
      </c>
      <c r="K188" s="20"/>
      <c r="L188" s="15"/>
      <c r="M188" s="18">
        <v>12563</v>
      </c>
      <c r="N188" s="18">
        <v>13865.55</v>
      </c>
      <c r="O188" s="17">
        <f t="shared" si="16"/>
        <v>-1302.5499999999993</v>
      </c>
      <c r="P188" s="17">
        <f t="shared" si="17"/>
        <v>-10.368144551460633</v>
      </c>
      <c r="R188" s="13" t="s">
        <v>204</v>
      </c>
      <c r="S188" s="20"/>
      <c r="T188" s="16"/>
      <c r="U188" s="18">
        <v>12563</v>
      </c>
      <c r="V188" s="18">
        <v>12563</v>
      </c>
      <c r="W188" s="17">
        <f t="shared" si="18"/>
        <v>0</v>
      </c>
      <c r="X188" s="17">
        <f t="shared" si="19"/>
        <v>0</v>
      </c>
      <c r="Z188" s="19">
        <f t="shared" si="20"/>
        <v>105.57142857142857</v>
      </c>
    </row>
    <row r="189" spans="2:26" x14ac:dyDescent="0.25">
      <c r="B189" s="13" t="s">
        <v>205</v>
      </c>
      <c r="C189" s="20"/>
      <c r="D189" s="15"/>
      <c r="E189" s="18">
        <v>103570</v>
      </c>
      <c r="F189">
        <v>103570</v>
      </c>
      <c r="G189" s="17">
        <f t="shared" si="14"/>
        <v>0</v>
      </c>
      <c r="H189" s="17">
        <f t="shared" si="15"/>
        <v>0</v>
      </c>
      <c r="J189" s="13" t="s">
        <v>205</v>
      </c>
      <c r="K189" s="20"/>
      <c r="L189" s="15"/>
      <c r="M189" s="18">
        <v>103570</v>
      </c>
      <c r="N189" s="18">
        <v>65000</v>
      </c>
      <c r="O189" s="17">
        <f t="shared" si="16"/>
        <v>38570</v>
      </c>
      <c r="P189" s="17">
        <f t="shared" si="17"/>
        <v>37.240513662257413</v>
      </c>
      <c r="R189" s="13" t="s">
        <v>205</v>
      </c>
      <c r="S189" s="20"/>
      <c r="T189" s="16"/>
      <c r="U189" s="18">
        <v>103570</v>
      </c>
      <c r="V189" s="18">
        <v>103570</v>
      </c>
      <c r="W189" s="17">
        <f t="shared" si="18"/>
        <v>0</v>
      </c>
      <c r="X189" s="17">
        <f t="shared" si="19"/>
        <v>0</v>
      </c>
      <c r="Z189" s="19">
        <f t="shared" si="20"/>
        <v>870.33613445378148</v>
      </c>
    </row>
    <row r="190" spans="2:26" x14ac:dyDescent="0.25">
      <c r="B190" s="13" t="s">
        <v>206</v>
      </c>
      <c r="C190" s="20"/>
      <c r="D190" s="15"/>
      <c r="E190" s="18">
        <v>32598</v>
      </c>
      <c r="F190">
        <v>32598</v>
      </c>
      <c r="G190" s="17">
        <f t="shared" si="14"/>
        <v>0</v>
      </c>
      <c r="H190" s="17">
        <f t="shared" si="15"/>
        <v>0</v>
      </c>
      <c r="J190" s="13" t="s">
        <v>206</v>
      </c>
      <c r="K190" s="20"/>
      <c r="L190" s="15"/>
      <c r="M190" s="18">
        <v>32598</v>
      </c>
      <c r="N190" s="18">
        <v>6875</v>
      </c>
      <c r="O190" s="17">
        <f t="shared" si="16"/>
        <v>25723</v>
      </c>
      <c r="P190" s="17">
        <f t="shared" si="17"/>
        <v>78.909749064359787</v>
      </c>
      <c r="R190" s="13" t="s">
        <v>206</v>
      </c>
      <c r="S190" s="20"/>
      <c r="T190" s="16"/>
      <c r="U190" s="18">
        <v>32598</v>
      </c>
      <c r="V190" s="18">
        <v>32598</v>
      </c>
      <c r="W190" s="17">
        <f t="shared" si="18"/>
        <v>0</v>
      </c>
      <c r="X190" s="17">
        <f t="shared" si="19"/>
        <v>0</v>
      </c>
      <c r="Z190" s="19">
        <f t="shared" si="20"/>
        <v>273.93277310924367</v>
      </c>
    </row>
    <row r="191" spans="2:26" x14ac:dyDescent="0.25">
      <c r="B191" s="13" t="s">
        <v>207</v>
      </c>
      <c r="C191" s="20"/>
      <c r="D191" s="15"/>
      <c r="E191" s="18">
        <v>41786</v>
      </c>
      <c r="F191">
        <v>41786</v>
      </c>
      <c r="G191" s="17">
        <f t="shared" si="14"/>
        <v>0</v>
      </c>
      <c r="H191" s="17">
        <f t="shared" si="15"/>
        <v>0</v>
      </c>
      <c r="J191" s="13" t="s">
        <v>207</v>
      </c>
      <c r="K191" s="20"/>
      <c r="L191" s="15"/>
      <c r="M191" s="18">
        <v>41786</v>
      </c>
      <c r="N191" s="18">
        <v>6250</v>
      </c>
      <c r="O191" s="17">
        <f t="shared" si="16"/>
        <v>35536</v>
      </c>
      <c r="P191" s="17">
        <f t="shared" si="17"/>
        <v>85.042837313932893</v>
      </c>
      <c r="R191" s="13" t="s">
        <v>207</v>
      </c>
      <c r="S191" s="20"/>
      <c r="T191" s="16"/>
      <c r="U191" s="18">
        <v>41786</v>
      </c>
      <c r="V191" s="18">
        <v>41786</v>
      </c>
      <c r="W191" s="17">
        <f t="shared" si="18"/>
        <v>0</v>
      </c>
      <c r="X191" s="17">
        <f t="shared" si="19"/>
        <v>0</v>
      </c>
      <c r="Z191" s="19">
        <f t="shared" si="20"/>
        <v>351.14285714285717</v>
      </c>
    </row>
    <row r="192" spans="2:26" x14ac:dyDescent="0.25">
      <c r="B192" s="13" t="s">
        <v>208</v>
      </c>
      <c r="C192" s="20"/>
      <c r="D192" s="15"/>
      <c r="E192" s="18">
        <v>437717</v>
      </c>
      <c r="F192">
        <v>437717</v>
      </c>
      <c r="G192" s="17">
        <f t="shared" si="14"/>
        <v>0</v>
      </c>
      <c r="H192" s="17">
        <f t="shared" si="15"/>
        <v>0</v>
      </c>
      <c r="J192" s="13" t="s">
        <v>208</v>
      </c>
      <c r="K192" s="20"/>
      <c r="L192" s="15"/>
      <c r="M192" s="18">
        <v>437717</v>
      </c>
      <c r="N192" s="18">
        <v>398502.1</v>
      </c>
      <c r="O192" s="17">
        <f t="shared" si="16"/>
        <v>39214.900000000023</v>
      </c>
      <c r="P192" s="17">
        <f t="shared" si="17"/>
        <v>8.9589620690994458</v>
      </c>
      <c r="R192" s="13" t="s">
        <v>208</v>
      </c>
      <c r="S192" s="20"/>
      <c r="T192" s="16"/>
      <c r="U192" s="18">
        <v>437717</v>
      </c>
      <c r="V192" s="18">
        <v>437717</v>
      </c>
      <c r="W192" s="17">
        <f t="shared" si="18"/>
        <v>0</v>
      </c>
      <c r="X192" s="17">
        <f t="shared" si="19"/>
        <v>0</v>
      </c>
      <c r="Z192" s="19">
        <f t="shared" si="20"/>
        <v>3678.294117647059</v>
      </c>
    </row>
    <row r="193" spans="2:26" x14ac:dyDescent="0.25">
      <c r="B193" s="13" t="s">
        <v>209</v>
      </c>
      <c r="C193" s="20"/>
      <c r="D193" s="15"/>
      <c r="E193" s="18">
        <v>15757</v>
      </c>
      <c r="F193">
        <v>15757</v>
      </c>
      <c r="G193" s="17">
        <f t="shared" si="14"/>
        <v>0</v>
      </c>
      <c r="H193" s="17">
        <f t="shared" si="15"/>
        <v>0</v>
      </c>
      <c r="J193" s="13" t="s">
        <v>209</v>
      </c>
      <c r="K193" s="20"/>
      <c r="L193" s="15"/>
      <c r="M193" s="18">
        <v>15757</v>
      </c>
      <c r="N193" s="18">
        <v>8502.1</v>
      </c>
      <c r="O193" s="17">
        <f t="shared" si="16"/>
        <v>7254.9</v>
      </c>
      <c r="P193" s="17">
        <f t="shared" si="17"/>
        <v>46.04239385669861</v>
      </c>
      <c r="R193" s="13" t="s">
        <v>209</v>
      </c>
      <c r="S193" s="20"/>
      <c r="T193" s="16"/>
      <c r="U193" s="18">
        <v>15757</v>
      </c>
      <c r="V193" s="18">
        <v>15757</v>
      </c>
      <c r="W193" s="17">
        <f t="shared" si="18"/>
        <v>0</v>
      </c>
      <c r="X193" s="17">
        <f t="shared" si="19"/>
        <v>0</v>
      </c>
      <c r="Z193" s="19">
        <f t="shared" si="20"/>
        <v>132.41176470588235</v>
      </c>
    </row>
    <row r="194" spans="2:26" x14ac:dyDescent="0.25">
      <c r="B194" s="13" t="s">
        <v>210</v>
      </c>
      <c r="C194" s="20"/>
      <c r="D194" s="15"/>
      <c r="E194" s="18">
        <v>48091</v>
      </c>
      <c r="F194">
        <v>48091</v>
      </c>
      <c r="G194" s="17">
        <f t="shared" si="14"/>
        <v>0</v>
      </c>
      <c r="H194" s="17">
        <f t="shared" si="15"/>
        <v>0</v>
      </c>
      <c r="J194" s="13" t="s">
        <v>210</v>
      </c>
      <c r="K194" s="20"/>
      <c r="L194" s="15"/>
      <c r="M194" s="18">
        <v>48091</v>
      </c>
      <c r="N194" s="18">
        <v>12079.83</v>
      </c>
      <c r="O194" s="17">
        <f t="shared" si="16"/>
        <v>36011.17</v>
      </c>
      <c r="P194" s="17">
        <f t="shared" si="17"/>
        <v>74.88130835291426</v>
      </c>
      <c r="R194" s="13" t="s">
        <v>210</v>
      </c>
      <c r="S194" s="20"/>
      <c r="T194" s="16"/>
      <c r="U194" s="18">
        <v>48091</v>
      </c>
      <c r="V194" s="18">
        <v>48091</v>
      </c>
      <c r="W194" s="17">
        <f t="shared" si="18"/>
        <v>0</v>
      </c>
      <c r="X194" s="17">
        <f t="shared" si="19"/>
        <v>0</v>
      </c>
      <c r="Z194" s="19">
        <f t="shared" si="20"/>
        <v>404.12605042016804</v>
      </c>
    </row>
    <row r="195" spans="2:26" x14ac:dyDescent="0.25">
      <c r="B195" s="13" t="s">
        <v>211</v>
      </c>
      <c r="C195" s="20"/>
      <c r="D195" s="15"/>
      <c r="E195" s="18">
        <v>11092</v>
      </c>
      <c r="F195">
        <v>11092</v>
      </c>
      <c r="G195" s="17">
        <f t="shared" si="14"/>
        <v>0</v>
      </c>
      <c r="H195" s="17">
        <f t="shared" si="15"/>
        <v>0</v>
      </c>
      <c r="J195" s="13" t="s">
        <v>211</v>
      </c>
      <c r="K195" s="20"/>
      <c r="L195" s="15"/>
      <c r="M195" s="18">
        <v>11092</v>
      </c>
      <c r="N195" s="18">
        <v>4929.62</v>
      </c>
      <c r="O195" s="17">
        <f t="shared" si="16"/>
        <v>6162.38</v>
      </c>
      <c r="P195" s="17">
        <f t="shared" si="17"/>
        <v>55.556978002163724</v>
      </c>
      <c r="R195" s="13" t="s">
        <v>211</v>
      </c>
      <c r="S195" s="20"/>
      <c r="T195" s="16"/>
      <c r="U195" s="18">
        <v>11092</v>
      </c>
      <c r="V195" s="18">
        <v>11092</v>
      </c>
      <c r="W195" s="17">
        <f t="shared" si="18"/>
        <v>0</v>
      </c>
      <c r="X195" s="17">
        <f t="shared" si="19"/>
        <v>0</v>
      </c>
      <c r="Z195" s="19">
        <f t="shared" si="20"/>
        <v>93.210084033613441</v>
      </c>
    </row>
    <row r="196" spans="2:26" x14ac:dyDescent="0.25">
      <c r="B196" s="13" t="s">
        <v>212</v>
      </c>
      <c r="C196" s="20"/>
      <c r="D196" s="15"/>
      <c r="E196" s="18">
        <v>11973</v>
      </c>
      <c r="F196">
        <v>11973</v>
      </c>
      <c r="G196" s="17">
        <f t="shared" si="14"/>
        <v>0</v>
      </c>
      <c r="H196" s="17">
        <f t="shared" si="15"/>
        <v>0</v>
      </c>
      <c r="J196" s="13" t="s">
        <v>212</v>
      </c>
      <c r="K196" s="20"/>
      <c r="L196" s="15"/>
      <c r="M196" s="18">
        <v>11973</v>
      </c>
      <c r="N196" s="18">
        <v>9375</v>
      </c>
      <c r="O196" s="17">
        <f t="shared" si="16"/>
        <v>2598</v>
      </c>
      <c r="P196" s="17">
        <f t="shared" si="17"/>
        <v>21.69882235028815</v>
      </c>
      <c r="R196" s="13" t="s">
        <v>212</v>
      </c>
      <c r="S196" s="20"/>
      <c r="T196" s="16"/>
      <c r="U196" s="18">
        <v>11973</v>
      </c>
      <c r="V196" s="18">
        <v>11973</v>
      </c>
      <c r="W196" s="17">
        <f t="shared" si="18"/>
        <v>0</v>
      </c>
      <c r="X196" s="17">
        <f t="shared" si="19"/>
        <v>0</v>
      </c>
      <c r="Z196" s="19">
        <f t="shared" si="20"/>
        <v>100.61344537815125</v>
      </c>
    </row>
    <row r="197" spans="2:26" x14ac:dyDescent="0.25">
      <c r="B197" s="13" t="s">
        <v>213</v>
      </c>
      <c r="C197" s="20"/>
      <c r="D197" s="15"/>
      <c r="E197" s="18">
        <v>8302</v>
      </c>
      <c r="F197">
        <v>8302</v>
      </c>
      <c r="G197" s="17">
        <f t="shared" si="14"/>
        <v>0</v>
      </c>
      <c r="H197" s="17">
        <f t="shared" si="15"/>
        <v>0</v>
      </c>
      <c r="J197" s="13" t="s">
        <v>213</v>
      </c>
      <c r="K197" s="20"/>
      <c r="L197" s="15"/>
      <c r="M197" s="18">
        <v>8302</v>
      </c>
      <c r="N197" s="18">
        <v>9879.3799999999992</v>
      </c>
      <c r="O197" s="17">
        <f t="shared" si="16"/>
        <v>-1577.3799999999992</v>
      </c>
      <c r="P197" s="17">
        <f t="shared" si="17"/>
        <v>-18.999999999999989</v>
      </c>
      <c r="R197" s="13" t="s">
        <v>213</v>
      </c>
      <c r="S197" s="20"/>
      <c r="T197" s="16"/>
      <c r="U197" s="18">
        <v>8302</v>
      </c>
      <c r="V197" s="18">
        <v>8302</v>
      </c>
      <c r="W197" s="17">
        <f t="shared" si="18"/>
        <v>0</v>
      </c>
      <c r="X197" s="17">
        <f t="shared" si="19"/>
        <v>0</v>
      </c>
      <c r="Z197" s="19">
        <f t="shared" si="20"/>
        <v>69.764705882352942</v>
      </c>
    </row>
    <row r="198" spans="2:26" x14ac:dyDescent="0.25">
      <c r="B198" s="13" t="s">
        <v>214</v>
      </c>
      <c r="C198" s="20"/>
      <c r="D198" s="15"/>
      <c r="E198" s="18">
        <v>76345</v>
      </c>
      <c r="F198">
        <v>76345</v>
      </c>
      <c r="G198" s="17">
        <f t="shared" si="14"/>
        <v>0</v>
      </c>
      <c r="H198" s="17">
        <f t="shared" si="15"/>
        <v>0</v>
      </c>
      <c r="J198" s="13" t="s">
        <v>214</v>
      </c>
      <c r="K198" s="20"/>
      <c r="L198" s="15"/>
      <c r="M198" s="18">
        <v>76345</v>
      </c>
      <c r="N198" s="18">
        <v>65651.259999999995</v>
      </c>
      <c r="O198" s="17">
        <f t="shared" si="16"/>
        <v>10693.740000000005</v>
      </c>
      <c r="P198" s="17">
        <f t="shared" si="17"/>
        <v>14.007125548496962</v>
      </c>
      <c r="R198" s="13" t="s">
        <v>214</v>
      </c>
      <c r="S198" s="20"/>
      <c r="T198" s="16"/>
      <c r="U198" s="18">
        <v>76345</v>
      </c>
      <c r="V198" s="18">
        <v>76345</v>
      </c>
      <c r="W198" s="17">
        <f t="shared" si="18"/>
        <v>0</v>
      </c>
      <c r="X198" s="17">
        <f t="shared" si="19"/>
        <v>0</v>
      </c>
      <c r="Z198" s="19">
        <f t="shared" si="20"/>
        <v>641.55462184873954</v>
      </c>
    </row>
    <row r="199" spans="2:26" x14ac:dyDescent="0.25">
      <c r="B199" s="13" t="s">
        <v>215</v>
      </c>
      <c r="C199" s="20"/>
      <c r="D199" s="15"/>
      <c r="E199" s="18">
        <v>120588</v>
      </c>
      <c r="F199">
        <v>120588</v>
      </c>
      <c r="G199" s="17">
        <f t="shared" si="14"/>
        <v>0</v>
      </c>
      <c r="H199" s="17">
        <f t="shared" si="15"/>
        <v>0</v>
      </c>
      <c r="J199" s="13" t="s">
        <v>215</v>
      </c>
      <c r="K199" s="20"/>
      <c r="L199" s="15"/>
      <c r="M199" s="18">
        <v>120588</v>
      </c>
      <c r="N199" s="18">
        <v>142331.93</v>
      </c>
      <c r="O199" s="17">
        <f t="shared" si="16"/>
        <v>-21743.929999999993</v>
      </c>
      <c r="P199" s="17">
        <f t="shared" si="17"/>
        <v>-18.031586890901245</v>
      </c>
      <c r="R199" s="13" t="s">
        <v>215</v>
      </c>
      <c r="S199" s="20"/>
      <c r="T199" s="16"/>
      <c r="U199" s="18">
        <v>120588</v>
      </c>
      <c r="V199" s="18">
        <v>120588</v>
      </c>
      <c r="W199" s="17">
        <f t="shared" si="18"/>
        <v>0</v>
      </c>
      <c r="X199" s="17">
        <f t="shared" si="19"/>
        <v>0</v>
      </c>
      <c r="Z199" s="19">
        <f t="shared" si="20"/>
        <v>1013.344537815126</v>
      </c>
    </row>
    <row r="200" spans="2:26" x14ac:dyDescent="0.25">
      <c r="B200" s="13" t="s">
        <v>216</v>
      </c>
      <c r="C200" s="20"/>
      <c r="D200" s="15"/>
      <c r="E200" s="18">
        <v>101653</v>
      </c>
      <c r="F200">
        <v>101653</v>
      </c>
      <c r="G200" s="17">
        <f t="shared" ref="G200:G263" si="21">(E200-F200)</f>
        <v>0</v>
      </c>
      <c r="H200" s="17">
        <f t="shared" ref="H200:H263" si="22">((E200-F200)/E200*100)</f>
        <v>0</v>
      </c>
      <c r="J200" s="13" t="s">
        <v>216</v>
      </c>
      <c r="K200" s="20"/>
      <c r="L200" s="15"/>
      <c r="M200" s="18">
        <v>101653</v>
      </c>
      <c r="N200" s="18">
        <v>75877.47</v>
      </c>
      <c r="O200" s="17">
        <f t="shared" ref="O200:O263" si="23">(M200-N200)</f>
        <v>25775.53</v>
      </c>
      <c r="P200" s="17">
        <f t="shared" ref="P200:P263" si="24">((M200-N200)/M200*100)</f>
        <v>25.356388891621496</v>
      </c>
      <c r="R200" s="13" t="s">
        <v>216</v>
      </c>
      <c r="S200" s="20"/>
      <c r="T200" s="16"/>
      <c r="U200" s="18">
        <v>101653</v>
      </c>
      <c r="V200" s="18">
        <v>101653</v>
      </c>
      <c r="W200" s="17">
        <f t="shared" ref="W200:W263" si="25">(U200-V200)</f>
        <v>0</v>
      </c>
      <c r="X200" s="17">
        <f t="shared" ref="X200:X263" si="26">((U200-V200)/U200*100)</f>
        <v>0</v>
      </c>
      <c r="Z200" s="19">
        <f t="shared" si="20"/>
        <v>854.22689075630251</v>
      </c>
    </row>
    <row r="201" spans="2:26" x14ac:dyDescent="0.25">
      <c r="B201" s="13" t="s">
        <v>217</v>
      </c>
      <c r="C201" s="20"/>
      <c r="D201" s="15"/>
      <c r="E201" s="18">
        <v>78769</v>
      </c>
      <c r="F201">
        <v>78769</v>
      </c>
      <c r="G201" s="17">
        <f t="shared" si="21"/>
        <v>0</v>
      </c>
      <c r="H201" s="17">
        <f t="shared" si="22"/>
        <v>0</v>
      </c>
      <c r="J201" s="13" t="s">
        <v>217</v>
      </c>
      <c r="K201" s="20"/>
      <c r="L201" s="15"/>
      <c r="M201" s="18">
        <v>78769</v>
      </c>
      <c r="N201" s="18">
        <v>75877.47</v>
      </c>
      <c r="O201" s="17">
        <f t="shared" si="23"/>
        <v>2891.5299999999988</v>
      </c>
      <c r="P201" s="17">
        <f t="shared" si="24"/>
        <v>3.670898449897801</v>
      </c>
      <c r="R201" s="13" t="s">
        <v>217</v>
      </c>
      <c r="S201" s="20"/>
      <c r="T201" s="16"/>
      <c r="U201" s="18">
        <v>78769</v>
      </c>
      <c r="V201" s="18">
        <v>78769</v>
      </c>
      <c r="W201" s="17">
        <f t="shared" si="25"/>
        <v>0</v>
      </c>
      <c r="X201" s="17">
        <f t="shared" si="26"/>
        <v>0</v>
      </c>
      <c r="Z201" s="19">
        <f t="shared" ref="Z201:Z264" si="27">U201/119</f>
        <v>661.92436974789916</v>
      </c>
    </row>
    <row r="202" spans="2:26" x14ac:dyDescent="0.25">
      <c r="B202" s="13" t="s">
        <v>218</v>
      </c>
      <c r="C202" s="20"/>
      <c r="D202" s="15"/>
      <c r="E202" s="18">
        <v>79051</v>
      </c>
      <c r="F202">
        <v>79051</v>
      </c>
      <c r="G202" s="17">
        <f t="shared" si="21"/>
        <v>0</v>
      </c>
      <c r="H202" s="17">
        <f t="shared" si="22"/>
        <v>0</v>
      </c>
      <c r="J202" s="13" t="s">
        <v>218</v>
      </c>
      <c r="K202" s="20"/>
      <c r="L202" s="15"/>
      <c r="M202" s="18">
        <v>79051</v>
      </c>
      <c r="N202" s="18">
        <v>75877.47</v>
      </c>
      <c r="O202" s="17">
        <f t="shared" si="23"/>
        <v>3173.5299999999988</v>
      </c>
      <c r="P202" s="17">
        <f t="shared" si="24"/>
        <v>4.0145349204943628</v>
      </c>
      <c r="R202" s="13" t="s">
        <v>218</v>
      </c>
      <c r="S202" s="20"/>
      <c r="T202" s="16"/>
      <c r="U202" s="18">
        <v>79051</v>
      </c>
      <c r="V202" s="18">
        <v>79051</v>
      </c>
      <c r="W202" s="17">
        <f t="shared" si="25"/>
        <v>0</v>
      </c>
      <c r="X202" s="17">
        <f t="shared" si="26"/>
        <v>0</v>
      </c>
      <c r="Z202" s="19">
        <f t="shared" si="27"/>
        <v>664.29411764705878</v>
      </c>
    </row>
    <row r="203" spans="2:26" x14ac:dyDescent="0.25">
      <c r="B203" s="13" t="s">
        <v>219</v>
      </c>
      <c r="C203" s="20"/>
      <c r="D203" s="15"/>
      <c r="E203" s="18">
        <v>86429</v>
      </c>
      <c r="F203">
        <v>86429</v>
      </c>
      <c r="G203" s="17">
        <f t="shared" si="21"/>
        <v>0</v>
      </c>
      <c r="H203" s="17">
        <f t="shared" si="22"/>
        <v>0</v>
      </c>
      <c r="J203" s="13" t="s">
        <v>219</v>
      </c>
      <c r="K203" s="20"/>
      <c r="L203" s="15"/>
      <c r="M203" s="18">
        <v>86429</v>
      </c>
      <c r="N203" s="18">
        <v>75877.47</v>
      </c>
      <c r="O203" s="17">
        <f t="shared" si="23"/>
        <v>10551.529999999999</v>
      </c>
      <c r="P203" s="17">
        <f t="shared" si="24"/>
        <v>12.208321281051496</v>
      </c>
      <c r="R203" s="13" t="s">
        <v>219</v>
      </c>
      <c r="S203" s="20"/>
      <c r="T203" s="16"/>
      <c r="U203" s="18">
        <v>86429</v>
      </c>
      <c r="V203" s="18">
        <v>86429</v>
      </c>
      <c r="W203" s="17">
        <f t="shared" si="25"/>
        <v>0</v>
      </c>
      <c r="X203" s="17">
        <f t="shared" si="26"/>
        <v>0</v>
      </c>
      <c r="Z203" s="19">
        <f t="shared" si="27"/>
        <v>726.29411764705878</v>
      </c>
    </row>
    <row r="204" spans="2:26" x14ac:dyDescent="0.25">
      <c r="B204" s="13" t="s">
        <v>220</v>
      </c>
      <c r="C204" s="20"/>
      <c r="D204" s="15"/>
      <c r="E204" s="18">
        <v>75797</v>
      </c>
      <c r="F204">
        <v>75797</v>
      </c>
      <c r="G204" s="17">
        <f t="shared" si="21"/>
        <v>0</v>
      </c>
      <c r="H204" s="17">
        <f t="shared" si="22"/>
        <v>0</v>
      </c>
      <c r="J204" s="13" t="s">
        <v>220</v>
      </c>
      <c r="K204" s="20"/>
      <c r="L204" s="15"/>
      <c r="M204" s="18">
        <v>75797</v>
      </c>
      <c r="N204" s="18">
        <v>60343.44</v>
      </c>
      <c r="O204" s="17">
        <f t="shared" si="23"/>
        <v>15453.559999999998</v>
      </c>
      <c r="P204" s="17">
        <f t="shared" si="24"/>
        <v>20.388089238360354</v>
      </c>
      <c r="R204" s="13" t="s">
        <v>220</v>
      </c>
      <c r="S204" s="20"/>
      <c r="T204" s="16"/>
      <c r="U204" s="18">
        <v>75797</v>
      </c>
      <c r="V204" s="18">
        <v>75797</v>
      </c>
      <c r="W204" s="17">
        <f t="shared" si="25"/>
        <v>0</v>
      </c>
      <c r="X204" s="17">
        <f t="shared" si="26"/>
        <v>0</v>
      </c>
      <c r="Z204" s="19">
        <f t="shared" si="27"/>
        <v>636.94957983193274</v>
      </c>
    </row>
    <row r="205" spans="2:26" x14ac:dyDescent="0.25">
      <c r="B205" s="13" t="s">
        <v>221</v>
      </c>
      <c r="C205" s="20"/>
      <c r="D205" s="15"/>
      <c r="E205" s="18">
        <v>57829</v>
      </c>
      <c r="F205">
        <v>57829</v>
      </c>
      <c r="G205" s="17">
        <f t="shared" si="21"/>
        <v>0</v>
      </c>
      <c r="H205" s="17">
        <f t="shared" si="22"/>
        <v>0</v>
      </c>
      <c r="J205" s="13" t="s">
        <v>221</v>
      </c>
      <c r="K205" s="20"/>
      <c r="L205" s="15"/>
      <c r="M205" s="18">
        <v>57829</v>
      </c>
      <c r="N205" s="18">
        <v>40598.74</v>
      </c>
      <c r="O205" s="17">
        <f t="shared" si="23"/>
        <v>17230.260000000002</v>
      </c>
      <c r="P205" s="17">
        <f t="shared" si="24"/>
        <v>29.795189264901694</v>
      </c>
      <c r="R205" s="13" t="s">
        <v>221</v>
      </c>
      <c r="S205" s="20"/>
      <c r="T205" s="16"/>
      <c r="U205" s="18">
        <v>57829</v>
      </c>
      <c r="V205" s="18">
        <v>57829</v>
      </c>
      <c r="W205" s="17">
        <f t="shared" si="25"/>
        <v>0</v>
      </c>
      <c r="X205" s="17">
        <f t="shared" si="26"/>
        <v>0</v>
      </c>
      <c r="Z205" s="19">
        <f t="shared" si="27"/>
        <v>485.9579831932773</v>
      </c>
    </row>
    <row r="206" spans="2:26" x14ac:dyDescent="0.25">
      <c r="B206" s="13" t="s">
        <v>222</v>
      </c>
      <c r="C206" s="20"/>
      <c r="D206" s="15"/>
      <c r="E206" s="18">
        <v>54088</v>
      </c>
      <c r="F206">
        <v>54088</v>
      </c>
      <c r="G206" s="17">
        <f t="shared" si="21"/>
        <v>0</v>
      </c>
      <c r="H206" s="17">
        <f t="shared" si="22"/>
        <v>0</v>
      </c>
      <c r="J206" s="13" t="s">
        <v>222</v>
      </c>
      <c r="K206" s="20"/>
      <c r="L206" s="15"/>
      <c r="M206" s="18">
        <v>54088</v>
      </c>
      <c r="N206" s="18">
        <v>31092.44</v>
      </c>
      <c r="O206" s="17">
        <f t="shared" si="23"/>
        <v>22995.56</v>
      </c>
      <c r="P206" s="17">
        <f t="shared" si="24"/>
        <v>42.515086525661886</v>
      </c>
      <c r="R206" s="13" t="s">
        <v>222</v>
      </c>
      <c r="S206" s="20"/>
      <c r="T206" s="16"/>
      <c r="U206" s="18">
        <v>54088</v>
      </c>
      <c r="V206" s="18">
        <v>54088</v>
      </c>
      <c r="W206" s="17">
        <f t="shared" si="25"/>
        <v>0</v>
      </c>
      <c r="X206" s="17">
        <f t="shared" si="26"/>
        <v>0</v>
      </c>
      <c r="Z206" s="19">
        <f t="shared" si="27"/>
        <v>454.52100840336135</v>
      </c>
    </row>
    <row r="207" spans="2:26" x14ac:dyDescent="0.25">
      <c r="B207" s="13" t="s">
        <v>223</v>
      </c>
      <c r="C207" s="20"/>
      <c r="D207" s="15"/>
      <c r="E207" s="18">
        <v>86557</v>
      </c>
      <c r="F207">
        <v>86557</v>
      </c>
      <c r="G207" s="17">
        <f t="shared" si="21"/>
        <v>0</v>
      </c>
      <c r="H207" s="17">
        <f t="shared" si="22"/>
        <v>0</v>
      </c>
      <c r="J207" s="13" t="s">
        <v>223</v>
      </c>
      <c r="K207" s="20"/>
      <c r="L207" s="15"/>
      <c r="M207" s="18">
        <v>86557</v>
      </c>
      <c r="N207" s="18">
        <v>39285.71</v>
      </c>
      <c r="O207" s="17">
        <f t="shared" si="23"/>
        <v>47271.29</v>
      </c>
      <c r="P207" s="17">
        <f t="shared" si="24"/>
        <v>54.612902480446415</v>
      </c>
      <c r="R207" s="13" t="s">
        <v>223</v>
      </c>
      <c r="S207" s="20"/>
      <c r="T207" s="16"/>
      <c r="U207" s="18">
        <v>86557</v>
      </c>
      <c r="V207" s="18">
        <v>86557</v>
      </c>
      <c r="W207" s="17">
        <f t="shared" si="25"/>
        <v>0</v>
      </c>
      <c r="X207" s="17">
        <f t="shared" si="26"/>
        <v>0</v>
      </c>
      <c r="Z207" s="19">
        <f t="shared" si="27"/>
        <v>727.36974789915962</v>
      </c>
    </row>
    <row r="208" spans="2:26" x14ac:dyDescent="0.25">
      <c r="B208" s="13" t="s">
        <v>224</v>
      </c>
      <c r="C208" s="20"/>
      <c r="D208" s="15"/>
      <c r="E208" s="18">
        <v>122493</v>
      </c>
      <c r="F208">
        <v>122493</v>
      </c>
      <c r="G208" s="17">
        <f t="shared" si="21"/>
        <v>0</v>
      </c>
      <c r="H208" s="17">
        <f t="shared" si="22"/>
        <v>0</v>
      </c>
      <c r="J208" s="13" t="s">
        <v>224</v>
      </c>
      <c r="K208" s="20"/>
      <c r="L208" s="15"/>
      <c r="M208" s="18">
        <v>122493</v>
      </c>
      <c r="N208" s="18">
        <v>56617.65</v>
      </c>
      <c r="O208" s="17">
        <f t="shared" si="23"/>
        <v>65875.350000000006</v>
      </c>
      <c r="P208" s="17">
        <f t="shared" si="24"/>
        <v>53.778868996595733</v>
      </c>
      <c r="R208" s="13" t="s">
        <v>224</v>
      </c>
      <c r="S208" s="20"/>
      <c r="T208" s="16"/>
      <c r="U208" s="18">
        <v>122493</v>
      </c>
      <c r="V208" s="18">
        <v>122493</v>
      </c>
      <c r="W208" s="17">
        <f t="shared" si="25"/>
        <v>0</v>
      </c>
      <c r="X208" s="17">
        <f t="shared" si="26"/>
        <v>0</v>
      </c>
      <c r="Z208" s="19">
        <f t="shared" si="27"/>
        <v>1029.3529411764705</v>
      </c>
    </row>
    <row r="209" spans="2:26" x14ac:dyDescent="0.25">
      <c r="B209" s="13" t="s">
        <v>225</v>
      </c>
      <c r="C209" s="20"/>
      <c r="D209" s="15"/>
      <c r="E209" s="18">
        <v>52731</v>
      </c>
      <c r="F209">
        <v>52731</v>
      </c>
      <c r="G209" s="17">
        <f t="shared" si="21"/>
        <v>0</v>
      </c>
      <c r="H209" s="17">
        <f t="shared" si="22"/>
        <v>0</v>
      </c>
      <c r="J209" s="13" t="s">
        <v>225</v>
      </c>
      <c r="K209" s="20"/>
      <c r="L209" s="15"/>
      <c r="M209" s="18">
        <v>52731</v>
      </c>
      <c r="N209" s="18">
        <v>4726.8900000000003</v>
      </c>
      <c r="O209" s="17">
        <f t="shared" si="23"/>
        <v>48004.11</v>
      </c>
      <c r="P209" s="17">
        <f t="shared" si="24"/>
        <v>91.035842293906811</v>
      </c>
      <c r="R209" s="13" t="s">
        <v>225</v>
      </c>
      <c r="S209" s="20"/>
      <c r="T209" s="16"/>
      <c r="U209" s="18">
        <v>52731</v>
      </c>
      <c r="V209" s="18">
        <v>52731</v>
      </c>
      <c r="W209" s="17">
        <f t="shared" si="25"/>
        <v>0</v>
      </c>
      <c r="X209" s="17">
        <f t="shared" si="26"/>
        <v>0</v>
      </c>
      <c r="Z209" s="19">
        <f t="shared" si="27"/>
        <v>443.11764705882354</v>
      </c>
    </row>
    <row r="210" spans="2:26" x14ac:dyDescent="0.25">
      <c r="B210" s="13" t="s">
        <v>226</v>
      </c>
      <c r="C210" s="20"/>
      <c r="D210" s="15"/>
      <c r="E210" s="18">
        <v>213410</v>
      </c>
      <c r="F210">
        <v>213410</v>
      </c>
      <c r="G210" s="17">
        <f t="shared" si="21"/>
        <v>0</v>
      </c>
      <c r="H210" s="17">
        <f t="shared" si="22"/>
        <v>0</v>
      </c>
      <c r="J210" s="13" t="s">
        <v>226</v>
      </c>
      <c r="K210" s="20"/>
      <c r="L210" s="15"/>
      <c r="M210" s="18">
        <v>213410</v>
      </c>
      <c r="N210" s="18">
        <v>92331.93</v>
      </c>
      <c r="O210" s="17">
        <f t="shared" si="23"/>
        <v>121078.07</v>
      </c>
      <c r="P210" s="17">
        <f t="shared" si="24"/>
        <v>56.734956187620078</v>
      </c>
      <c r="R210" s="13" t="s">
        <v>226</v>
      </c>
      <c r="S210" s="20"/>
      <c r="T210" s="16"/>
      <c r="U210" s="18">
        <v>213410</v>
      </c>
      <c r="V210" s="18">
        <v>213410</v>
      </c>
      <c r="W210" s="17">
        <f t="shared" si="25"/>
        <v>0</v>
      </c>
      <c r="X210" s="17">
        <f t="shared" si="26"/>
        <v>0</v>
      </c>
      <c r="Z210" s="19">
        <f t="shared" si="27"/>
        <v>1793.3613445378151</v>
      </c>
    </row>
    <row r="211" spans="2:26" x14ac:dyDescent="0.25">
      <c r="B211" s="13" t="s">
        <v>227</v>
      </c>
      <c r="C211" s="20"/>
      <c r="D211" s="15"/>
      <c r="E211" s="18">
        <v>15210</v>
      </c>
      <c r="F211">
        <v>15210</v>
      </c>
      <c r="G211" s="17">
        <f t="shared" si="21"/>
        <v>0</v>
      </c>
      <c r="H211" s="17">
        <f t="shared" si="22"/>
        <v>0</v>
      </c>
      <c r="J211" s="13" t="s">
        <v>227</v>
      </c>
      <c r="K211" s="20"/>
      <c r="L211" s="15"/>
      <c r="M211" s="18">
        <v>15210</v>
      </c>
      <c r="N211" s="18">
        <v>2900</v>
      </c>
      <c r="O211" s="17">
        <f t="shared" si="23"/>
        <v>12310</v>
      </c>
      <c r="P211" s="17">
        <f t="shared" si="24"/>
        <v>80.933596318211698</v>
      </c>
      <c r="R211" s="13" t="s">
        <v>227</v>
      </c>
      <c r="S211" s="20"/>
      <c r="T211" s="16"/>
      <c r="U211" s="18">
        <v>15210</v>
      </c>
      <c r="V211" s="18">
        <v>15210</v>
      </c>
      <c r="W211" s="17">
        <f t="shared" si="25"/>
        <v>0</v>
      </c>
      <c r="X211" s="17">
        <f t="shared" si="26"/>
        <v>0</v>
      </c>
      <c r="Z211" s="19">
        <f t="shared" si="27"/>
        <v>127.81512605042016</v>
      </c>
    </row>
    <row r="212" spans="2:26" x14ac:dyDescent="0.25">
      <c r="B212" s="13" t="s">
        <v>228</v>
      </c>
      <c r="C212" s="20"/>
      <c r="D212" s="15"/>
      <c r="E212" s="18">
        <v>12090</v>
      </c>
      <c r="F212">
        <v>12090</v>
      </c>
      <c r="G212" s="17">
        <f t="shared" si="21"/>
        <v>0</v>
      </c>
      <c r="H212" s="17">
        <f t="shared" si="22"/>
        <v>0</v>
      </c>
      <c r="J212" s="13" t="s">
        <v>228</v>
      </c>
      <c r="K212" s="20"/>
      <c r="L212" s="15"/>
      <c r="M212" s="18">
        <v>12090</v>
      </c>
      <c r="N212" s="18">
        <v>14387.1</v>
      </c>
      <c r="O212" s="17">
        <f t="shared" si="23"/>
        <v>-2297.1000000000004</v>
      </c>
      <c r="P212" s="17">
        <f t="shared" si="24"/>
        <v>-19.000000000000004</v>
      </c>
      <c r="R212" s="13" t="s">
        <v>228</v>
      </c>
      <c r="S212" s="20"/>
      <c r="T212" s="16"/>
      <c r="U212" s="18">
        <v>12090</v>
      </c>
      <c r="V212" s="18">
        <v>12090</v>
      </c>
      <c r="W212" s="17">
        <f t="shared" si="25"/>
        <v>0</v>
      </c>
      <c r="X212" s="17">
        <f t="shared" si="26"/>
        <v>0</v>
      </c>
      <c r="Z212" s="19">
        <f t="shared" si="27"/>
        <v>101.59663865546219</v>
      </c>
    </row>
    <row r="213" spans="2:26" x14ac:dyDescent="0.25">
      <c r="B213" s="13" t="s">
        <v>229</v>
      </c>
      <c r="C213" s="20"/>
      <c r="D213" s="15"/>
      <c r="E213" s="18">
        <v>40966</v>
      </c>
      <c r="F213">
        <v>40966</v>
      </c>
      <c r="G213" s="17">
        <f t="shared" si="21"/>
        <v>0</v>
      </c>
      <c r="H213" s="17">
        <f t="shared" si="22"/>
        <v>0</v>
      </c>
      <c r="J213" s="13" t="s">
        <v>229</v>
      </c>
      <c r="K213" s="20"/>
      <c r="L213" s="15"/>
      <c r="M213" s="18">
        <v>40966</v>
      </c>
      <c r="N213" s="18">
        <v>38130.25</v>
      </c>
      <c r="O213" s="17">
        <f t="shared" si="23"/>
        <v>2835.75</v>
      </c>
      <c r="P213" s="17">
        <f t="shared" si="24"/>
        <v>6.9222037787433477</v>
      </c>
      <c r="R213" s="13" t="s">
        <v>229</v>
      </c>
      <c r="S213" s="20"/>
      <c r="T213" s="16"/>
      <c r="U213" s="18">
        <v>40966</v>
      </c>
      <c r="V213" s="18">
        <v>40966</v>
      </c>
      <c r="W213" s="17">
        <f t="shared" si="25"/>
        <v>0</v>
      </c>
      <c r="X213" s="17">
        <f t="shared" si="26"/>
        <v>0</v>
      </c>
      <c r="Z213" s="19">
        <f t="shared" si="27"/>
        <v>344.25210084033614</v>
      </c>
    </row>
    <row r="214" spans="2:26" x14ac:dyDescent="0.25">
      <c r="B214" s="13" t="s">
        <v>230</v>
      </c>
      <c r="C214" s="20"/>
      <c r="D214" s="15"/>
      <c r="E214" s="18">
        <v>13621</v>
      </c>
      <c r="F214">
        <v>13621</v>
      </c>
      <c r="G214" s="17">
        <f t="shared" si="21"/>
        <v>0</v>
      </c>
      <c r="H214" s="17">
        <f t="shared" si="22"/>
        <v>0</v>
      </c>
      <c r="J214" s="13" t="s">
        <v>230</v>
      </c>
      <c r="K214" s="20"/>
      <c r="L214" s="15"/>
      <c r="M214" s="18">
        <v>13621</v>
      </c>
      <c r="N214" s="18">
        <v>5000</v>
      </c>
      <c r="O214" s="17">
        <f t="shared" si="23"/>
        <v>8621</v>
      </c>
      <c r="P214" s="17">
        <f t="shared" si="24"/>
        <v>63.291975625871814</v>
      </c>
      <c r="R214" s="13" t="s">
        <v>230</v>
      </c>
      <c r="S214" s="20"/>
      <c r="T214" s="16"/>
      <c r="U214" s="18">
        <v>13621</v>
      </c>
      <c r="V214" s="18">
        <v>13621</v>
      </c>
      <c r="W214" s="17">
        <f t="shared" si="25"/>
        <v>0</v>
      </c>
      <c r="X214" s="17">
        <f t="shared" si="26"/>
        <v>0</v>
      </c>
      <c r="Z214" s="19">
        <f t="shared" si="27"/>
        <v>114.46218487394958</v>
      </c>
    </row>
    <row r="215" spans="2:26" x14ac:dyDescent="0.25">
      <c r="B215" s="13" t="s">
        <v>231</v>
      </c>
      <c r="C215" s="20"/>
      <c r="D215" s="15"/>
      <c r="E215" s="18">
        <v>6628</v>
      </c>
      <c r="F215">
        <v>6628</v>
      </c>
      <c r="G215" s="17">
        <f t="shared" si="21"/>
        <v>0</v>
      </c>
      <c r="H215" s="17">
        <f t="shared" si="22"/>
        <v>0</v>
      </c>
      <c r="J215" s="13" t="s">
        <v>231</v>
      </c>
      <c r="K215" s="20"/>
      <c r="L215" s="15"/>
      <c r="M215" s="18">
        <v>6628</v>
      </c>
      <c r="N215" s="18">
        <v>7887.32</v>
      </c>
      <c r="O215" s="17">
        <f t="shared" si="23"/>
        <v>-1259.3199999999997</v>
      </c>
      <c r="P215" s="17">
        <f t="shared" si="24"/>
        <v>-18.999999999999993</v>
      </c>
      <c r="R215" s="13" t="s">
        <v>231</v>
      </c>
      <c r="S215" s="20"/>
      <c r="T215" s="16"/>
      <c r="U215" s="18">
        <v>6628</v>
      </c>
      <c r="V215" s="18">
        <v>6628</v>
      </c>
      <c r="W215" s="17">
        <f t="shared" si="25"/>
        <v>0</v>
      </c>
      <c r="X215" s="17">
        <f t="shared" si="26"/>
        <v>0</v>
      </c>
      <c r="Z215" s="19">
        <f t="shared" si="27"/>
        <v>55.69747899159664</v>
      </c>
    </row>
    <row r="216" spans="2:26" x14ac:dyDescent="0.25">
      <c r="B216" s="13" t="s">
        <v>232</v>
      </c>
      <c r="C216" s="20"/>
      <c r="D216" s="15"/>
      <c r="E216" s="18">
        <v>30065</v>
      </c>
      <c r="F216">
        <v>30065</v>
      </c>
      <c r="G216" s="17">
        <f t="shared" si="21"/>
        <v>0</v>
      </c>
      <c r="H216" s="17">
        <f t="shared" si="22"/>
        <v>0</v>
      </c>
      <c r="J216" s="13" t="s">
        <v>232</v>
      </c>
      <c r="K216" s="20"/>
      <c r="L216" s="15"/>
      <c r="M216" s="18">
        <v>30065</v>
      </c>
      <c r="N216" s="18">
        <v>30357.14</v>
      </c>
      <c r="O216" s="17">
        <f t="shared" si="23"/>
        <v>-292.13999999999942</v>
      </c>
      <c r="P216" s="17">
        <f t="shared" si="24"/>
        <v>-0.97169466156660378</v>
      </c>
      <c r="R216" s="13" t="s">
        <v>232</v>
      </c>
      <c r="S216" s="20"/>
      <c r="T216" s="16"/>
      <c r="U216" s="18">
        <v>30065</v>
      </c>
      <c r="V216" s="18">
        <v>30065</v>
      </c>
      <c r="W216" s="17">
        <f t="shared" si="25"/>
        <v>0</v>
      </c>
      <c r="X216" s="17">
        <f t="shared" si="26"/>
        <v>0</v>
      </c>
      <c r="Z216" s="19">
        <f t="shared" si="27"/>
        <v>252.64705882352942</v>
      </c>
    </row>
    <row r="217" spans="2:26" x14ac:dyDescent="0.25">
      <c r="B217" s="13" t="s">
        <v>233</v>
      </c>
      <c r="C217" s="20"/>
      <c r="D217" s="15"/>
      <c r="E217" s="18">
        <v>18935</v>
      </c>
      <c r="F217">
        <v>18935</v>
      </c>
      <c r="G217" s="17">
        <f t="shared" si="21"/>
        <v>0</v>
      </c>
      <c r="H217" s="17">
        <f t="shared" si="22"/>
        <v>0</v>
      </c>
      <c r="J217" s="13" t="s">
        <v>233</v>
      </c>
      <c r="K217" s="20"/>
      <c r="L217" s="15"/>
      <c r="M217" s="18">
        <v>18935</v>
      </c>
      <c r="N217" s="18">
        <v>19500</v>
      </c>
      <c r="O217" s="17">
        <f t="shared" si="23"/>
        <v>-565</v>
      </c>
      <c r="P217" s="17">
        <f t="shared" si="24"/>
        <v>-2.9838922630050173</v>
      </c>
      <c r="R217" s="13" t="s">
        <v>233</v>
      </c>
      <c r="S217" s="20"/>
      <c r="T217" s="16"/>
      <c r="U217" s="18">
        <v>18935</v>
      </c>
      <c r="V217" s="18">
        <v>18935</v>
      </c>
      <c r="W217" s="17">
        <f t="shared" si="25"/>
        <v>0</v>
      </c>
      <c r="X217" s="17">
        <f t="shared" si="26"/>
        <v>0</v>
      </c>
      <c r="Z217" s="19">
        <f t="shared" si="27"/>
        <v>159.11764705882354</v>
      </c>
    </row>
    <row r="218" spans="2:26" x14ac:dyDescent="0.25">
      <c r="B218" s="13" t="s">
        <v>234</v>
      </c>
      <c r="C218" s="20"/>
      <c r="D218" s="15"/>
      <c r="E218" s="18">
        <v>252836</v>
      </c>
      <c r="F218">
        <v>252836</v>
      </c>
      <c r="G218" s="17">
        <f t="shared" si="21"/>
        <v>0</v>
      </c>
      <c r="H218" s="17">
        <f t="shared" si="22"/>
        <v>0</v>
      </c>
      <c r="J218" s="13" t="s">
        <v>234</v>
      </c>
      <c r="K218" s="20"/>
      <c r="L218" s="15"/>
      <c r="M218" s="18">
        <v>252836</v>
      </c>
      <c r="N218" s="18">
        <v>39000</v>
      </c>
      <c r="O218" s="17">
        <f t="shared" si="23"/>
        <v>213836</v>
      </c>
      <c r="P218" s="17">
        <f t="shared" si="24"/>
        <v>84.57498141087504</v>
      </c>
      <c r="R218" s="13" t="s">
        <v>234</v>
      </c>
      <c r="S218" s="20"/>
      <c r="T218" s="16"/>
      <c r="U218" s="18">
        <v>252836</v>
      </c>
      <c r="V218" s="18">
        <v>252836</v>
      </c>
      <c r="W218" s="17">
        <f t="shared" si="25"/>
        <v>0</v>
      </c>
      <c r="X218" s="17">
        <f t="shared" si="26"/>
        <v>0</v>
      </c>
      <c r="Z218" s="19">
        <f t="shared" si="27"/>
        <v>2124.6722689075632</v>
      </c>
    </row>
    <row r="219" spans="2:26" x14ac:dyDescent="0.25">
      <c r="B219" s="13" t="s">
        <v>235</v>
      </c>
      <c r="C219" s="20"/>
      <c r="D219" s="15"/>
      <c r="E219" s="18">
        <v>109097</v>
      </c>
      <c r="F219">
        <v>109097</v>
      </c>
      <c r="G219" s="17">
        <f t="shared" si="21"/>
        <v>0</v>
      </c>
      <c r="H219" s="17">
        <f t="shared" si="22"/>
        <v>0</v>
      </c>
      <c r="J219" s="13" t="s">
        <v>235</v>
      </c>
      <c r="K219" s="20"/>
      <c r="L219" s="15"/>
      <c r="M219" s="18">
        <v>109097</v>
      </c>
      <c r="N219" s="18">
        <v>99789.92</v>
      </c>
      <c r="O219" s="17">
        <f t="shared" si="23"/>
        <v>9307.0800000000017</v>
      </c>
      <c r="P219" s="17">
        <f t="shared" si="24"/>
        <v>8.5310136850692526</v>
      </c>
      <c r="R219" s="13" t="s">
        <v>235</v>
      </c>
      <c r="S219" s="20"/>
      <c r="T219" s="16"/>
      <c r="U219" s="18">
        <v>109097</v>
      </c>
      <c r="V219" s="18">
        <v>109097</v>
      </c>
      <c r="W219" s="17">
        <f t="shared" si="25"/>
        <v>0</v>
      </c>
      <c r="X219" s="17">
        <f t="shared" si="26"/>
        <v>0</v>
      </c>
      <c r="Z219" s="19">
        <f t="shared" si="27"/>
        <v>916.78151260504205</v>
      </c>
    </row>
    <row r="220" spans="2:26" x14ac:dyDescent="0.25">
      <c r="B220" s="13" t="s">
        <v>236</v>
      </c>
      <c r="C220" s="20"/>
      <c r="D220" s="15"/>
      <c r="E220" s="18">
        <v>28515</v>
      </c>
      <c r="F220">
        <v>28515</v>
      </c>
      <c r="G220" s="17">
        <f t="shared" si="21"/>
        <v>0</v>
      </c>
      <c r="H220" s="17">
        <f t="shared" si="22"/>
        <v>0</v>
      </c>
      <c r="J220" s="13" t="s">
        <v>236</v>
      </c>
      <c r="K220" s="20"/>
      <c r="L220" s="15"/>
      <c r="M220" s="18">
        <v>28515</v>
      </c>
      <c r="N220" s="18">
        <v>5751.25</v>
      </c>
      <c r="O220" s="17">
        <f t="shared" si="23"/>
        <v>22763.75</v>
      </c>
      <c r="P220" s="17">
        <f t="shared" si="24"/>
        <v>79.830790811853419</v>
      </c>
      <c r="R220" s="13" t="s">
        <v>236</v>
      </c>
      <c r="S220" s="20"/>
      <c r="T220" s="16"/>
      <c r="U220" s="18">
        <v>28515</v>
      </c>
      <c r="V220" s="18">
        <v>28515</v>
      </c>
      <c r="W220" s="17">
        <f t="shared" si="25"/>
        <v>0</v>
      </c>
      <c r="X220" s="17">
        <f t="shared" si="26"/>
        <v>0</v>
      </c>
      <c r="Z220" s="19">
        <f t="shared" si="27"/>
        <v>239.62184873949579</v>
      </c>
    </row>
    <row r="221" spans="2:26" x14ac:dyDescent="0.25">
      <c r="B221" s="13" t="s">
        <v>237</v>
      </c>
      <c r="C221" s="20"/>
      <c r="D221" s="15"/>
      <c r="E221" s="18">
        <v>69862</v>
      </c>
      <c r="F221">
        <v>69862</v>
      </c>
      <c r="G221" s="17">
        <f t="shared" si="21"/>
        <v>0</v>
      </c>
      <c r="H221" s="17">
        <f t="shared" si="22"/>
        <v>0</v>
      </c>
      <c r="J221" s="13" t="s">
        <v>237</v>
      </c>
      <c r="K221" s="20"/>
      <c r="L221" s="15"/>
      <c r="M221" s="18">
        <v>69862</v>
      </c>
      <c r="N221" s="18">
        <v>22000</v>
      </c>
      <c r="O221" s="17">
        <f t="shared" si="23"/>
        <v>47862</v>
      </c>
      <c r="P221" s="17">
        <f t="shared" si="24"/>
        <v>68.509346998368216</v>
      </c>
      <c r="R221" s="13" t="s">
        <v>237</v>
      </c>
      <c r="S221" s="20"/>
      <c r="T221" s="16"/>
      <c r="U221" s="18">
        <v>69862</v>
      </c>
      <c r="V221" s="18">
        <v>69862</v>
      </c>
      <c r="W221" s="17">
        <f t="shared" si="25"/>
        <v>0</v>
      </c>
      <c r="X221" s="17">
        <f t="shared" si="26"/>
        <v>0</v>
      </c>
      <c r="Z221" s="19">
        <f t="shared" si="27"/>
        <v>587.07563025210084</v>
      </c>
    </row>
    <row r="222" spans="2:26" x14ac:dyDescent="0.25">
      <c r="B222" s="13" t="s">
        <v>238</v>
      </c>
      <c r="C222" s="20"/>
      <c r="D222" s="15"/>
      <c r="E222" s="18">
        <v>28543</v>
      </c>
      <c r="F222">
        <v>28543</v>
      </c>
      <c r="G222" s="17">
        <f t="shared" si="21"/>
        <v>0</v>
      </c>
      <c r="H222" s="17">
        <f t="shared" si="22"/>
        <v>0</v>
      </c>
      <c r="J222" s="13" t="s">
        <v>238</v>
      </c>
      <c r="K222" s="20"/>
      <c r="L222" s="15"/>
      <c r="M222" s="18">
        <v>28543</v>
      </c>
      <c r="N222" s="18">
        <v>13100</v>
      </c>
      <c r="O222" s="17">
        <f t="shared" si="23"/>
        <v>15443</v>
      </c>
      <c r="P222" s="17">
        <f t="shared" si="24"/>
        <v>54.104333812143082</v>
      </c>
      <c r="R222" s="13" t="s">
        <v>238</v>
      </c>
      <c r="S222" s="20"/>
      <c r="T222" s="16"/>
      <c r="U222" s="18">
        <v>28543</v>
      </c>
      <c r="V222" s="18">
        <v>28543</v>
      </c>
      <c r="W222" s="17">
        <f t="shared" si="25"/>
        <v>0</v>
      </c>
      <c r="X222" s="17">
        <f t="shared" si="26"/>
        <v>0</v>
      </c>
      <c r="Z222" s="19">
        <f t="shared" si="27"/>
        <v>239.85714285714286</v>
      </c>
    </row>
    <row r="223" spans="2:26" x14ac:dyDescent="0.25">
      <c r="B223" s="13" t="s">
        <v>239</v>
      </c>
      <c r="C223" s="20"/>
      <c r="D223" s="15"/>
      <c r="E223" s="18">
        <v>143739</v>
      </c>
      <c r="F223">
        <v>143739</v>
      </c>
      <c r="G223" s="17">
        <f t="shared" si="21"/>
        <v>0</v>
      </c>
      <c r="H223" s="17">
        <f t="shared" si="22"/>
        <v>0</v>
      </c>
      <c r="J223" s="13" t="s">
        <v>239</v>
      </c>
      <c r="K223" s="20"/>
      <c r="L223" s="15"/>
      <c r="M223" s="18">
        <v>143739</v>
      </c>
      <c r="N223" s="18">
        <v>171049.41</v>
      </c>
      <c r="O223" s="17">
        <f t="shared" si="23"/>
        <v>-27310.410000000003</v>
      </c>
      <c r="P223" s="17">
        <f t="shared" si="24"/>
        <v>-19.000000000000004</v>
      </c>
      <c r="R223" s="13" t="s">
        <v>239</v>
      </c>
      <c r="S223" s="20"/>
      <c r="T223" s="16"/>
      <c r="U223" s="18">
        <v>143739</v>
      </c>
      <c r="V223" s="18">
        <v>143739</v>
      </c>
      <c r="W223" s="17">
        <f t="shared" si="25"/>
        <v>0</v>
      </c>
      <c r="X223" s="17">
        <f t="shared" si="26"/>
        <v>0</v>
      </c>
      <c r="Z223" s="19">
        <f t="shared" si="27"/>
        <v>1207.8907563025209</v>
      </c>
    </row>
    <row r="224" spans="2:26" x14ac:dyDescent="0.25">
      <c r="B224" s="13" t="s">
        <v>240</v>
      </c>
      <c r="C224" s="20"/>
      <c r="D224" s="15"/>
      <c r="E224" s="18">
        <v>303990</v>
      </c>
      <c r="F224">
        <v>303990</v>
      </c>
      <c r="G224" s="17">
        <f t="shared" si="21"/>
        <v>0</v>
      </c>
      <c r="H224" s="17">
        <f t="shared" si="22"/>
        <v>0</v>
      </c>
      <c r="J224" s="13" t="s">
        <v>240</v>
      </c>
      <c r="K224" s="20"/>
      <c r="L224" s="15"/>
      <c r="M224" s="18">
        <v>303990</v>
      </c>
      <c r="N224" s="18">
        <v>155000</v>
      </c>
      <c r="O224" s="17">
        <f t="shared" si="23"/>
        <v>148990</v>
      </c>
      <c r="P224" s="17">
        <f t="shared" si="24"/>
        <v>49.011480640810554</v>
      </c>
      <c r="R224" s="13" t="s">
        <v>240</v>
      </c>
      <c r="S224" s="20"/>
      <c r="T224" s="16"/>
      <c r="U224" s="18">
        <v>303990</v>
      </c>
      <c r="V224" s="18">
        <v>303990</v>
      </c>
      <c r="W224" s="17">
        <f t="shared" si="25"/>
        <v>0</v>
      </c>
      <c r="X224" s="17">
        <f t="shared" si="26"/>
        <v>0</v>
      </c>
      <c r="Z224" s="19">
        <f t="shared" si="27"/>
        <v>2554.5378151260506</v>
      </c>
    </row>
    <row r="225" spans="2:26" x14ac:dyDescent="0.25">
      <c r="B225" s="13" t="s">
        <v>241</v>
      </c>
      <c r="C225" s="20"/>
      <c r="D225" s="15"/>
      <c r="E225" s="18">
        <v>56702</v>
      </c>
      <c r="F225">
        <v>56702</v>
      </c>
      <c r="G225" s="17">
        <f t="shared" si="21"/>
        <v>0</v>
      </c>
      <c r="H225" s="17">
        <f t="shared" si="22"/>
        <v>0</v>
      </c>
      <c r="J225" s="13" t="s">
        <v>241</v>
      </c>
      <c r="K225" s="20"/>
      <c r="L225" s="15"/>
      <c r="M225" s="18">
        <v>56702</v>
      </c>
      <c r="N225" s="18">
        <v>23109.24</v>
      </c>
      <c r="O225" s="17">
        <f t="shared" si="23"/>
        <v>33592.759999999995</v>
      </c>
      <c r="P225" s="17">
        <f t="shared" si="24"/>
        <v>59.244400550245132</v>
      </c>
      <c r="R225" s="13" t="s">
        <v>241</v>
      </c>
      <c r="S225" s="20"/>
      <c r="T225" s="16"/>
      <c r="U225" s="18">
        <v>56702</v>
      </c>
      <c r="V225" s="18">
        <v>56702</v>
      </c>
      <c r="W225" s="17">
        <f t="shared" si="25"/>
        <v>0</v>
      </c>
      <c r="X225" s="17">
        <f t="shared" si="26"/>
        <v>0</v>
      </c>
      <c r="Z225" s="19">
        <f t="shared" si="27"/>
        <v>476.48739495798321</v>
      </c>
    </row>
    <row r="226" spans="2:26" x14ac:dyDescent="0.25">
      <c r="B226" s="13" t="s">
        <v>242</v>
      </c>
      <c r="C226" s="20"/>
      <c r="D226" s="15"/>
      <c r="E226" s="18">
        <v>43492</v>
      </c>
      <c r="F226">
        <v>43492</v>
      </c>
      <c r="G226" s="17">
        <f t="shared" si="21"/>
        <v>0</v>
      </c>
      <c r="H226" s="17">
        <f t="shared" si="22"/>
        <v>0</v>
      </c>
      <c r="J226" s="13" t="s">
        <v>242</v>
      </c>
      <c r="K226" s="20"/>
      <c r="L226" s="15"/>
      <c r="M226" s="18">
        <v>43492</v>
      </c>
      <c r="N226" s="18">
        <v>16261.25</v>
      </c>
      <c r="O226" s="17">
        <f t="shared" si="23"/>
        <v>27230.75</v>
      </c>
      <c r="P226" s="17">
        <f t="shared" si="24"/>
        <v>62.610939942978014</v>
      </c>
      <c r="R226" s="13" t="s">
        <v>242</v>
      </c>
      <c r="S226" s="20"/>
      <c r="T226" s="16"/>
      <c r="U226" s="18">
        <v>43492</v>
      </c>
      <c r="V226" s="18">
        <v>43492</v>
      </c>
      <c r="W226" s="17">
        <f t="shared" si="25"/>
        <v>0</v>
      </c>
      <c r="X226" s="17">
        <f t="shared" si="26"/>
        <v>0</v>
      </c>
      <c r="Z226" s="19">
        <f t="shared" si="27"/>
        <v>365.47899159663865</v>
      </c>
    </row>
    <row r="227" spans="2:26" x14ac:dyDescent="0.25">
      <c r="B227" s="13" t="s">
        <v>243</v>
      </c>
      <c r="C227" s="20"/>
      <c r="D227" s="15"/>
      <c r="E227" s="18">
        <v>17389</v>
      </c>
      <c r="F227">
        <v>17389</v>
      </c>
      <c r="G227" s="17">
        <f t="shared" si="21"/>
        <v>0</v>
      </c>
      <c r="H227" s="17">
        <f t="shared" si="22"/>
        <v>0</v>
      </c>
      <c r="J227" s="13" t="s">
        <v>243</v>
      </c>
      <c r="K227" s="20"/>
      <c r="L227" s="15"/>
      <c r="M227" s="18">
        <v>17389</v>
      </c>
      <c r="N227" s="18">
        <v>11250</v>
      </c>
      <c r="O227" s="17">
        <f t="shared" si="23"/>
        <v>6139</v>
      </c>
      <c r="P227" s="17">
        <f t="shared" si="24"/>
        <v>35.303927770429581</v>
      </c>
      <c r="R227" s="13" t="s">
        <v>243</v>
      </c>
      <c r="S227" s="20"/>
      <c r="T227" s="16"/>
      <c r="U227" s="18">
        <v>17389</v>
      </c>
      <c r="V227" s="18">
        <v>17389</v>
      </c>
      <c r="W227" s="17">
        <f t="shared" si="25"/>
        <v>0</v>
      </c>
      <c r="X227" s="17">
        <f t="shared" si="26"/>
        <v>0</v>
      </c>
      <c r="Z227" s="19">
        <f t="shared" si="27"/>
        <v>146.12605042016807</v>
      </c>
    </row>
    <row r="228" spans="2:26" x14ac:dyDescent="0.25">
      <c r="B228" s="13" t="s">
        <v>244</v>
      </c>
      <c r="C228" s="20"/>
      <c r="D228" s="15"/>
      <c r="E228" s="18">
        <v>146350</v>
      </c>
      <c r="F228">
        <v>146350</v>
      </c>
      <c r="G228" s="17">
        <f t="shared" si="21"/>
        <v>0</v>
      </c>
      <c r="H228" s="17">
        <f t="shared" si="22"/>
        <v>0</v>
      </c>
      <c r="J228" s="13" t="s">
        <v>244</v>
      </c>
      <c r="K228" s="20"/>
      <c r="L228" s="15"/>
      <c r="M228" s="18">
        <v>146350</v>
      </c>
      <c r="N228" s="18">
        <v>60047.39</v>
      </c>
      <c r="O228" s="17">
        <f t="shared" si="23"/>
        <v>86302.61</v>
      </c>
      <c r="P228" s="17">
        <f t="shared" si="24"/>
        <v>58.970010249402115</v>
      </c>
      <c r="R228" s="13" t="s">
        <v>244</v>
      </c>
      <c r="S228" s="20"/>
      <c r="T228" s="16"/>
      <c r="U228" s="18">
        <v>146350</v>
      </c>
      <c r="V228" s="18">
        <v>146350</v>
      </c>
      <c r="W228" s="17">
        <f t="shared" si="25"/>
        <v>0</v>
      </c>
      <c r="X228" s="17">
        <f t="shared" si="26"/>
        <v>0</v>
      </c>
      <c r="Z228" s="19">
        <f t="shared" si="27"/>
        <v>1229.8319327731092</v>
      </c>
    </row>
    <row r="229" spans="2:26" x14ac:dyDescent="0.25">
      <c r="B229" s="13" t="s">
        <v>245</v>
      </c>
      <c r="C229" s="20"/>
      <c r="D229" s="15"/>
      <c r="E229" s="18">
        <v>58235</v>
      </c>
      <c r="F229">
        <v>58235</v>
      </c>
      <c r="G229" s="17">
        <f t="shared" si="21"/>
        <v>0</v>
      </c>
      <c r="H229" s="17">
        <f t="shared" si="22"/>
        <v>0</v>
      </c>
      <c r="J229" s="13" t="s">
        <v>245</v>
      </c>
      <c r="K229" s="20"/>
      <c r="L229" s="15"/>
      <c r="M229" s="18">
        <v>58235</v>
      </c>
      <c r="N229" s="18">
        <v>25000</v>
      </c>
      <c r="O229" s="17">
        <f t="shared" si="23"/>
        <v>33235</v>
      </c>
      <c r="P229" s="17">
        <f t="shared" si="24"/>
        <v>57.070490255001282</v>
      </c>
      <c r="R229" s="13" t="s">
        <v>245</v>
      </c>
      <c r="S229" s="20"/>
      <c r="T229" s="16"/>
      <c r="U229" s="18">
        <v>58235</v>
      </c>
      <c r="V229" s="18">
        <v>58235</v>
      </c>
      <c r="W229" s="17">
        <f t="shared" si="25"/>
        <v>0</v>
      </c>
      <c r="X229" s="17">
        <f t="shared" si="26"/>
        <v>0</v>
      </c>
      <c r="Z229" s="19">
        <f t="shared" si="27"/>
        <v>489.36974789915968</v>
      </c>
    </row>
    <row r="230" spans="2:26" x14ac:dyDescent="0.25">
      <c r="B230" s="13" t="s">
        <v>246</v>
      </c>
      <c r="C230" s="20"/>
      <c r="D230" s="15"/>
      <c r="E230" s="18">
        <v>100054</v>
      </c>
      <c r="F230">
        <v>100054</v>
      </c>
      <c r="G230" s="17">
        <f t="shared" si="21"/>
        <v>0</v>
      </c>
      <c r="H230" s="17">
        <f t="shared" si="22"/>
        <v>0</v>
      </c>
      <c r="J230" s="13" t="s">
        <v>246</v>
      </c>
      <c r="K230" s="20"/>
      <c r="L230" s="15"/>
      <c r="M230" s="18">
        <v>100054</v>
      </c>
      <c r="N230" s="18">
        <v>102375</v>
      </c>
      <c r="O230" s="17">
        <f t="shared" si="23"/>
        <v>-2321</v>
      </c>
      <c r="P230" s="17">
        <f t="shared" si="24"/>
        <v>-2.319747336438323</v>
      </c>
      <c r="R230" s="13" t="s">
        <v>246</v>
      </c>
      <c r="S230" s="20"/>
      <c r="T230" s="16"/>
      <c r="U230" s="18">
        <v>100054</v>
      </c>
      <c r="V230" s="18">
        <v>100054</v>
      </c>
      <c r="W230" s="17">
        <f t="shared" si="25"/>
        <v>0</v>
      </c>
      <c r="X230" s="17">
        <f t="shared" si="26"/>
        <v>0</v>
      </c>
      <c r="Z230" s="19">
        <f t="shared" si="27"/>
        <v>840.7899159663865</v>
      </c>
    </row>
    <row r="231" spans="2:26" x14ac:dyDescent="0.25">
      <c r="B231" s="13" t="s">
        <v>247</v>
      </c>
      <c r="C231" s="20"/>
      <c r="D231" s="15"/>
      <c r="E231" s="18">
        <v>192389</v>
      </c>
      <c r="F231">
        <v>192389</v>
      </c>
      <c r="G231" s="17">
        <f t="shared" si="21"/>
        <v>0</v>
      </c>
      <c r="H231" s="17">
        <f t="shared" si="22"/>
        <v>0</v>
      </c>
      <c r="J231" s="13" t="s">
        <v>247</v>
      </c>
      <c r="K231" s="20"/>
      <c r="L231" s="15"/>
      <c r="M231" s="18">
        <v>192389</v>
      </c>
      <c r="N231" s="18">
        <v>183718.49</v>
      </c>
      <c r="O231" s="17">
        <f t="shared" si="23"/>
        <v>8670.5100000000093</v>
      </c>
      <c r="P231" s="17">
        <f t="shared" si="24"/>
        <v>4.506759741981095</v>
      </c>
      <c r="R231" s="13" t="s">
        <v>247</v>
      </c>
      <c r="S231" s="20"/>
      <c r="T231" s="16"/>
      <c r="U231" s="18">
        <v>192389</v>
      </c>
      <c r="V231" s="18">
        <v>192389</v>
      </c>
      <c r="W231" s="17">
        <f t="shared" si="25"/>
        <v>0</v>
      </c>
      <c r="X231" s="17">
        <f t="shared" si="26"/>
        <v>0</v>
      </c>
      <c r="Z231" s="19">
        <f t="shared" si="27"/>
        <v>1616.7142857142858</v>
      </c>
    </row>
    <row r="232" spans="2:26" x14ac:dyDescent="0.25">
      <c r="B232" s="13" t="s">
        <v>248</v>
      </c>
      <c r="C232" s="20"/>
      <c r="D232" s="15"/>
      <c r="E232" s="18">
        <v>599</v>
      </c>
      <c r="F232">
        <v>599</v>
      </c>
      <c r="G232" s="17">
        <f t="shared" si="21"/>
        <v>0</v>
      </c>
      <c r="H232" s="17">
        <f t="shared" si="22"/>
        <v>0</v>
      </c>
      <c r="J232" s="13" t="s">
        <v>248</v>
      </c>
      <c r="K232" s="20"/>
      <c r="L232" s="15"/>
      <c r="M232" s="18">
        <v>599</v>
      </c>
      <c r="N232" s="18">
        <v>295.70999999999998</v>
      </c>
      <c r="O232" s="17">
        <f t="shared" si="23"/>
        <v>303.29000000000002</v>
      </c>
      <c r="P232" s="17">
        <f t="shared" si="24"/>
        <v>50.632721202003339</v>
      </c>
      <c r="R232" s="13" t="s">
        <v>248</v>
      </c>
      <c r="S232" s="20"/>
      <c r="T232" s="16"/>
      <c r="U232" s="18">
        <v>599</v>
      </c>
      <c r="V232" s="18">
        <v>599</v>
      </c>
      <c r="W232" s="17">
        <f t="shared" si="25"/>
        <v>0</v>
      </c>
      <c r="X232" s="17">
        <f t="shared" si="26"/>
        <v>0</v>
      </c>
      <c r="Z232" s="19">
        <f t="shared" si="27"/>
        <v>5.0336134453781511</v>
      </c>
    </row>
    <row r="233" spans="2:26" x14ac:dyDescent="0.25">
      <c r="B233" s="13" t="s">
        <v>249</v>
      </c>
      <c r="C233" s="20"/>
      <c r="D233" s="15"/>
      <c r="E233" s="18">
        <v>949</v>
      </c>
      <c r="F233">
        <v>949</v>
      </c>
      <c r="G233" s="17">
        <f t="shared" si="21"/>
        <v>0</v>
      </c>
      <c r="H233" s="17">
        <f t="shared" si="22"/>
        <v>0</v>
      </c>
      <c r="J233" s="13" t="s">
        <v>249</v>
      </c>
      <c r="K233" s="20"/>
      <c r="L233" s="15"/>
      <c r="M233" s="18">
        <v>949</v>
      </c>
      <c r="N233" s="18">
        <v>215.99</v>
      </c>
      <c r="O233" s="17">
        <f t="shared" si="23"/>
        <v>733.01</v>
      </c>
      <c r="P233" s="17">
        <f t="shared" si="24"/>
        <v>77.240252897787144</v>
      </c>
      <c r="R233" s="13" t="s">
        <v>249</v>
      </c>
      <c r="S233" s="20"/>
      <c r="T233" s="16"/>
      <c r="U233" s="18">
        <v>949</v>
      </c>
      <c r="V233" s="18">
        <v>949</v>
      </c>
      <c r="W233" s="17">
        <f t="shared" si="25"/>
        <v>0</v>
      </c>
      <c r="X233" s="17">
        <f t="shared" si="26"/>
        <v>0</v>
      </c>
      <c r="Z233" s="19">
        <f t="shared" si="27"/>
        <v>7.9747899159663866</v>
      </c>
    </row>
    <row r="234" spans="2:26" x14ac:dyDescent="0.25">
      <c r="B234" s="13" t="s">
        <v>250</v>
      </c>
      <c r="C234" s="20"/>
      <c r="D234" s="15"/>
      <c r="E234" s="18">
        <v>15802</v>
      </c>
      <c r="F234">
        <v>15802</v>
      </c>
      <c r="G234" s="17">
        <f t="shared" si="21"/>
        <v>0</v>
      </c>
      <c r="H234" s="17">
        <f t="shared" si="22"/>
        <v>0</v>
      </c>
      <c r="J234" s="13" t="s">
        <v>250</v>
      </c>
      <c r="K234" s="20"/>
      <c r="L234" s="15"/>
      <c r="M234" s="18">
        <v>15802</v>
      </c>
      <c r="N234" s="18">
        <v>8902.84</v>
      </c>
      <c r="O234" s="17">
        <f t="shared" si="23"/>
        <v>6899.16</v>
      </c>
      <c r="P234" s="17">
        <f t="shared" si="24"/>
        <v>43.660043032527525</v>
      </c>
      <c r="R234" s="13" t="s">
        <v>250</v>
      </c>
      <c r="S234" s="20"/>
      <c r="T234" s="16"/>
      <c r="U234" s="18">
        <v>15802</v>
      </c>
      <c r="V234" s="18">
        <v>15802</v>
      </c>
      <c r="W234" s="17">
        <f t="shared" si="25"/>
        <v>0</v>
      </c>
      <c r="X234" s="17">
        <f t="shared" si="26"/>
        <v>0</v>
      </c>
      <c r="Z234" s="19">
        <f t="shared" si="27"/>
        <v>132.78991596638656</v>
      </c>
    </row>
    <row r="235" spans="2:26" x14ac:dyDescent="0.25">
      <c r="B235" s="13" t="s">
        <v>251</v>
      </c>
      <c r="C235" s="20"/>
      <c r="D235" s="15"/>
      <c r="E235" s="18">
        <v>99962</v>
      </c>
      <c r="F235">
        <v>99962</v>
      </c>
      <c r="G235" s="17">
        <f t="shared" si="21"/>
        <v>0</v>
      </c>
      <c r="H235" s="17">
        <f t="shared" si="22"/>
        <v>0</v>
      </c>
      <c r="J235" s="13" t="s">
        <v>251</v>
      </c>
      <c r="K235" s="20"/>
      <c r="L235" s="15"/>
      <c r="M235" s="18">
        <v>99962</v>
      </c>
      <c r="N235" s="18">
        <v>73301.39</v>
      </c>
      <c r="O235" s="17">
        <f t="shared" si="23"/>
        <v>26660.61</v>
      </c>
      <c r="P235" s="17">
        <f t="shared" si="24"/>
        <v>26.670744883055562</v>
      </c>
      <c r="R235" s="13" t="s">
        <v>251</v>
      </c>
      <c r="S235" s="20"/>
      <c r="T235" s="16"/>
      <c r="U235" s="18">
        <v>99962</v>
      </c>
      <c r="V235" s="18">
        <v>99962</v>
      </c>
      <c r="W235" s="17">
        <f t="shared" si="25"/>
        <v>0</v>
      </c>
      <c r="X235" s="17">
        <f t="shared" si="26"/>
        <v>0</v>
      </c>
      <c r="Z235" s="19">
        <f t="shared" si="27"/>
        <v>840.01680672268913</v>
      </c>
    </row>
    <row r="236" spans="2:26" x14ac:dyDescent="0.25">
      <c r="B236" s="13" t="s">
        <v>252</v>
      </c>
      <c r="C236" s="20"/>
      <c r="D236" s="15"/>
      <c r="E236" s="18">
        <v>59209</v>
      </c>
      <c r="F236">
        <v>59209</v>
      </c>
      <c r="G236" s="17">
        <f t="shared" si="21"/>
        <v>0</v>
      </c>
      <c r="H236" s="17">
        <f t="shared" si="22"/>
        <v>0</v>
      </c>
      <c r="J236" s="13" t="s">
        <v>252</v>
      </c>
      <c r="K236" s="20"/>
      <c r="L236" s="15"/>
      <c r="M236" s="18">
        <v>59209</v>
      </c>
      <c r="N236" s="18">
        <v>33590.15</v>
      </c>
      <c r="O236" s="17">
        <f t="shared" si="23"/>
        <v>25618.85</v>
      </c>
      <c r="P236" s="17">
        <f t="shared" si="24"/>
        <v>43.268506477055851</v>
      </c>
      <c r="R236" s="13" t="s">
        <v>252</v>
      </c>
      <c r="S236" s="20"/>
      <c r="T236" s="16"/>
      <c r="U236" s="18">
        <v>59209</v>
      </c>
      <c r="V236" s="18">
        <v>59209</v>
      </c>
      <c r="W236" s="17">
        <f t="shared" si="25"/>
        <v>0</v>
      </c>
      <c r="X236" s="17">
        <f t="shared" si="26"/>
        <v>0</v>
      </c>
      <c r="Z236" s="19">
        <f t="shared" si="27"/>
        <v>497.55462184873949</v>
      </c>
    </row>
    <row r="237" spans="2:26" x14ac:dyDescent="0.25">
      <c r="B237" s="13" t="s">
        <v>253</v>
      </c>
      <c r="C237" s="20"/>
      <c r="D237" s="15"/>
      <c r="E237" s="18">
        <v>182689</v>
      </c>
      <c r="F237">
        <v>182689</v>
      </c>
      <c r="G237" s="17">
        <f t="shared" si="21"/>
        <v>0</v>
      </c>
      <c r="H237" s="17">
        <f t="shared" si="22"/>
        <v>0</v>
      </c>
      <c r="J237" s="13" t="s">
        <v>253</v>
      </c>
      <c r="K237" s="20"/>
      <c r="L237" s="15"/>
      <c r="M237" s="18">
        <v>182689</v>
      </c>
      <c r="N237" s="18">
        <v>186296.62</v>
      </c>
      <c r="O237" s="17">
        <f t="shared" si="23"/>
        <v>-3607.6199999999953</v>
      </c>
      <c r="P237" s="17">
        <f t="shared" si="24"/>
        <v>-1.9747330162188172</v>
      </c>
      <c r="R237" s="13" t="s">
        <v>253</v>
      </c>
      <c r="S237" s="20"/>
      <c r="T237" s="16"/>
      <c r="U237" s="18">
        <v>182689</v>
      </c>
      <c r="V237" s="18">
        <v>182689</v>
      </c>
      <c r="W237" s="17">
        <f t="shared" si="25"/>
        <v>0</v>
      </c>
      <c r="X237" s="17">
        <f t="shared" si="26"/>
        <v>0</v>
      </c>
      <c r="Z237" s="19">
        <f t="shared" si="27"/>
        <v>1535.2016806722688</v>
      </c>
    </row>
    <row r="238" spans="2:26" x14ac:dyDescent="0.25">
      <c r="B238" s="13" t="s">
        <v>254</v>
      </c>
      <c r="C238" s="20"/>
      <c r="D238" s="15"/>
      <c r="E238" s="18">
        <v>230111</v>
      </c>
      <c r="F238">
        <v>230111</v>
      </c>
      <c r="G238" s="17">
        <f t="shared" si="21"/>
        <v>0</v>
      </c>
      <c r="H238" s="17">
        <f t="shared" si="22"/>
        <v>0</v>
      </c>
      <c r="J238" s="13" t="s">
        <v>254</v>
      </c>
      <c r="K238" s="20"/>
      <c r="L238" s="15"/>
      <c r="M238" s="18">
        <v>230111</v>
      </c>
      <c r="N238" s="18">
        <v>207983.19</v>
      </c>
      <c r="O238" s="17">
        <f t="shared" si="23"/>
        <v>22127.809999999998</v>
      </c>
      <c r="P238" s="17">
        <f t="shared" si="24"/>
        <v>9.616146120785185</v>
      </c>
      <c r="R238" s="13" t="s">
        <v>254</v>
      </c>
      <c r="S238" s="20"/>
      <c r="T238" s="16"/>
      <c r="U238" s="18">
        <v>230111</v>
      </c>
      <c r="V238" s="18">
        <v>230111</v>
      </c>
      <c r="W238" s="17">
        <f t="shared" si="25"/>
        <v>0</v>
      </c>
      <c r="X238" s="17">
        <f t="shared" si="26"/>
        <v>0</v>
      </c>
      <c r="Z238" s="19">
        <f t="shared" si="27"/>
        <v>1933.7058823529412</v>
      </c>
    </row>
    <row r="239" spans="2:26" x14ac:dyDescent="0.25">
      <c r="B239" s="13" t="s">
        <v>255</v>
      </c>
      <c r="C239" s="20"/>
      <c r="D239" s="15"/>
      <c r="E239" s="18">
        <v>2318</v>
      </c>
      <c r="F239">
        <v>2318</v>
      </c>
      <c r="G239" s="17">
        <f t="shared" si="21"/>
        <v>0</v>
      </c>
      <c r="H239" s="17">
        <f t="shared" si="22"/>
        <v>0</v>
      </c>
      <c r="J239" s="13" t="s">
        <v>255</v>
      </c>
      <c r="K239" s="20"/>
      <c r="L239" s="15"/>
      <c r="M239" s="18">
        <v>2318</v>
      </c>
      <c r="N239" s="18">
        <v>2725</v>
      </c>
      <c r="O239" s="17">
        <f t="shared" si="23"/>
        <v>-407</v>
      </c>
      <c r="P239" s="17">
        <f t="shared" si="24"/>
        <v>-17.558239861949957</v>
      </c>
      <c r="R239" s="13" t="s">
        <v>255</v>
      </c>
      <c r="S239" s="20"/>
      <c r="T239" s="16"/>
      <c r="U239" s="18">
        <v>2318</v>
      </c>
      <c r="V239" s="18">
        <v>2318</v>
      </c>
      <c r="W239" s="17">
        <f t="shared" si="25"/>
        <v>0</v>
      </c>
      <c r="X239" s="17">
        <f t="shared" si="26"/>
        <v>0</v>
      </c>
      <c r="Z239" s="19">
        <f t="shared" si="27"/>
        <v>19.478991596638654</v>
      </c>
    </row>
    <row r="240" spans="2:26" x14ac:dyDescent="0.25">
      <c r="B240" s="13" t="s">
        <v>256</v>
      </c>
      <c r="C240" s="20"/>
      <c r="D240" s="15"/>
      <c r="E240" s="18">
        <v>70871</v>
      </c>
      <c r="F240">
        <v>70871</v>
      </c>
      <c r="G240" s="17">
        <f t="shared" si="21"/>
        <v>0</v>
      </c>
      <c r="H240" s="17">
        <f t="shared" si="22"/>
        <v>0</v>
      </c>
      <c r="J240" s="13" t="s">
        <v>256</v>
      </c>
      <c r="K240" s="20"/>
      <c r="L240" s="15"/>
      <c r="M240" s="18">
        <v>70871</v>
      </c>
      <c r="N240" s="18">
        <v>63314.080000000002</v>
      </c>
      <c r="O240" s="17">
        <f t="shared" si="23"/>
        <v>7556.9199999999983</v>
      </c>
      <c r="P240" s="17">
        <f t="shared" si="24"/>
        <v>10.662922775183077</v>
      </c>
      <c r="R240" s="13" t="s">
        <v>256</v>
      </c>
      <c r="S240" s="20"/>
      <c r="T240" s="16"/>
      <c r="U240" s="18">
        <v>70871</v>
      </c>
      <c r="V240" s="18">
        <v>70871</v>
      </c>
      <c r="W240" s="17">
        <f t="shared" si="25"/>
        <v>0</v>
      </c>
      <c r="X240" s="17">
        <f t="shared" si="26"/>
        <v>0</v>
      </c>
      <c r="Z240" s="19">
        <f t="shared" si="27"/>
        <v>595.55462184873954</v>
      </c>
    </row>
    <row r="241" spans="2:26" x14ac:dyDescent="0.25">
      <c r="B241" s="13" t="s">
        <v>257</v>
      </c>
      <c r="C241" s="20"/>
      <c r="D241" s="15"/>
      <c r="E241" s="18">
        <v>321610</v>
      </c>
      <c r="F241">
        <v>321610</v>
      </c>
      <c r="G241" s="17">
        <f t="shared" si="21"/>
        <v>0</v>
      </c>
      <c r="H241" s="17">
        <f t="shared" si="22"/>
        <v>0</v>
      </c>
      <c r="J241" s="13" t="s">
        <v>257</v>
      </c>
      <c r="K241" s="20"/>
      <c r="L241" s="15"/>
      <c r="M241" s="18">
        <v>321610</v>
      </c>
      <c r="N241" s="18">
        <v>204831.93</v>
      </c>
      <c r="O241" s="17">
        <f t="shared" si="23"/>
        <v>116778.07</v>
      </c>
      <c r="P241" s="17">
        <f t="shared" si="24"/>
        <v>36.310459873760145</v>
      </c>
      <c r="R241" s="13" t="s">
        <v>257</v>
      </c>
      <c r="S241" s="20"/>
      <c r="T241" s="16"/>
      <c r="U241" s="18">
        <v>321610</v>
      </c>
      <c r="V241" s="18">
        <v>321610</v>
      </c>
      <c r="W241" s="17">
        <f t="shared" si="25"/>
        <v>0</v>
      </c>
      <c r="X241" s="17">
        <f t="shared" si="26"/>
        <v>0</v>
      </c>
      <c r="Z241" s="19">
        <f t="shared" si="27"/>
        <v>2702.6050420168067</v>
      </c>
    </row>
    <row r="242" spans="2:26" x14ac:dyDescent="0.25">
      <c r="B242" s="13" t="s">
        <v>258</v>
      </c>
      <c r="C242" s="20"/>
      <c r="D242" s="15"/>
      <c r="E242" s="18">
        <v>25080</v>
      </c>
      <c r="F242">
        <v>25080</v>
      </c>
      <c r="G242" s="17">
        <f t="shared" si="21"/>
        <v>0</v>
      </c>
      <c r="H242" s="17">
        <f t="shared" si="22"/>
        <v>0</v>
      </c>
      <c r="J242" s="13" t="s">
        <v>258</v>
      </c>
      <c r="K242" s="20"/>
      <c r="L242" s="15"/>
      <c r="M242" s="18">
        <v>25080</v>
      </c>
      <c r="N242" s="18">
        <v>5625</v>
      </c>
      <c r="O242" s="17">
        <f t="shared" si="23"/>
        <v>19455</v>
      </c>
      <c r="P242" s="17">
        <f t="shared" si="24"/>
        <v>77.571770334928232</v>
      </c>
      <c r="R242" s="13" t="s">
        <v>258</v>
      </c>
      <c r="S242" s="20"/>
      <c r="T242" s="16"/>
      <c r="U242" s="18">
        <v>25080</v>
      </c>
      <c r="V242" s="18">
        <v>25080</v>
      </c>
      <c r="W242" s="17">
        <f t="shared" si="25"/>
        <v>0</v>
      </c>
      <c r="X242" s="17">
        <f t="shared" si="26"/>
        <v>0</v>
      </c>
      <c r="Z242" s="19">
        <f t="shared" si="27"/>
        <v>210.75630252100839</v>
      </c>
    </row>
    <row r="243" spans="2:26" x14ac:dyDescent="0.25">
      <c r="B243" s="13" t="s">
        <v>259</v>
      </c>
      <c r="C243" s="20"/>
      <c r="D243" s="15"/>
      <c r="E243" s="18">
        <v>74706</v>
      </c>
      <c r="F243">
        <v>74706</v>
      </c>
      <c r="G243" s="17">
        <f t="shared" si="21"/>
        <v>0</v>
      </c>
      <c r="H243" s="17">
        <f t="shared" si="22"/>
        <v>0</v>
      </c>
      <c r="J243" s="13" t="s">
        <v>259</v>
      </c>
      <c r="K243" s="20"/>
      <c r="L243" s="15"/>
      <c r="M243" s="18">
        <v>74706</v>
      </c>
      <c r="N243" s="18">
        <v>26260.5</v>
      </c>
      <c r="O243" s="17">
        <f t="shared" si="23"/>
        <v>48445.5</v>
      </c>
      <c r="P243" s="17">
        <f t="shared" si="24"/>
        <v>64.848204963456752</v>
      </c>
      <c r="R243" s="13" t="s">
        <v>259</v>
      </c>
      <c r="S243" s="20"/>
      <c r="T243" s="16"/>
      <c r="U243" s="18">
        <v>74706</v>
      </c>
      <c r="V243" s="18">
        <v>74706</v>
      </c>
      <c r="W243" s="17">
        <f t="shared" si="25"/>
        <v>0</v>
      </c>
      <c r="X243" s="17">
        <f t="shared" si="26"/>
        <v>0</v>
      </c>
      <c r="Z243" s="19">
        <f t="shared" si="27"/>
        <v>627.78151260504205</v>
      </c>
    </row>
    <row r="244" spans="2:26" x14ac:dyDescent="0.25">
      <c r="B244" s="13" t="s">
        <v>260</v>
      </c>
      <c r="C244" s="20"/>
      <c r="D244" s="15"/>
      <c r="E244" s="18">
        <v>289439</v>
      </c>
      <c r="F244">
        <v>289439</v>
      </c>
      <c r="G244" s="17">
        <f t="shared" si="21"/>
        <v>0</v>
      </c>
      <c r="H244" s="17">
        <f t="shared" si="22"/>
        <v>0</v>
      </c>
      <c r="J244" s="13" t="s">
        <v>260</v>
      </c>
      <c r="K244" s="20"/>
      <c r="L244" s="15"/>
      <c r="M244" s="18">
        <v>289439</v>
      </c>
      <c r="N244" s="18">
        <v>155000</v>
      </c>
      <c r="O244" s="17">
        <f t="shared" si="23"/>
        <v>134439</v>
      </c>
      <c r="P244" s="17">
        <f t="shared" si="24"/>
        <v>46.448128966725285</v>
      </c>
      <c r="R244" s="13" t="s">
        <v>260</v>
      </c>
      <c r="S244" s="20"/>
      <c r="T244" s="16"/>
      <c r="U244" s="18">
        <v>289439</v>
      </c>
      <c r="V244" s="18">
        <v>289439</v>
      </c>
      <c r="W244" s="17">
        <f t="shared" si="25"/>
        <v>0</v>
      </c>
      <c r="X244" s="17">
        <f t="shared" si="26"/>
        <v>0</v>
      </c>
      <c r="Z244" s="19">
        <f t="shared" si="27"/>
        <v>2432.2605042016808</v>
      </c>
    </row>
    <row r="245" spans="2:26" x14ac:dyDescent="0.25">
      <c r="B245" s="13" t="s">
        <v>261</v>
      </c>
      <c r="C245" s="20"/>
      <c r="D245" s="15"/>
      <c r="E245" s="18">
        <v>49560</v>
      </c>
      <c r="F245">
        <v>49560</v>
      </c>
      <c r="G245" s="17">
        <f t="shared" si="21"/>
        <v>0</v>
      </c>
      <c r="H245" s="17">
        <f t="shared" si="22"/>
        <v>0</v>
      </c>
      <c r="J245" s="13" t="s">
        <v>261</v>
      </c>
      <c r="K245" s="20"/>
      <c r="L245" s="15"/>
      <c r="M245" s="18">
        <v>49560</v>
      </c>
      <c r="N245" s="18">
        <v>50210.080000000002</v>
      </c>
      <c r="O245" s="17">
        <f t="shared" si="23"/>
        <v>-650.08000000000175</v>
      </c>
      <c r="P245" s="17">
        <f t="shared" si="24"/>
        <v>-1.3117029862792611</v>
      </c>
      <c r="R245" s="13" t="s">
        <v>261</v>
      </c>
      <c r="S245" s="20"/>
      <c r="T245" s="16"/>
      <c r="U245" s="18">
        <v>49560</v>
      </c>
      <c r="V245" s="18">
        <v>49560</v>
      </c>
      <c r="W245" s="17">
        <f t="shared" si="25"/>
        <v>0</v>
      </c>
      <c r="X245" s="17">
        <f t="shared" si="26"/>
        <v>0</v>
      </c>
      <c r="Z245" s="19">
        <f t="shared" si="27"/>
        <v>416.47058823529414</v>
      </c>
    </row>
    <row r="246" spans="2:26" x14ac:dyDescent="0.25">
      <c r="B246" s="13" t="s">
        <v>262</v>
      </c>
      <c r="C246" s="20"/>
      <c r="D246" s="15"/>
      <c r="E246" s="18">
        <v>13992</v>
      </c>
      <c r="F246">
        <v>13992</v>
      </c>
      <c r="G246" s="17">
        <f t="shared" si="21"/>
        <v>0</v>
      </c>
      <c r="H246" s="17">
        <f t="shared" si="22"/>
        <v>0</v>
      </c>
      <c r="J246" s="13" t="s">
        <v>262</v>
      </c>
      <c r="K246" s="20"/>
      <c r="L246" s="15"/>
      <c r="M246" s="18">
        <v>13992</v>
      </c>
      <c r="N246" s="18">
        <v>6827.73</v>
      </c>
      <c r="O246" s="17">
        <f t="shared" si="23"/>
        <v>7164.27</v>
      </c>
      <c r="P246" s="17">
        <f t="shared" si="24"/>
        <v>51.202615780445967</v>
      </c>
      <c r="R246" s="13" t="s">
        <v>262</v>
      </c>
      <c r="S246" s="20"/>
      <c r="T246" s="16"/>
      <c r="U246" s="18">
        <v>13992</v>
      </c>
      <c r="V246" s="18">
        <v>13992</v>
      </c>
      <c r="W246" s="17">
        <f t="shared" si="25"/>
        <v>0</v>
      </c>
      <c r="X246" s="17">
        <f t="shared" si="26"/>
        <v>0</v>
      </c>
      <c r="Z246" s="19">
        <f t="shared" si="27"/>
        <v>117.5798319327731</v>
      </c>
    </row>
    <row r="247" spans="2:26" x14ac:dyDescent="0.25">
      <c r="B247" s="13" t="s">
        <v>263</v>
      </c>
      <c r="C247" s="20"/>
      <c r="D247" s="15"/>
      <c r="E247" s="18">
        <v>47208</v>
      </c>
      <c r="F247">
        <v>47208</v>
      </c>
      <c r="G247" s="17">
        <f t="shared" si="21"/>
        <v>0</v>
      </c>
      <c r="H247" s="17">
        <f t="shared" si="22"/>
        <v>0</v>
      </c>
      <c r="J247" s="13" t="s">
        <v>263</v>
      </c>
      <c r="K247" s="20"/>
      <c r="L247" s="15"/>
      <c r="M247" s="18">
        <v>47208</v>
      </c>
      <c r="N247" s="18">
        <v>8928.57</v>
      </c>
      <c r="O247" s="17">
        <f t="shared" si="23"/>
        <v>38279.43</v>
      </c>
      <c r="P247" s="17">
        <f t="shared" si="24"/>
        <v>81.086743772242002</v>
      </c>
      <c r="R247" s="13" t="s">
        <v>263</v>
      </c>
      <c r="S247" s="20"/>
      <c r="T247" s="16"/>
      <c r="U247" s="18">
        <v>47208</v>
      </c>
      <c r="V247" s="18">
        <v>47208</v>
      </c>
      <c r="W247" s="17">
        <f t="shared" si="25"/>
        <v>0</v>
      </c>
      <c r="X247" s="17">
        <f t="shared" si="26"/>
        <v>0</v>
      </c>
      <c r="Z247" s="19">
        <f t="shared" si="27"/>
        <v>396.70588235294116</v>
      </c>
    </row>
    <row r="248" spans="2:26" x14ac:dyDescent="0.25">
      <c r="B248" s="13" t="s">
        <v>264</v>
      </c>
      <c r="C248" s="20"/>
      <c r="D248" s="15"/>
      <c r="E248" s="18">
        <v>16642</v>
      </c>
      <c r="F248">
        <v>16642</v>
      </c>
      <c r="G248" s="17">
        <f t="shared" si="21"/>
        <v>0</v>
      </c>
      <c r="H248" s="17">
        <f t="shared" si="22"/>
        <v>0</v>
      </c>
      <c r="J248" s="13" t="s">
        <v>264</v>
      </c>
      <c r="K248" s="20"/>
      <c r="L248" s="15"/>
      <c r="M248" s="18">
        <v>16642</v>
      </c>
      <c r="N248" s="18">
        <v>19803.98</v>
      </c>
      <c r="O248" s="17">
        <f t="shared" si="23"/>
        <v>-3161.9799999999996</v>
      </c>
      <c r="P248" s="17">
        <f t="shared" si="24"/>
        <v>-18.999999999999996</v>
      </c>
      <c r="R248" s="13" t="s">
        <v>264</v>
      </c>
      <c r="S248" s="20"/>
      <c r="T248" s="16"/>
      <c r="U248" s="18">
        <v>16642</v>
      </c>
      <c r="V248" s="18">
        <v>16642</v>
      </c>
      <c r="W248" s="17">
        <f t="shared" si="25"/>
        <v>0</v>
      </c>
      <c r="X248" s="17">
        <f t="shared" si="26"/>
        <v>0</v>
      </c>
      <c r="Z248" s="19">
        <f t="shared" si="27"/>
        <v>139.84873949579833</v>
      </c>
    </row>
    <row r="249" spans="2:26" x14ac:dyDescent="0.25">
      <c r="B249" s="13" t="s">
        <v>265</v>
      </c>
      <c r="C249" s="20"/>
      <c r="D249" s="15"/>
      <c r="E249" s="18">
        <v>17331</v>
      </c>
      <c r="F249">
        <v>17331</v>
      </c>
      <c r="G249" s="17">
        <f t="shared" si="21"/>
        <v>0</v>
      </c>
      <c r="H249" s="17">
        <f t="shared" si="22"/>
        <v>0</v>
      </c>
      <c r="J249" s="13" t="s">
        <v>265</v>
      </c>
      <c r="K249" s="20"/>
      <c r="L249" s="15"/>
      <c r="M249" s="18">
        <v>17331</v>
      </c>
      <c r="N249" s="18">
        <v>16806.72</v>
      </c>
      <c r="O249" s="17">
        <f t="shared" si="23"/>
        <v>524.27999999999884</v>
      </c>
      <c r="P249" s="17">
        <f t="shared" si="24"/>
        <v>3.0250995326293855</v>
      </c>
      <c r="R249" s="13" t="s">
        <v>265</v>
      </c>
      <c r="S249" s="20"/>
      <c r="T249" s="16"/>
      <c r="U249" s="18">
        <v>17331</v>
      </c>
      <c r="V249" s="18">
        <v>17331</v>
      </c>
      <c r="W249" s="17">
        <f t="shared" si="25"/>
        <v>0</v>
      </c>
      <c r="X249" s="17">
        <f t="shared" si="26"/>
        <v>0</v>
      </c>
      <c r="Z249" s="19">
        <f t="shared" si="27"/>
        <v>145.63865546218489</v>
      </c>
    </row>
    <row r="250" spans="2:26" x14ac:dyDescent="0.25">
      <c r="B250" s="13" t="s">
        <v>266</v>
      </c>
      <c r="C250" s="20"/>
      <c r="D250" s="15"/>
      <c r="E250" s="18">
        <v>40673</v>
      </c>
      <c r="F250">
        <v>40673</v>
      </c>
      <c r="G250" s="17">
        <f t="shared" si="21"/>
        <v>0</v>
      </c>
      <c r="H250" s="17">
        <f t="shared" si="22"/>
        <v>0</v>
      </c>
      <c r="J250" s="13" t="s">
        <v>266</v>
      </c>
      <c r="K250" s="20"/>
      <c r="L250" s="15"/>
      <c r="M250" s="18">
        <v>40673</v>
      </c>
      <c r="N250" s="18">
        <v>16655</v>
      </c>
      <c r="O250" s="17">
        <f t="shared" si="23"/>
        <v>24018</v>
      </c>
      <c r="P250" s="17">
        <f t="shared" si="24"/>
        <v>59.051459198977206</v>
      </c>
      <c r="R250" s="13" t="s">
        <v>266</v>
      </c>
      <c r="S250" s="20"/>
      <c r="T250" s="16"/>
      <c r="U250" s="18">
        <v>40673</v>
      </c>
      <c r="V250" s="18">
        <v>40673</v>
      </c>
      <c r="W250" s="17">
        <f t="shared" si="25"/>
        <v>0</v>
      </c>
      <c r="X250" s="17">
        <f t="shared" si="26"/>
        <v>0</v>
      </c>
      <c r="Z250" s="19">
        <f t="shared" si="27"/>
        <v>341.78991596638656</v>
      </c>
    </row>
    <row r="251" spans="2:26" x14ac:dyDescent="0.25">
      <c r="B251" s="13" t="s">
        <v>267</v>
      </c>
      <c r="C251" s="20"/>
      <c r="D251" s="15"/>
      <c r="E251" s="18">
        <v>77857</v>
      </c>
      <c r="F251">
        <v>77857</v>
      </c>
      <c r="G251" s="17">
        <f t="shared" si="21"/>
        <v>0</v>
      </c>
      <c r="H251" s="17">
        <f t="shared" si="22"/>
        <v>0</v>
      </c>
      <c r="J251" s="13" t="s">
        <v>267</v>
      </c>
      <c r="K251" s="20"/>
      <c r="L251" s="15"/>
      <c r="M251" s="18">
        <v>77857</v>
      </c>
      <c r="N251" s="18">
        <v>36125</v>
      </c>
      <c r="O251" s="17">
        <f t="shared" si="23"/>
        <v>41732</v>
      </c>
      <c r="P251" s="17">
        <f t="shared" si="24"/>
        <v>53.600832295105128</v>
      </c>
      <c r="R251" s="13" t="s">
        <v>267</v>
      </c>
      <c r="S251" s="20"/>
      <c r="T251" s="16"/>
      <c r="U251" s="18">
        <v>77857</v>
      </c>
      <c r="V251" s="18">
        <v>77857</v>
      </c>
      <c r="W251" s="17">
        <f t="shared" si="25"/>
        <v>0</v>
      </c>
      <c r="X251" s="17">
        <f t="shared" si="26"/>
        <v>0</v>
      </c>
      <c r="Z251" s="19">
        <f t="shared" si="27"/>
        <v>654.26050420168065</v>
      </c>
    </row>
    <row r="252" spans="2:26" x14ac:dyDescent="0.25">
      <c r="B252" s="13" t="s">
        <v>268</v>
      </c>
      <c r="C252" s="20"/>
      <c r="D252" s="15"/>
      <c r="E252" s="18">
        <v>42151</v>
      </c>
      <c r="F252">
        <v>42151</v>
      </c>
      <c r="G252" s="17">
        <f t="shared" si="21"/>
        <v>0</v>
      </c>
      <c r="H252" s="17">
        <f t="shared" si="22"/>
        <v>0</v>
      </c>
      <c r="J252" s="13" t="s">
        <v>268</v>
      </c>
      <c r="K252" s="20"/>
      <c r="L252" s="15"/>
      <c r="M252" s="18">
        <v>42151</v>
      </c>
      <c r="N252" s="18">
        <v>26125</v>
      </c>
      <c r="O252" s="17">
        <f t="shared" si="23"/>
        <v>16026</v>
      </c>
      <c r="P252" s="17">
        <f t="shared" si="24"/>
        <v>38.020450285876969</v>
      </c>
      <c r="R252" s="13" t="s">
        <v>268</v>
      </c>
      <c r="S252" s="20"/>
      <c r="T252" s="16"/>
      <c r="U252" s="18">
        <v>42151</v>
      </c>
      <c r="V252" s="18">
        <v>42151</v>
      </c>
      <c r="W252" s="17">
        <f t="shared" si="25"/>
        <v>0</v>
      </c>
      <c r="X252" s="17">
        <f t="shared" si="26"/>
        <v>0</v>
      </c>
      <c r="Z252" s="19">
        <f t="shared" si="27"/>
        <v>354.21008403361344</v>
      </c>
    </row>
    <row r="253" spans="2:26" x14ac:dyDescent="0.25">
      <c r="B253" s="13" t="s">
        <v>269</v>
      </c>
      <c r="C253" s="20"/>
      <c r="D253" s="15"/>
      <c r="E253" s="18">
        <v>21983</v>
      </c>
      <c r="F253">
        <v>21983</v>
      </c>
      <c r="G253" s="17">
        <f t="shared" si="21"/>
        <v>0</v>
      </c>
      <c r="H253" s="17">
        <f t="shared" si="22"/>
        <v>0</v>
      </c>
      <c r="J253" s="13" t="s">
        <v>269</v>
      </c>
      <c r="K253" s="20"/>
      <c r="L253" s="15"/>
      <c r="M253" s="18">
        <v>21983</v>
      </c>
      <c r="N253" s="18">
        <v>13625</v>
      </c>
      <c r="O253" s="17">
        <f t="shared" si="23"/>
        <v>8358</v>
      </c>
      <c r="P253" s="17">
        <f t="shared" si="24"/>
        <v>38.020288404676336</v>
      </c>
      <c r="R253" s="13" t="s">
        <v>269</v>
      </c>
      <c r="S253" s="20"/>
      <c r="T253" s="16"/>
      <c r="U253" s="18">
        <v>21983</v>
      </c>
      <c r="V253" s="18">
        <v>21983</v>
      </c>
      <c r="W253" s="17">
        <f t="shared" si="25"/>
        <v>0</v>
      </c>
      <c r="X253" s="17">
        <f t="shared" si="26"/>
        <v>0</v>
      </c>
      <c r="Z253" s="19">
        <f t="shared" si="27"/>
        <v>184.73109243697479</v>
      </c>
    </row>
    <row r="254" spans="2:26" x14ac:dyDescent="0.25">
      <c r="B254" s="13" t="s">
        <v>270</v>
      </c>
      <c r="C254" s="20"/>
      <c r="D254" s="15"/>
      <c r="E254" s="18">
        <v>16735</v>
      </c>
      <c r="F254">
        <v>16735</v>
      </c>
      <c r="G254" s="17">
        <f t="shared" si="21"/>
        <v>0</v>
      </c>
      <c r="H254" s="17">
        <f t="shared" si="22"/>
        <v>0</v>
      </c>
      <c r="J254" s="13" t="s">
        <v>270</v>
      </c>
      <c r="K254" s="20"/>
      <c r="L254" s="15"/>
      <c r="M254" s="18">
        <v>16735</v>
      </c>
      <c r="N254" s="18">
        <v>17752.099999999999</v>
      </c>
      <c r="O254" s="17">
        <f t="shared" si="23"/>
        <v>-1017.0999999999985</v>
      </c>
      <c r="P254" s="17">
        <f t="shared" si="24"/>
        <v>-6.0776815058261038</v>
      </c>
      <c r="R254" s="13" t="s">
        <v>270</v>
      </c>
      <c r="S254" s="20"/>
      <c r="T254" s="16"/>
      <c r="U254" s="18">
        <v>16735</v>
      </c>
      <c r="V254" s="18">
        <v>16735</v>
      </c>
      <c r="W254" s="17">
        <f t="shared" si="25"/>
        <v>0</v>
      </c>
      <c r="X254" s="17">
        <f t="shared" si="26"/>
        <v>0</v>
      </c>
      <c r="Z254" s="19">
        <f t="shared" si="27"/>
        <v>140.63025210084032</v>
      </c>
    </row>
    <row r="255" spans="2:26" x14ac:dyDescent="0.25">
      <c r="B255" s="13" t="s">
        <v>271</v>
      </c>
      <c r="C255" s="20"/>
      <c r="D255" s="15"/>
      <c r="E255" s="18">
        <v>23384</v>
      </c>
      <c r="F255">
        <v>23384</v>
      </c>
      <c r="G255" s="17">
        <f t="shared" si="21"/>
        <v>0</v>
      </c>
      <c r="H255" s="17">
        <f t="shared" si="22"/>
        <v>0</v>
      </c>
      <c r="J255" s="13" t="s">
        <v>271</v>
      </c>
      <c r="K255" s="20"/>
      <c r="L255" s="15"/>
      <c r="M255" s="18">
        <v>23384</v>
      </c>
      <c r="N255" s="18">
        <v>16125</v>
      </c>
      <c r="O255" s="17">
        <f t="shared" si="23"/>
        <v>7259</v>
      </c>
      <c r="P255" s="17">
        <f t="shared" si="24"/>
        <v>31.042593226137534</v>
      </c>
      <c r="R255" s="13" t="s">
        <v>271</v>
      </c>
      <c r="S255" s="20"/>
      <c r="T255" s="16"/>
      <c r="U255" s="18">
        <v>23384</v>
      </c>
      <c r="V255" s="18">
        <v>23384</v>
      </c>
      <c r="W255" s="17">
        <f t="shared" si="25"/>
        <v>0</v>
      </c>
      <c r="X255" s="17">
        <f t="shared" si="26"/>
        <v>0</v>
      </c>
      <c r="Z255" s="19">
        <f t="shared" si="27"/>
        <v>196.50420168067228</v>
      </c>
    </row>
    <row r="256" spans="2:26" x14ac:dyDescent="0.25">
      <c r="B256" s="13" t="s">
        <v>272</v>
      </c>
      <c r="C256" s="20"/>
      <c r="D256" s="15"/>
      <c r="E256" s="18">
        <v>1596</v>
      </c>
      <c r="F256">
        <v>1596</v>
      </c>
      <c r="G256" s="17">
        <f t="shared" si="21"/>
        <v>0</v>
      </c>
      <c r="H256" s="17">
        <f t="shared" si="22"/>
        <v>0</v>
      </c>
      <c r="J256" s="13" t="s">
        <v>272</v>
      </c>
      <c r="K256" s="20"/>
      <c r="L256" s="15"/>
      <c r="M256" s="18">
        <v>1596</v>
      </c>
      <c r="N256" s="18">
        <v>1096.8699999999999</v>
      </c>
      <c r="O256" s="17">
        <f t="shared" si="23"/>
        <v>499.13000000000011</v>
      </c>
      <c r="P256" s="17">
        <f t="shared" si="24"/>
        <v>31.273809523809533</v>
      </c>
      <c r="R256" s="13" t="s">
        <v>272</v>
      </c>
      <c r="S256" s="20"/>
      <c r="T256" s="16"/>
      <c r="U256" s="18">
        <v>1596</v>
      </c>
      <c r="V256" s="18">
        <v>1596</v>
      </c>
      <c r="W256" s="17">
        <f t="shared" si="25"/>
        <v>0</v>
      </c>
      <c r="X256" s="17">
        <f t="shared" si="26"/>
        <v>0</v>
      </c>
      <c r="Z256" s="19">
        <f t="shared" si="27"/>
        <v>13.411764705882353</v>
      </c>
    </row>
    <row r="257" spans="2:26" x14ac:dyDescent="0.25">
      <c r="B257" s="13" t="s">
        <v>273</v>
      </c>
      <c r="C257" s="20"/>
      <c r="D257" s="15"/>
      <c r="E257" s="18">
        <v>173601</v>
      </c>
      <c r="F257">
        <v>173601</v>
      </c>
      <c r="G257" s="17">
        <f t="shared" si="21"/>
        <v>0</v>
      </c>
      <c r="H257" s="17">
        <f t="shared" si="22"/>
        <v>0</v>
      </c>
      <c r="J257" s="13" t="s">
        <v>273</v>
      </c>
      <c r="K257" s="20"/>
      <c r="L257" s="15"/>
      <c r="M257" s="18">
        <v>173601</v>
      </c>
      <c r="N257" s="18">
        <v>72636.55</v>
      </c>
      <c r="O257" s="17">
        <f t="shared" si="23"/>
        <v>100964.45</v>
      </c>
      <c r="P257" s="17">
        <f t="shared" si="24"/>
        <v>58.158910374940234</v>
      </c>
      <c r="R257" s="13" t="s">
        <v>273</v>
      </c>
      <c r="S257" s="20"/>
      <c r="T257" s="16"/>
      <c r="U257" s="18">
        <v>173601</v>
      </c>
      <c r="V257" s="18">
        <v>173601</v>
      </c>
      <c r="W257" s="17">
        <f t="shared" si="25"/>
        <v>0</v>
      </c>
      <c r="X257" s="17">
        <f t="shared" si="26"/>
        <v>0</v>
      </c>
      <c r="Z257" s="19">
        <f t="shared" si="27"/>
        <v>1458.8319327731092</v>
      </c>
    </row>
    <row r="258" spans="2:26" x14ac:dyDescent="0.25">
      <c r="B258" s="13" t="s">
        <v>274</v>
      </c>
      <c r="C258" s="20"/>
      <c r="D258" s="15"/>
      <c r="E258" s="18">
        <v>26506</v>
      </c>
      <c r="F258">
        <v>26506</v>
      </c>
      <c r="G258" s="17">
        <f t="shared" si="21"/>
        <v>0</v>
      </c>
      <c r="H258" s="17">
        <f t="shared" si="22"/>
        <v>0</v>
      </c>
      <c r="J258" s="13" t="s">
        <v>274</v>
      </c>
      <c r="K258" s="20"/>
      <c r="L258" s="15"/>
      <c r="M258" s="18">
        <v>26506</v>
      </c>
      <c r="N258" s="18">
        <v>22161.24</v>
      </c>
      <c r="O258" s="17">
        <f t="shared" si="23"/>
        <v>4344.7599999999984</v>
      </c>
      <c r="P258" s="17">
        <f t="shared" si="24"/>
        <v>16.391609446917673</v>
      </c>
      <c r="R258" s="13" t="s">
        <v>274</v>
      </c>
      <c r="S258" s="20"/>
      <c r="T258" s="16"/>
      <c r="U258" s="18">
        <v>26506</v>
      </c>
      <c r="V258" s="18">
        <v>26506</v>
      </c>
      <c r="W258" s="17">
        <f t="shared" si="25"/>
        <v>0</v>
      </c>
      <c r="X258" s="17">
        <f t="shared" si="26"/>
        <v>0</v>
      </c>
      <c r="Z258" s="19">
        <f t="shared" si="27"/>
        <v>222.73949579831933</v>
      </c>
    </row>
    <row r="259" spans="2:26" x14ac:dyDescent="0.25">
      <c r="B259" s="13" t="s">
        <v>275</v>
      </c>
      <c r="C259" s="20"/>
      <c r="D259" s="15"/>
      <c r="E259" s="18">
        <v>19650</v>
      </c>
      <c r="F259">
        <v>19650</v>
      </c>
      <c r="G259" s="17">
        <f t="shared" si="21"/>
        <v>0</v>
      </c>
      <c r="H259" s="17">
        <f t="shared" si="22"/>
        <v>0</v>
      </c>
      <c r="J259" s="13" t="s">
        <v>275</v>
      </c>
      <c r="K259" s="20"/>
      <c r="L259" s="15"/>
      <c r="M259" s="18">
        <v>19650</v>
      </c>
      <c r="N259" s="18">
        <v>14903.1</v>
      </c>
      <c r="O259" s="17">
        <f t="shared" si="23"/>
        <v>4746.8999999999996</v>
      </c>
      <c r="P259" s="17">
        <f t="shared" si="24"/>
        <v>24.157251908396944</v>
      </c>
      <c r="R259" s="13" t="s">
        <v>275</v>
      </c>
      <c r="S259" s="20"/>
      <c r="T259" s="16"/>
      <c r="U259" s="18">
        <v>19650</v>
      </c>
      <c r="V259" s="18">
        <v>19650</v>
      </c>
      <c r="W259" s="17">
        <f t="shared" si="25"/>
        <v>0</v>
      </c>
      <c r="X259" s="17">
        <f t="shared" si="26"/>
        <v>0</v>
      </c>
      <c r="Z259" s="19">
        <f t="shared" si="27"/>
        <v>165.12605042016807</v>
      </c>
    </row>
    <row r="260" spans="2:26" x14ac:dyDescent="0.25">
      <c r="B260" s="13" t="s">
        <v>276</v>
      </c>
      <c r="C260" s="20"/>
      <c r="D260" s="15"/>
      <c r="E260" s="18">
        <v>15276</v>
      </c>
      <c r="F260">
        <v>15276</v>
      </c>
      <c r="G260" s="17">
        <f t="shared" si="21"/>
        <v>0</v>
      </c>
      <c r="H260" s="17">
        <f t="shared" si="22"/>
        <v>0</v>
      </c>
      <c r="J260" s="13" t="s">
        <v>276</v>
      </c>
      <c r="K260" s="20"/>
      <c r="L260" s="15"/>
      <c r="M260" s="18">
        <v>15276</v>
      </c>
      <c r="N260" s="18">
        <v>11246.06</v>
      </c>
      <c r="O260" s="17">
        <f t="shared" si="23"/>
        <v>4029.9400000000005</v>
      </c>
      <c r="P260" s="17">
        <f t="shared" si="24"/>
        <v>26.380858863576854</v>
      </c>
      <c r="R260" s="13" t="s">
        <v>276</v>
      </c>
      <c r="S260" s="20"/>
      <c r="T260" s="16"/>
      <c r="U260" s="18">
        <v>15276</v>
      </c>
      <c r="V260" s="18">
        <v>15276</v>
      </c>
      <c r="W260" s="17">
        <f t="shared" si="25"/>
        <v>0</v>
      </c>
      <c r="X260" s="17">
        <f t="shared" si="26"/>
        <v>0</v>
      </c>
      <c r="Z260" s="19">
        <f t="shared" si="27"/>
        <v>128.36974789915968</v>
      </c>
    </row>
    <row r="261" spans="2:26" x14ac:dyDescent="0.25">
      <c r="B261" s="13" t="s">
        <v>277</v>
      </c>
      <c r="C261" s="20"/>
      <c r="D261" s="15"/>
      <c r="E261" s="18">
        <v>105834</v>
      </c>
      <c r="F261">
        <v>105834</v>
      </c>
      <c r="G261" s="17">
        <f t="shared" si="21"/>
        <v>0</v>
      </c>
      <c r="H261" s="17">
        <f t="shared" si="22"/>
        <v>0</v>
      </c>
      <c r="J261" s="13" t="s">
        <v>277</v>
      </c>
      <c r="K261" s="20"/>
      <c r="L261" s="15"/>
      <c r="M261" s="18">
        <v>105834</v>
      </c>
      <c r="N261" s="18">
        <v>40029.18</v>
      </c>
      <c r="O261" s="17">
        <f t="shared" si="23"/>
        <v>65804.820000000007</v>
      </c>
      <c r="P261" s="17">
        <f t="shared" si="24"/>
        <v>62.177391008560576</v>
      </c>
      <c r="R261" s="13" t="s">
        <v>277</v>
      </c>
      <c r="S261" s="20"/>
      <c r="T261" s="16"/>
      <c r="U261" s="18">
        <v>105834</v>
      </c>
      <c r="V261" s="18">
        <v>105834</v>
      </c>
      <c r="W261" s="17">
        <f t="shared" si="25"/>
        <v>0</v>
      </c>
      <c r="X261" s="17">
        <f t="shared" si="26"/>
        <v>0</v>
      </c>
      <c r="Z261" s="19">
        <f t="shared" si="27"/>
        <v>889.36134453781517</v>
      </c>
    </row>
    <row r="262" spans="2:26" x14ac:dyDescent="0.25">
      <c r="B262" s="13" t="s">
        <v>278</v>
      </c>
      <c r="C262" s="20"/>
      <c r="D262" s="15"/>
      <c r="E262" s="18">
        <v>90322</v>
      </c>
      <c r="F262">
        <v>90322</v>
      </c>
      <c r="G262" s="17">
        <f t="shared" si="21"/>
        <v>0</v>
      </c>
      <c r="H262" s="17">
        <f t="shared" si="22"/>
        <v>0</v>
      </c>
      <c r="J262" s="13" t="s">
        <v>278</v>
      </c>
      <c r="K262" s="20"/>
      <c r="L262" s="15"/>
      <c r="M262" s="18">
        <v>90322</v>
      </c>
      <c r="N262" s="18">
        <v>35359.61</v>
      </c>
      <c r="O262" s="17">
        <f t="shared" si="23"/>
        <v>54962.39</v>
      </c>
      <c r="P262" s="17">
        <f t="shared" si="24"/>
        <v>60.851608688912997</v>
      </c>
      <c r="R262" s="13" t="s">
        <v>278</v>
      </c>
      <c r="S262" s="20"/>
      <c r="T262" s="16"/>
      <c r="U262" s="18">
        <v>90322</v>
      </c>
      <c r="V262" s="18">
        <v>90322</v>
      </c>
      <c r="W262" s="17">
        <f t="shared" si="25"/>
        <v>0</v>
      </c>
      <c r="X262" s="17">
        <f t="shared" si="26"/>
        <v>0</v>
      </c>
      <c r="Z262" s="19">
        <f t="shared" si="27"/>
        <v>759.00840336134456</v>
      </c>
    </row>
    <row r="263" spans="2:26" x14ac:dyDescent="0.25">
      <c r="B263" s="13" t="s">
        <v>279</v>
      </c>
      <c r="C263" s="20"/>
      <c r="D263" s="15"/>
      <c r="E263" s="18">
        <v>81483</v>
      </c>
      <c r="F263">
        <v>81483</v>
      </c>
      <c r="G263" s="17">
        <f t="shared" si="21"/>
        <v>0</v>
      </c>
      <c r="H263" s="17">
        <f t="shared" si="22"/>
        <v>0</v>
      </c>
      <c r="J263" s="13" t="s">
        <v>279</v>
      </c>
      <c r="K263" s="20"/>
      <c r="L263" s="15"/>
      <c r="M263" s="18">
        <v>81483</v>
      </c>
      <c r="N263" s="18">
        <v>43839.65</v>
      </c>
      <c r="O263" s="17">
        <f t="shared" si="23"/>
        <v>37643.35</v>
      </c>
      <c r="P263" s="17">
        <f t="shared" si="24"/>
        <v>46.197795859258981</v>
      </c>
      <c r="R263" s="13" t="s">
        <v>279</v>
      </c>
      <c r="S263" s="20"/>
      <c r="T263" s="16"/>
      <c r="U263" s="18">
        <v>81483</v>
      </c>
      <c r="V263" s="18">
        <v>81483</v>
      </c>
      <c r="W263" s="17">
        <f t="shared" si="25"/>
        <v>0</v>
      </c>
      <c r="X263" s="17">
        <f t="shared" si="26"/>
        <v>0</v>
      </c>
      <c r="Z263" s="19">
        <f t="shared" si="27"/>
        <v>684.73109243697479</v>
      </c>
    </row>
    <row r="264" spans="2:26" x14ac:dyDescent="0.25">
      <c r="B264" s="13" t="s">
        <v>280</v>
      </c>
      <c r="C264" s="20"/>
      <c r="D264" s="15"/>
      <c r="E264" s="18">
        <v>121225</v>
      </c>
      <c r="F264">
        <v>121225</v>
      </c>
      <c r="G264" s="17">
        <f t="shared" ref="G264:G310" si="28">(E264-F264)</f>
        <v>0</v>
      </c>
      <c r="H264" s="17">
        <f t="shared" ref="H264:H310" si="29">((E264-F264)/E264*100)</f>
        <v>0</v>
      </c>
      <c r="J264" s="13" t="s">
        <v>280</v>
      </c>
      <c r="K264" s="20"/>
      <c r="L264" s="15"/>
      <c r="M264" s="18">
        <v>121225</v>
      </c>
      <c r="N264" s="18">
        <v>65480.42</v>
      </c>
      <c r="O264" s="17">
        <f t="shared" ref="O264:O282" si="30">(M264-N264)</f>
        <v>55744.58</v>
      </c>
      <c r="P264" s="17">
        <f t="shared" ref="P264:P282" si="31">((M264-N264)/M264*100)</f>
        <v>45.984392658280058</v>
      </c>
      <c r="R264" s="13" t="s">
        <v>280</v>
      </c>
      <c r="S264" s="20"/>
      <c r="T264" s="16"/>
      <c r="U264" s="18">
        <v>121225</v>
      </c>
      <c r="V264" s="18">
        <v>121225</v>
      </c>
      <c r="W264" s="17">
        <f t="shared" ref="W264:W282" si="32">(U264-V264)</f>
        <v>0</v>
      </c>
      <c r="X264" s="17">
        <f t="shared" ref="X264:X282" si="33">((U264-V264)/U264*100)</f>
        <v>0</v>
      </c>
      <c r="Z264" s="19">
        <f t="shared" si="27"/>
        <v>1018.6974789915967</v>
      </c>
    </row>
    <row r="265" spans="2:26" x14ac:dyDescent="0.25">
      <c r="B265" s="13" t="s">
        <v>281</v>
      </c>
      <c r="C265" s="20"/>
      <c r="D265" s="15"/>
      <c r="E265" s="18">
        <v>93319</v>
      </c>
      <c r="F265">
        <v>93319</v>
      </c>
      <c r="G265" s="17">
        <f t="shared" si="28"/>
        <v>0</v>
      </c>
      <c r="H265" s="17">
        <f t="shared" si="29"/>
        <v>0</v>
      </c>
      <c r="J265" s="13" t="s">
        <v>281</v>
      </c>
      <c r="K265" s="20"/>
      <c r="L265" s="15"/>
      <c r="M265" s="18">
        <v>93319</v>
      </c>
      <c r="N265" s="18">
        <v>68266.81</v>
      </c>
      <c r="O265" s="17">
        <f t="shared" si="30"/>
        <v>25052.190000000002</v>
      </c>
      <c r="P265" s="17">
        <f t="shared" si="31"/>
        <v>26.845754883785727</v>
      </c>
      <c r="R265" s="13" t="s">
        <v>281</v>
      </c>
      <c r="S265" s="20"/>
      <c r="T265" s="16"/>
      <c r="U265" s="18">
        <v>93319</v>
      </c>
      <c r="V265" s="18">
        <v>93319</v>
      </c>
      <c r="W265" s="17">
        <f t="shared" si="32"/>
        <v>0</v>
      </c>
      <c r="X265" s="17">
        <f t="shared" si="33"/>
        <v>0</v>
      </c>
      <c r="Z265" s="19">
        <f t="shared" ref="Z265:Z282" si="34">U265/119</f>
        <v>784.19327731092437</v>
      </c>
    </row>
    <row r="266" spans="2:26" x14ac:dyDescent="0.25">
      <c r="B266" s="13" t="s">
        <v>282</v>
      </c>
      <c r="C266" s="20"/>
      <c r="D266" s="15"/>
      <c r="E266" s="18">
        <v>18917</v>
      </c>
      <c r="F266">
        <v>18917</v>
      </c>
      <c r="G266" s="17">
        <f t="shared" si="28"/>
        <v>0</v>
      </c>
      <c r="H266" s="17">
        <f t="shared" si="29"/>
        <v>0</v>
      </c>
      <c r="J266" s="13" t="s">
        <v>282</v>
      </c>
      <c r="K266" s="20"/>
      <c r="L266" s="15"/>
      <c r="M266" s="18">
        <v>18917</v>
      </c>
      <c r="N266" s="18">
        <v>11750</v>
      </c>
      <c r="O266" s="17">
        <f t="shared" si="30"/>
        <v>7167</v>
      </c>
      <c r="P266" s="17">
        <f t="shared" si="31"/>
        <v>37.886557065073745</v>
      </c>
      <c r="R266" s="13" t="s">
        <v>282</v>
      </c>
      <c r="S266" s="20"/>
      <c r="T266" s="16"/>
      <c r="U266" s="18">
        <v>18917</v>
      </c>
      <c r="V266" s="18">
        <v>18917</v>
      </c>
      <c r="W266" s="17">
        <f t="shared" si="32"/>
        <v>0</v>
      </c>
      <c r="X266" s="17">
        <f t="shared" si="33"/>
        <v>0</v>
      </c>
      <c r="Z266" s="19">
        <f t="shared" si="34"/>
        <v>158.96638655462183</v>
      </c>
    </row>
    <row r="267" spans="2:26" x14ac:dyDescent="0.25">
      <c r="B267" s="13" t="s">
        <v>283</v>
      </c>
      <c r="C267" s="20"/>
      <c r="D267" s="15"/>
      <c r="E267" s="18">
        <v>5087</v>
      </c>
      <c r="F267">
        <v>5087</v>
      </c>
      <c r="G267" s="17">
        <f t="shared" si="28"/>
        <v>0</v>
      </c>
      <c r="H267" s="17">
        <f t="shared" si="29"/>
        <v>0</v>
      </c>
      <c r="J267" s="13" t="s">
        <v>283</v>
      </c>
      <c r="K267" s="20"/>
      <c r="L267" s="15"/>
      <c r="M267" s="18">
        <v>5087</v>
      </c>
      <c r="N267" s="18">
        <v>2563.34</v>
      </c>
      <c r="O267" s="17">
        <f t="shared" si="30"/>
        <v>2523.66</v>
      </c>
      <c r="P267" s="17">
        <f t="shared" si="31"/>
        <v>49.609986239433852</v>
      </c>
      <c r="R267" s="13" t="s">
        <v>283</v>
      </c>
      <c r="S267" s="20"/>
      <c r="T267" s="16"/>
      <c r="U267" s="18">
        <v>5087</v>
      </c>
      <c r="V267" s="18">
        <v>5087</v>
      </c>
      <c r="W267" s="17">
        <f t="shared" si="32"/>
        <v>0</v>
      </c>
      <c r="X267" s="17">
        <f t="shared" si="33"/>
        <v>0</v>
      </c>
      <c r="Z267" s="19">
        <f t="shared" si="34"/>
        <v>42.747899159663866</v>
      </c>
    </row>
    <row r="268" spans="2:26" x14ac:dyDescent="0.25">
      <c r="B268" s="13" t="s">
        <v>284</v>
      </c>
      <c r="C268" s="20"/>
      <c r="D268" s="15"/>
      <c r="E268" s="18">
        <v>19467</v>
      </c>
      <c r="F268">
        <v>19467</v>
      </c>
      <c r="G268" s="17">
        <f t="shared" si="28"/>
        <v>0</v>
      </c>
      <c r="H268" s="17">
        <f t="shared" si="29"/>
        <v>0</v>
      </c>
      <c r="J268" s="13" t="s">
        <v>284</v>
      </c>
      <c r="K268" s="20"/>
      <c r="L268" s="15"/>
      <c r="M268" s="18">
        <v>19467</v>
      </c>
      <c r="N268" s="18">
        <v>17513.72</v>
      </c>
      <c r="O268" s="17">
        <f t="shared" si="30"/>
        <v>1953.2799999999988</v>
      </c>
      <c r="P268" s="17">
        <f t="shared" si="31"/>
        <v>10.033800791082339</v>
      </c>
      <c r="R268" s="13" t="s">
        <v>284</v>
      </c>
      <c r="S268" s="20"/>
      <c r="T268" s="16"/>
      <c r="U268" s="18">
        <v>19467</v>
      </c>
      <c r="V268" s="18">
        <v>19467</v>
      </c>
      <c r="W268" s="17">
        <f t="shared" si="32"/>
        <v>0</v>
      </c>
      <c r="X268" s="17">
        <f t="shared" si="33"/>
        <v>0</v>
      </c>
      <c r="Z268" s="19">
        <f t="shared" si="34"/>
        <v>163.58823529411765</v>
      </c>
    </row>
    <row r="269" spans="2:26" x14ac:dyDescent="0.25">
      <c r="B269" s="13" t="s">
        <v>285</v>
      </c>
      <c r="C269" s="20"/>
      <c r="D269" s="15"/>
      <c r="E269" s="18">
        <v>164202</v>
      </c>
      <c r="F269">
        <v>164202</v>
      </c>
      <c r="G269" s="17">
        <f t="shared" si="28"/>
        <v>0</v>
      </c>
      <c r="H269" s="17">
        <f t="shared" si="29"/>
        <v>0</v>
      </c>
      <c r="J269" s="13" t="s">
        <v>285</v>
      </c>
      <c r="K269" s="20"/>
      <c r="L269" s="15"/>
      <c r="M269" s="18">
        <v>164202</v>
      </c>
      <c r="N269" s="18">
        <v>114946.62</v>
      </c>
      <c r="O269" s="17">
        <f t="shared" si="30"/>
        <v>49255.380000000005</v>
      </c>
      <c r="P269" s="17">
        <f t="shared" si="31"/>
        <v>29.996820988782112</v>
      </c>
      <c r="R269" s="13" t="s">
        <v>285</v>
      </c>
      <c r="S269" s="20"/>
      <c r="T269" s="16"/>
      <c r="U269" s="18">
        <v>164202</v>
      </c>
      <c r="V269" s="18">
        <v>164202</v>
      </c>
      <c r="W269" s="17">
        <f t="shared" si="32"/>
        <v>0</v>
      </c>
      <c r="X269" s="17">
        <f t="shared" si="33"/>
        <v>0</v>
      </c>
      <c r="Z269" s="19">
        <f t="shared" si="34"/>
        <v>1379.8487394957983</v>
      </c>
    </row>
    <row r="270" spans="2:26" x14ac:dyDescent="0.25">
      <c r="B270" s="13" t="s">
        <v>286</v>
      </c>
      <c r="C270" s="20"/>
      <c r="D270" s="15"/>
      <c r="E270" s="18">
        <v>1389</v>
      </c>
      <c r="F270">
        <v>1389</v>
      </c>
      <c r="G270" s="17">
        <f t="shared" si="28"/>
        <v>0</v>
      </c>
      <c r="H270" s="17">
        <f t="shared" si="29"/>
        <v>0</v>
      </c>
      <c r="J270" s="13" t="s">
        <v>286</v>
      </c>
      <c r="K270" s="20"/>
      <c r="L270" s="15"/>
      <c r="M270" s="18">
        <v>1389</v>
      </c>
      <c r="N270" s="18">
        <v>242.08</v>
      </c>
      <c r="O270" s="17">
        <f t="shared" si="30"/>
        <v>1146.92</v>
      </c>
      <c r="P270" s="17">
        <f t="shared" si="31"/>
        <v>82.571634269258467</v>
      </c>
      <c r="R270" s="13" t="s">
        <v>286</v>
      </c>
      <c r="S270" s="20"/>
      <c r="T270" s="16"/>
      <c r="U270" s="18">
        <v>1389</v>
      </c>
      <c r="V270" s="18">
        <v>1389</v>
      </c>
      <c r="W270" s="17">
        <f t="shared" si="32"/>
        <v>0</v>
      </c>
      <c r="X270" s="17">
        <f t="shared" si="33"/>
        <v>0</v>
      </c>
      <c r="Z270" s="19">
        <f t="shared" si="34"/>
        <v>11.672268907563025</v>
      </c>
    </row>
    <row r="271" spans="2:26" x14ac:dyDescent="0.25">
      <c r="B271" s="13" t="s">
        <v>287</v>
      </c>
      <c r="C271" s="20"/>
      <c r="D271" s="15"/>
      <c r="E271" s="18">
        <v>64930</v>
      </c>
      <c r="F271">
        <v>64930</v>
      </c>
      <c r="G271" s="17">
        <f t="shared" si="28"/>
        <v>0</v>
      </c>
      <c r="H271" s="17">
        <f t="shared" si="29"/>
        <v>0</v>
      </c>
      <c r="J271" s="13" t="s">
        <v>287</v>
      </c>
      <c r="K271" s="20"/>
      <c r="L271" s="15"/>
      <c r="M271" s="18">
        <v>64930</v>
      </c>
      <c r="N271" s="18">
        <v>21889.24</v>
      </c>
      <c r="O271" s="17">
        <f t="shared" si="30"/>
        <v>43040.759999999995</v>
      </c>
      <c r="P271" s="17">
        <f t="shared" si="31"/>
        <v>66.287940859387035</v>
      </c>
      <c r="R271" s="13" t="s">
        <v>287</v>
      </c>
      <c r="S271" s="20"/>
      <c r="T271" s="16"/>
      <c r="U271" s="18">
        <v>64930</v>
      </c>
      <c r="V271" s="18">
        <v>64930</v>
      </c>
      <c r="W271" s="17">
        <f t="shared" si="32"/>
        <v>0</v>
      </c>
      <c r="X271" s="17">
        <f t="shared" si="33"/>
        <v>0</v>
      </c>
      <c r="Z271" s="19">
        <f t="shared" si="34"/>
        <v>545.63025210084038</v>
      </c>
    </row>
    <row r="272" spans="2:26" x14ac:dyDescent="0.25">
      <c r="B272" s="13" t="s">
        <v>288</v>
      </c>
      <c r="C272" s="20"/>
      <c r="D272" s="15"/>
      <c r="E272" s="18">
        <v>2632</v>
      </c>
      <c r="F272">
        <v>2632</v>
      </c>
      <c r="G272" s="17">
        <f t="shared" si="28"/>
        <v>0</v>
      </c>
      <c r="H272" s="17">
        <f t="shared" si="29"/>
        <v>0</v>
      </c>
      <c r="J272" s="13" t="s">
        <v>288</v>
      </c>
      <c r="K272" s="20"/>
      <c r="L272" s="15"/>
      <c r="M272" s="18">
        <v>2632</v>
      </c>
      <c r="N272" s="18">
        <v>1575.63</v>
      </c>
      <c r="O272" s="17">
        <f t="shared" si="30"/>
        <v>1056.3699999999999</v>
      </c>
      <c r="P272" s="17">
        <f t="shared" si="31"/>
        <v>40.135638297872333</v>
      </c>
      <c r="R272" s="13" t="s">
        <v>288</v>
      </c>
      <c r="S272" s="20"/>
      <c r="T272" s="16"/>
      <c r="U272" s="18">
        <v>2632</v>
      </c>
      <c r="V272" s="18">
        <v>2632</v>
      </c>
      <c r="W272" s="17">
        <f t="shared" si="32"/>
        <v>0</v>
      </c>
      <c r="X272" s="17">
        <f t="shared" si="33"/>
        <v>0</v>
      </c>
      <c r="Z272" s="19">
        <f t="shared" si="34"/>
        <v>22.117647058823529</v>
      </c>
    </row>
    <row r="273" spans="2:26" x14ac:dyDescent="0.25">
      <c r="B273" s="13" t="s">
        <v>289</v>
      </c>
      <c r="C273" s="20"/>
      <c r="D273" s="15"/>
      <c r="E273" s="18">
        <v>3152</v>
      </c>
      <c r="F273">
        <v>3152</v>
      </c>
      <c r="G273" s="17">
        <f t="shared" si="28"/>
        <v>0</v>
      </c>
      <c r="H273" s="17">
        <f t="shared" si="29"/>
        <v>0</v>
      </c>
      <c r="J273" s="13" t="s">
        <v>289</v>
      </c>
      <c r="K273" s="20"/>
      <c r="L273" s="15"/>
      <c r="M273" s="18">
        <v>3152</v>
      </c>
      <c r="N273" s="18">
        <v>1570.87</v>
      </c>
      <c r="O273" s="17">
        <f t="shared" si="30"/>
        <v>1581.13</v>
      </c>
      <c r="P273" s="17">
        <f t="shared" si="31"/>
        <v>50.162753807106597</v>
      </c>
      <c r="R273" s="13" t="s">
        <v>289</v>
      </c>
      <c r="S273" s="20"/>
      <c r="T273" s="16"/>
      <c r="U273" s="18">
        <v>3152</v>
      </c>
      <c r="V273" s="18">
        <v>3152</v>
      </c>
      <c r="W273" s="17">
        <f t="shared" si="32"/>
        <v>0</v>
      </c>
      <c r="X273" s="17">
        <f t="shared" si="33"/>
        <v>0</v>
      </c>
      <c r="Z273" s="19">
        <f t="shared" si="34"/>
        <v>26.487394957983192</v>
      </c>
    </row>
    <row r="274" spans="2:26" x14ac:dyDescent="0.25">
      <c r="B274" s="13" t="s">
        <v>290</v>
      </c>
      <c r="C274" s="20"/>
      <c r="D274" s="15"/>
      <c r="E274" s="18">
        <v>27694</v>
      </c>
      <c r="F274">
        <v>27694</v>
      </c>
      <c r="G274" s="17">
        <f t="shared" si="28"/>
        <v>0</v>
      </c>
      <c r="H274" s="17">
        <f t="shared" si="29"/>
        <v>0</v>
      </c>
      <c r="J274" s="13" t="s">
        <v>290</v>
      </c>
      <c r="K274" s="20"/>
      <c r="L274" s="15"/>
      <c r="M274" s="18">
        <v>27694</v>
      </c>
      <c r="N274" s="18">
        <v>9412.7099999999991</v>
      </c>
      <c r="O274" s="17">
        <f t="shared" si="30"/>
        <v>18281.29</v>
      </c>
      <c r="P274" s="17">
        <f t="shared" si="31"/>
        <v>66.011735393948143</v>
      </c>
      <c r="R274" s="13" t="s">
        <v>290</v>
      </c>
      <c r="S274" s="20"/>
      <c r="T274" s="16"/>
      <c r="U274" s="18">
        <v>27694</v>
      </c>
      <c r="V274" s="18">
        <v>27694</v>
      </c>
      <c r="W274" s="17">
        <f t="shared" si="32"/>
        <v>0</v>
      </c>
      <c r="X274" s="17">
        <f t="shared" si="33"/>
        <v>0</v>
      </c>
      <c r="Z274" s="19">
        <f t="shared" si="34"/>
        <v>232.72268907563026</v>
      </c>
    </row>
    <row r="275" spans="2:26" x14ac:dyDescent="0.25">
      <c r="B275" s="13" t="s">
        <v>291</v>
      </c>
      <c r="C275" s="20"/>
      <c r="D275" s="15"/>
      <c r="E275" s="18">
        <v>740083</v>
      </c>
      <c r="F275">
        <v>740083</v>
      </c>
      <c r="G275" s="17">
        <f t="shared" si="28"/>
        <v>0</v>
      </c>
      <c r="H275" s="17">
        <f t="shared" si="29"/>
        <v>0</v>
      </c>
      <c r="J275" s="13" t="s">
        <v>291</v>
      </c>
      <c r="K275" s="20"/>
      <c r="L275" s="15"/>
      <c r="M275" s="18">
        <v>740083</v>
      </c>
      <c r="N275" s="18">
        <v>486974.79</v>
      </c>
      <c r="O275" s="17">
        <f t="shared" si="30"/>
        <v>253108.21000000002</v>
      </c>
      <c r="P275" s="17">
        <f t="shared" si="31"/>
        <v>34.199976218883563</v>
      </c>
      <c r="R275" s="13" t="s">
        <v>291</v>
      </c>
      <c r="S275" s="20"/>
      <c r="T275" s="16"/>
      <c r="U275" s="18">
        <v>740083</v>
      </c>
      <c r="V275" s="18">
        <v>740083</v>
      </c>
      <c r="W275" s="17">
        <f t="shared" si="32"/>
        <v>0</v>
      </c>
      <c r="X275" s="17">
        <f t="shared" si="33"/>
        <v>0</v>
      </c>
      <c r="Z275" s="19">
        <f t="shared" si="34"/>
        <v>6219.1848739495799</v>
      </c>
    </row>
    <row r="276" spans="2:26" x14ac:dyDescent="0.25">
      <c r="B276" s="13" t="s">
        <v>292</v>
      </c>
      <c r="C276" s="20"/>
      <c r="D276" s="15"/>
      <c r="E276" s="18">
        <v>28113</v>
      </c>
      <c r="F276">
        <v>28113</v>
      </c>
      <c r="G276" s="17">
        <f t="shared" si="28"/>
        <v>0</v>
      </c>
      <c r="H276" s="17">
        <f t="shared" si="29"/>
        <v>0</v>
      </c>
      <c r="J276" s="13" t="s">
        <v>292</v>
      </c>
      <c r="K276" s="20"/>
      <c r="L276" s="15"/>
      <c r="M276" s="18">
        <v>28113</v>
      </c>
      <c r="N276" s="18">
        <v>20299.61</v>
      </c>
      <c r="O276" s="17">
        <f t="shared" si="30"/>
        <v>7813.3899999999994</v>
      </c>
      <c r="P276" s="17">
        <f t="shared" si="31"/>
        <v>27.792800483761958</v>
      </c>
      <c r="R276" s="13" t="s">
        <v>292</v>
      </c>
      <c r="S276" s="20"/>
      <c r="T276" s="16"/>
      <c r="U276" s="18">
        <v>28113</v>
      </c>
      <c r="V276" s="18">
        <v>28113</v>
      </c>
      <c r="W276" s="17">
        <f t="shared" si="32"/>
        <v>0</v>
      </c>
      <c r="X276" s="17">
        <f t="shared" si="33"/>
        <v>0</v>
      </c>
      <c r="Z276" s="19">
        <f t="shared" si="34"/>
        <v>236.24369747899161</v>
      </c>
    </row>
    <row r="277" spans="2:26" x14ac:dyDescent="0.25">
      <c r="B277" s="13" t="s">
        <v>293</v>
      </c>
      <c r="C277" s="20"/>
      <c r="D277" s="15"/>
      <c r="E277" s="18">
        <v>37322</v>
      </c>
      <c r="F277">
        <v>37322</v>
      </c>
      <c r="G277" s="17">
        <f t="shared" si="28"/>
        <v>0</v>
      </c>
      <c r="H277" s="17">
        <f t="shared" si="29"/>
        <v>0</v>
      </c>
      <c r="J277" s="13" t="s">
        <v>293</v>
      </c>
      <c r="K277" s="20"/>
      <c r="L277" s="15"/>
      <c r="M277" s="18">
        <v>37322</v>
      </c>
      <c r="N277" s="18">
        <v>24589.07</v>
      </c>
      <c r="O277" s="17">
        <f t="shared" si="30"/>
        <v>12732.93</v>
      </c>
      <c r="P277" s="17">
        <f t="shared" si="31"/>
        <v>34.11641927013558</v>
      </c>
      <c r="R277" s="13" t="s">
        <v>293</v>
      </c>
      <c r="S277" s="20"/>
      <c r="T277" s="16"/>
      <c r="U277" s="18">
        <v>37322</v>
      </c>
      <c r="V277" s="18">
        <v>37322</v>
      </c>
      <c r="W277" s="17">
        <f t="shared" si="32"/>
        <v>0</v>
      </c>
      <c r="X277" s="17">
        <f t="shared" si="33"/>
        <v>0</v>
      </c>
      <c r="Z277" s="19">
        <f t="shared" si="34"/>
        <v>313.63025210084032</v>
      </c>
    </row>
    <row r="278" spans="2:26" x14ac:dyDescent="0.25">
      <c r="B278" s="13" t="s">
        <v>294</v>
      </c>
      <c r="C278" s="20"/>
      <c r="D278" s="15"/>
      <c r="E278" s="18">
        <v>228418</v>
      </c>
      <c r="F278">
        <v>228418</v>
      </c>
      <c r="G278" s="17">
        <f t="shared" si="28"/>
        <v>0</v>
      </c>
      <c r="H278" s="17">
        <f t="shared" si="29"/>
        <v>0</v>
      </c>
      <c r="J278" s="13" t="s">
        <v>294</v>
      </c>
      <c r="K278" s="20"/>
      <c r="L278" s="15"/>
      <c r="M278" s="18">
        <v>228418</v>
      </c>
      <c r="N278" s="18">
        <v>76650</v>
      </c>
      <c r="O278" s="17">
        <f t="shared" si="30"/>
        <v>151768</v>
      </c>
      <c r="P278" s="17">
        <f t="shared" si="31"/>
        <v>66.443099930828566</v>
      </c>
      <c r="R278" s="13" t="s">
        <v>294</v>
      </c>
      <c r="S278" s="20"/>
      <c r="T278" s="16"/>
      <c r="U278" s="18">
        <v>228418</v>
      </c>
      <c r="V278" s="18">
        <v>228418</v>
      </c>
      <c r="W278" s="17">
        <f t="shared" si="32"/>
        <v>0</v>
      </c>
      <c r="X278" s="17">
        <f t="shared" si="33"/>
        <v>0</v>
      </c>
      <c r="Z278" s="19">
        <f t="shared" si="34"/>
        <v>1919.4789915966387</v>
      </c>
    </row>
    <row r="279" spans="2:26" x14ac:dyDescent="0.25">
      <c r="B279" s="13" t="s">
        <v>295</v>
      </c>
      <c r="C279" s="20"/>
      <c r="D279" s="15"/>
      <c r="E279" s="18">
        <v>44497</v>
      </c>
      <c r="F279">
        <v>44497</v>
      </c>
      <c r="G279" s="17">
        <f t="shared" si="28"/>
        <v>0</v>
      </c>
      <c r="H279" s="17">
        <f t="shared" si="29"/>
        <v>0</v>
      </c>
      <c r="J279" s="13" t="s">
        <v>295</v>
      </c>
      <c r="K279" s="20"/>
      <c r="L279" s="15"/>
      <c r="M279" s="18">
        <v>44497</v>
      </c>
      <c r="N279" s="18">
        <v>28571.43</v>
      </c>
      <c r="O279" s="17">
        <f t="shared" si="30"/>
        <v>15925.57</v>
      </c>
      <c r="P279" s="17">
        <f t="shared" si="31"/>
        <v>35.790210575993889</v>
      </c>
      <c r="R279" s="13" t="s">
        <v>295</v>
      </c>
      <c r="S279" s="20"/>
      <c r="T279" s="16"/>
      <c r="U279" s="18">
        <v>44497</v>
      </c>
      <c r="V279" s="18">
        <v>44497</v>
      </c>
      <c r="W279" s="17">
        <f t="shared" si="32"/>
        <v>0</v>
      </c>
      <c r="X279" s="17">
        <f t="shared" si="33"/>
        <v>0</v>
      </c>
      <c r="Z279" s="19">
        <f t="shared" si="34"/>
        <v>373.92436974789916</v>
      </c>
    </row>
    <row r="280" spans="2:26" x14ac:dyDescent="0.25">
      <c r="B280" s="13" t="s">
        <v>296</v>
      </c>
      <c r="C280" s="20"/>
      <c r="D280" s="15"/>
      <c r="E280" s="18">
        <v>13414</v>
      </c>
      <c r="F280">
        <v>13414</v>
      </c>
      <c r="G280" s="17">
        <f t="shared" si="28"/>
        <v>0</v>
      </c>
      <c r="H280" s="17">
        <f t="shared" si="29"/>
        <v>0</v>
      </c>
      <c r="J280" s="13" t="s">
        <v>296</v>
      </c>
      <c r="K280" s="20"/>
      <c r="L280" s="15"/>
      <c r="M280" s="18">
        <v>13414</v>
      </c>
      <c r="N280" s="18">
        <v>7563.03</v>
      </c>
      <c r="O280" s="17">
        <f t="shared" si="30"/>
        <v>5850.97</v>
      </c>
      <c r="P280" s="17">
        <f t="shared" si="31"/>
        <v>43.618383778142238</v>
      </c>
      <c r="R280" s="13" t="s">
        <v>296</v>
      </c>
      <c r="S280" s="20"/>
      <c r="T280" s="16"/>
      <c r="U280" s="18">
        <v>13414</v>
      </c>
      <c r="V280" s="18">
        <v>13414</v>
      </c>
      <c r="W280" s="17">
        <f t="shared" si="32"/>
        <v>0</v>
      </c>
      <c r="X280" s="17">
        <f t="shared" si="33"/>
        <v>0</v>
      </c>
      <c r="Z280" s="19">
        <f t="shared" si="34"/>
        <v>112.72268907563026</v>
      </c>
    </row>
    <row r="281" spans="2:26" x14ac:dyDescent="0.25">
      <c r="B281" s="13" t="s">
        <v>297</v>
      </c>
      <c r="C281" s="20"/>
      <c r="D281" s="15"/>
      <c r="E281" s="18">
        <v>9902</v>
      </c>
      <c r="F281">
        <v>9902</v>
      </c>
      <c r="G281" s="17">
        <f t="shared" si="28"/>
        <v>0</v>
      </c>
      <c r="H281" s="17">
        <f t="shared" si="29"/>
        <v>0</v>
      </c>
      <c r="J281" s="13" t="s">
        <v>297</v>
      </c>
      <c r="K281" s="20"/>
      <c r="L281" s="15"/>
      <c r="M281" s="18">
        <v>9902</v>
      </c>
      <c r="N281" s="18">
        <v>11783.38</v>
      </c>
      <c r="O281" s="17">
        <f t="shared" si="30"/>
        <v>-1881.3799999999992</v>
      </c>
      <c r="P281" s="17">
        <f t="shared" si="31"/>
        <v>-18.999999999999993</v>
      </c>
      <c r="R281" s="13" t="s">
        <v>297</v>
      </c>
      <c r="S281" s="20"/>
      <c r="T281" s="16"/>
      <c r="U281" s="18">
        <v>9902</v>
      </c>
      <c r="V281" s="18">
        <v>9902</v>
      </c>
      <c r="W281" s="17">
        <f t="shared" si="32"/>
        <v>0</v>
      </c>
      <c r="X281" s="17">
        <f t="shared" si="33"/>
        <v>0</v>
      </c>
      <c r="Z281" s="19">
        <f t="shared" si="34"/>
        <v>83.210084033613441</v>
      </c>
    </row>
    <row r="282" spans="2:26" x14ac:dyDescent="0.25">
      <c r="B282" s="13" t="s">
        <v>298</v>
      </c>
      <c r="C282" s="20"/>
      <c r="D282" s="15"/>
      <c r="E282" s="18">
        <v>363560</v>
      </c>
      <c r="F282">
        <v>363560</v>
      </c>
      <c r="G282" s="17">
        <f t="shared" si="28"/>
        <v>0</v>
      </c>
      <c r="H282" s="17">
        <f t="shared" si="29"/>
        <v>0</v>
      </c>
      <c r="J282" s="13" t="s">
        <v>298</v>
      </c>
      <c r="K282" s="20"/>
      <c r="L282" s="15"/>
      <c r="M282" s="18">
        <v>363560</v>
      </c>
      <c r="N282" s="18">
        <v>264566.76</v>
      </c>
      <c r="O282" s="17">
        <f t="shared" si="30"/>
        <v>98993.239999999991</v>
      </c>
      <c r="P282" s="17">
        <f t="shared" si="31"/>
        <v>27.228859060402684</v>
      </c>
      <c r="R282" s="13" t="s">
        <v>298</v>
      </c>
      <c r="S282" s="20"/>
      <c r="T282" s="16"/>
      <c r="U282" s="18">
        <v>363560</v>
      </c>
      <c r="V282" s="18">
        <v>363560</v>
      </c>
      <c r="W282" s="17">
        <f t="shared" si="32"/>
        <v>0</v>
      </c>
      <c r="X282" s="17">
        <f t="shared" si="33"/>
        <v>0</v>
      </c>
      <c r="Z282" s="19">
        <f t="shared" si="34"/>
        <v>3055.1260504201682</v>
      </c>
    </row>
    <row r="286" spans="2:26" x14ac:dyDescent="0.25">
      <c r="E286" t="s">
        <v>299</v>
      </c>
      <c r="M286" t="s">
        <v>300</v>
      </c>
      <c r="T286" t="s">
        <v>301</v>
      </c>
    </row>
    <row r="288" spans="2:26" ht="24" x14ac:dyDescent="0.25">
      <c r="B288" s="12" t="s">
        <v>0</v>
      </c>
      <c r="C288" s="12" t="s">
        <v>19</v>
      </c>
      <c r="D288" s="12" t="s">
        <v>2</v>
      </c>
      <c r="E288" s="12" t="s">
        <v>20</v>
      </c>
      <c r="F288" s="12" t="s">
        <v>21</v>
      </c>
      <c r="G288" s="12" t="s">
        <v>22</v>
      </c>
      <c r="H288" s="12" t="s">
        <v>23</v>
      </c>
      <c r="J288" s="12" t="s">
        <v>0</v>
      </c>
      <c r="K288" s="12" t="s">
        <v>19</v>
      </c>
      <c r="L288" s="12" t="s">
        <v>2</v>
      </c>
      <c r="M288" s="12" t="s">
        <v>20</v>
      </c>
      <c r="N288" s="12" t="s">
        <v>21</v>
      </c>
      <c r="O288" s="12" t="s">
        <v>22</v>
      </c>
      <c r="P288" s="12" t="s">
        <v>23</v>
      </c>
      <c r="R288" s="12" t="s">
        <v>0</v>
      </c>
      <c r="S288" s="12" t="s">
        <v>19</v>
      </c>
      <c r="T288" s="12" t="s">
        <v>2</v>
      </c>
      <c r="U288" s="12" t="s">
        <v>20</v>
      </c>
      <c r="V288" s="12" t="s">
        <v>21</v>
      </c>
      <c r="W288" s="12" t="s">
        <v>22</v>
      </c>
      <c r="X288" s="12" t="s">
        <v>23</v>
      </c>
    </row>
    <row r="289" spans="2:24" x14ac:dyDescent="0.25">
      <c r="B289" s="13" t="s">
        <v>24</v>
      </c>
      <c r="C289" s="14"/>
      <c r="D289" s="15"/>
      <c r="E289" s="16">
        <v>9699</v>
      </c>
      <c r="F289" s="18">
        <v>9699</v>
      </c>
      <c r="G289" s="17">
        <f t="shared" ref="G289:G352" si="35">(E289-F289)</f>
        <v>0</v>
      </c>
      <c r="H289" s="17">
        <f t="shared" ref="H289:H352" si="36">((E289-F289)/E289*100)</f>
        <v>0</v>
      </c>
      <c r="J289" s="13" t="s">
        <v>24</v>
      </c>
      <c r="K289" s="14"/>
      <c r="L289" s="15"/>
      <c r="M289" s="16">
        <v>9699</v>
      </c>
      <c r="N289" s="18">
        <v>9699</v>
      </c>
      <c r="O289" s="17">
        <f t="shared" ref="O289:O352" si="37">(M289-N289)</f>
        <v>0</v>
      </c>
      <c r="P289" s="17">
        <f t="shared" ref="P289:P352" si="38">((M289-N289)/M289*100)</f>
        <v>0</v>
      </c>
      <c r="R289" s="13" t="s">
        <v>24</v>
      </c>
      <c r="S289" s="14"/>
      <c r="T289" s="15"/>
      <c r="U289" s="16">
        <v>9699</v>
      </c>
      <c r="V289" s="18">
        <v>9699</v>
      </c>
      <c r="W289" s="17">
        <f t="shared" ref="W289:W352" si="39">(U289-V289)</f>
        <v>0</v>
      </c>
      <c r="X289" s="17">
        <f t="shared" ref="X289:X352" si="40">((U289-V289)/U289*100)</f>
        <v>0</v>
      </c>
    </row>
    <row r="290" spans="2:24" x14ac:dyDescent="0.25">
      <c r="B290" s="13" t="s">
        <v>25</v>
      </c>
      <c r="C290" s="14"/>
      <c r="D290" s="15"/>
      <c r="E290" s="16">
        <v>22263</v>
      </c>
      <c r="F290" s="18">
        <v>22263</v>
      </c>
      <c r="G290" s="17">
        <f t="shared" si="35"/>
        <v>0</v>
      </c>
      <c r="H290" s="17">
        <f t="shared" si="36"/>
        <v>0</v>
      </c>
      <c r="J290" s="13" t="s">
        <v>25</v>
      </c>
      <c r="K290" s="14"/>
      <c r="L290" s="15"/>
      <c r="M290" s="16">
        <v>22263</v>
      </c>
      <c r="N290" s="18">
        <v>22263</v>
      </c>
      <c r="O290" s="17">
        <f t="shared" si="37"/>
        <v>0</v>
      </c>
      <c r="P290" s="17">
        <f t="shared" si="38"/>
        <v>0</v>
      </c>
      <c r="R290" s="13" t="s">
        <v>25</v>
      </c>
      <c r="S290" s="14"/>
      <c r="T290" s="15"/>
      <c r="U290" s="16">
        <v>22263</v>
      </c>
      <c r="V290" s="18">
        <v>22263</v>
      </c>
      <c r="W290" s="17">
        <f t="shared" si="39"/>
        <v>0</v>
      </c>
      <c r="X290" s="17">
        <f t="shared" si="40"/>
        <v>0</v>
      </c>
    </row>
    <row r="291" spans="2:24" x14ac:dyDescent="0.25">
      <c r="B291" s="13" t="s">
        <v>26</v>
      </c>
      <c r="C291" s="14"/>
      <c r="D291" s="15"/>
      <c r="E291" s="16">
        <v>6475</v>
      </c>
      <c r="F291" s="18">
        <v>6475</v>
      </c>
      <c r="G291" s="17">
        <f t="shared" si="35"/>
        <v>0</v>
      </c>
      <c r="H291" s="17">
        <f t="shared" si="36"/>
        <v>0</v>
      </c>
      <c r="J291" s="13" t="s">
        <v>26</v>
      </c>
      <c r="K291" s="14"/>
      <c r="L291" s="15"/>
      <c r="M291" s="16">
        <v>6475</v>
      </c>
      <c r="N291" s="18">
        <v>6475</v>
      </c>
      <c r="O291" s="17">
        <f t="shared" si="37"/>
        <v>0</v>
      </c>
      <c r="P291" s="17">
        <f t="shared" si="38"/>
        <v>0</v>
      </c>
      <c r="R291" s="13" t="s">
        <v>26</v>
      </c>
      <c r="S291" s="14"/>
      <c r="T291" s="15"/>
      <c r="U291" s="16">
        <v>6475</v>
      </c>
      <c r="V291" s="18">
        <v>6475</v>
      </c>
      <c r="W291" s="17">
        <f t="shared" si="39"/>
        <v>0</v>
      </c>
      <c r="X291" s="17">
        <f t="shared" si="40"/>
        <v>0</v>
      </c>
    </row>
    <row r="292" spans="2:24" x14ac:dyDescent="0.25">
      <c r="B292" s="13" t="s">
        <v>27</v>
      </c>
      <c r="C292" s="20"/>
      <c r="D292" s="15"/>
      <c r="E292" s="16">
        <v>2608</v>
      </c>
      <c r="F292" s="18">
        <v>2607</v>
      </c>
      <c r="G292" s="17">
        <f t="shared" si="35"/>
        <v>1</v>
      </c>
      <c r="H292" s="17">
        <f t="shared" si="36"/>
        <v>3.834355828220859E-2</v>
      </c>
      <c r="J292" s="13" t="s">
        <v>27</v>
      </c>
      <c r="K292" s="20"/>
      <c r="L292" s="15"/>
      <c r="M292" s="16">
        <v>2608</v>
      </c>
      <c r="N292" s="18">
        <v>2607</v>
      </c>
      <c r="O292" s="17">
        <f t="shared" si="37"/>
        <v>1</v>
      </c>
      <c r="P292" s="17">
        <f t="shared" si="38"/>
        <v>3.834355828220859E-2</v>
      </c>
      <c r="R292" s="13" t="s">
        <v>27</v>
      </c>
      <c r="S292" s="20"/>
      <c r="T292" s="15"/>
      <c r="U292" s="16">
        <v>2608</v>
      </c>
      <c r="V292" s="18">
        <v>2607</v>
      </c>
      <c r="W292" s="17">
        <f t="shared" si="39"/>
        <v>1</v>
      </c>
      <c r="X292" s="17">
        <f t="shared" si="40"/>
        <v>3.834355828220859E-2</v>
      </c>
    </row>
    <row r="293" spans="2:24" x14ac:dyDescent="0.25">
      <c r="B293" s="13" t="s">
        <v>28</v>
      </c>
      <c r="C293" s="20"/>
      <c r="D293" s="20"/>
      <c r="E293" s="20">
        <v>8644</v>
      </c>
      <c r="F293" s="18">
        <v>8644</v>
      </c>
      <c r="G293" s="17">
        <f t="shared" si="35"/>
        <v>0</v>
      </c>
      <c r="H293" s="17">
        <f t="shared" si="36"/>
        <v>0</v>
      </c>
      <c r="J293" s="13" t="s">
        <v>28</v>
      </c>
      <c r="K293" s="20"/>
      <c r="L293" s="20"/>
      <c r="M293" s="20">
        <v>8644</v>
      </c>
      <c r="N293" s="18">
        <v>8644</v>
      </c>
      <c r="O293" s="17">
        <f t="shared" si="37"/>
        <v>0</v>
      </c>
      <c r="P293" s="17">
        <f t="shared" si="38"/>
        <v>0</v>
      </c>
      <c r="R293" s="13" t="s">
        <v>28</v>
      </c>
      <c r="S293" s="20"/>
      <c r="T293" s="20"/>
      <c r="U293" s="20">
        <v>8644</v>
      </c>
      <c r="V293" s="18">
        <v>8644</v>
      </c>
      <c r="W293" s="17">
        <f t="shared" si="39"/>
        <v>0</v>
      </c>
      <c r="X293" s="17">
        <f t="shared" si="40"/>
        <v>0</v>
      </c>
    </row>
    <row r="294" spans="2:24" x14ac:dyDescent="0.25">
      <c r="B294" s="13" t="s">
        <v>29</v>
      </c>
      <c r="C294" s="20"/>
      <c r="D294" s="20"/>
      <c r="E294" s="20">
        <v>425708</v>
      </c>
      <c r="F294" s="18">
        <v>425708</v>
      </c>
      <c r="G294" s="17">
        <f t="shared" si="35"/>
        <v>0</v>
      </c>
      <c r="H294" s="17">
        <f t="shared" si="36"/>
        <v>0</v>
      </c>
      <c r="J294" s="13" t="s">
        <v>29</v>
      </c>
      <c r="K294" s="20"/>
      <c r="L294" s="20"/>
      <c r="M294" s="20">
        <v>425708</v>
      </c>
      <c r="N294" s="18">
        <v>425708</v>
      </c>
      <c r="O294" s="17">
        <f t="shared" si="37"/>
        <v>0</v>
      </c>
      <c r="P294" s="17">
        <f t="shared" si="38"/>
        <v>0</v>
      </c>
      <c r="R294" s="13" t="s">
        <v>29</v>
      </c>
      <c r="S294" s="20"/>
      <c r="T294" s="20"/>
      <c r="U294" s="20">
        <v>425708</v>
      </c>
      <c r="V294" s="18">
        <v>425708</v>
      </c>
      <c r="W294" s="17">
        <f t="shared" si="39"/>
        <v>0</v>
      </c>
      <c r="X294" s="17">
        <f t="shared" si="40"/>
        <v>0</v>
      </c>
    </row>
    <row r="295" spans="2:24" x14ac:dyDescent="0.25">
      <c r="B295" s="13" t="s">
        <v>30</v>
      </c>
      <c r="C295" s="20"/>
      <c r="D295" s="20"/>
      <c r="E295" s="20">
        <v>383158</v>
      </c>
      <c r="F295" s="18">
        <v>383158</v>
      </c>
      <c r="G295" s="17">
        <f t="shared" si="35"/>
        <v>0</v>
      </c>
      <c r="H295" s="17">
        <f t="shared" si="36"/>
        <v>0</v>
      </c>
      <c r="J295" s="13" t="s">
        <v>30</v>
      </c>
      <c r="K295" s="20"/>
      <c r="L295" s="20"/>
      <c r="M295" s="20">
        <v>383158</v>
      </c>
      <c r="N295" s="18">
        <v>383158</v>
      </c>
      <c r="O295" s="17">
        <f t="shared" si="37"/>
        <v>0</v>
      </c>
      <c r="P295" s="17">
        <f t="shared" si="38"/>
        <v>0</v>
      </c>
      <c r="R295" s="13" t="s">
        <v>30</v>
      </c>
      <c r="S295" s="20"/>
      <c r="T295" s="20"/>
      <c r="U295" s="20">
        <v>383158</v>
      </c>
      <c r="V295" s="18">
        <v>383158</v>
      </c>
      <c r="W295" s="17">
        <f t="shared" si="39"/>
        <v>0</v>
      </c>
      <c r="X295" s="17">
        <f t="shared" si="40"/>
        <v>0</v>
      </c>
    </row>
    <row r="296" spans="2:24" x14ac:dyDescent="0.25">
      <c r="B296" s="13" t="s">
        <v>31</v>
      </c>
      <c r="C296" s="20"/>
      <c r="D296" s="20"/>
      <c r="E296" s="20">
        <v>15196</v>
      </c>
      <c r="F296" s="18">
        <v>15196</v>
      </c>
      <c r="G296" s="17">
        <f t="shared" si="35"/>
        <v>0</v>
      </c>
      <c r="H296" s="17">
        <f t="shared" si="36"/>
        <v>0</v>
      </c>
      <c r="J296" s="13" t="s">
        <v>31</v>
      </c>
      <c r="K296" s="20"/>
      <c r="L296" s="20"/>
      <c r="M296" s="20">
        <v>15196</v>
      </c>
      <c r="N296" s="18">
        <v>15196</v>
      </c>
      <c r="O296" s="17">
        <f t="shared" si="37"/>
        <v>0</v>
      </c>
      <c r="P296" s="17">
        <f t="shared" si="38"/>
        <v>0</v>
      </c>
      <c r="R296" s="13" t="s">
        <v>31</v>
      </c>
      <c r="S296" s="20"/>
      <c r="T296" s="20"/>
      <c r="U296" s="20">
        <v>15196</v>
      </c>
      <c r="V296" s="18">
        <v>15196</v>
      </c>
      <c r="W296" s="17">
        <f t="shared" si="39"/>
        <v>0</v>
      </c>
      <c r="X296" s="17">
        <f t="shared" si="40"/>
        <v>0</v>
      </c>
    </row>
    <row r="297" spans="2:24" x14ac:dyDescent="0.25">
      <c r="B297" s="13" t="s">
        <v>32</v>
      </c>
      <c r="C297" s="14"/>
      <c r="D297" s="15"/>
      <c r="E297" s="16">
        <v>18554</v>
      </c>
      <c r="F297" s="18">
        <v>18554</v>
      </c>
      <c r="G297" s="17">
        <f t="shared" si="35"/>
        <v>0</v>
      </c>
      <c r="H297" s="17">
        <f t="shared" si="36"/>
        <v>0</v>
      </c>
      <c r="J297" s="13" t="s">
        <v>32</v>
      </c>
      <c r="K297" s="14"/>
      <c r="L297" s="15"/>
      <c r="M297" s="16">
        <v>18554</v>
      </c>
      <c r="N297" s="18">
        <v>18554</v>
      </c>
      <c r="O297" s="17">
        <f t="shared" si="37"/>
        <v>0</v>
      </c>
      <c r="P297" s="17">
        <f t="shared" si="38"/>
        <v>0</v>
      </c>
      <c r="R297" s="13" t="s">
        <v>32</v>
      </c>
      <c r="S297" s="14"/>
      <c r="T297" s="15"/>
      <c r="U297" s="16">
        <v>18554</v>
      </c>
      <c r="V297" s="18">
        <v>18554</v>
      </c>
      <c r="W297" s="17">
        <f t="shared" si="39"/>
        <v>0</v>
      </c>
      <c r="X297" s="17">
        <f t="shared" si="40"/>
        <v>0</v>
      </c>
    </row>
    <row r="298" spans="2:24" x14ac:dyDescent="0.25">
      <c r="B298" s="13" t="s">
        <v>33</v>
      </c>
      <c r="C298" s="14"/>
      <c r="D298" s="15"/>
      <c r="E298" s="18">
        <v>43067</v>
      </c>
      <c r="F298" s="18">
        <v>43067</v>
      </c>
      <c r="G298" s="17">
        <f t="shared" si="35"/>
        <v>0</v>
      </c>
      <c r="H298" s="17">
        <f t="shared" si="36"/>
        <v>0</v>
      </c>
      <c r="J298" s="13" t="s">
        <v>33</v>
      </c>
      <c r="K298" s="14"/>
      <c r="L298" s="15"/>
      <c r="M298" s="18">
        <v>43067</v>
      </c>
      <c r="N298" s="18">
        <v>43067</v>
      </c>
      <c r="O298" s="17">
        <f t="shared" si="37"/>
        <v>0</v>
      </c>
      <c r="P298" s="17">
        <f t="shared" si="38"/>
        <v>0</v>
      </c>
      <c r="R298" s="13" t="s">
        <v>33</v>
      </c>
      <c r="S298" s="14"/>
      <c r="T298" s="15"/>
      <c r="U298" s="18">
        <v>43067</v>
      </c>
      <c r="V298" s="18">
        <v>43067</v>
      </c>
      <c r="W298" s="17">
        <f t="shared" si="39"/>
        <v>0</v>
      </c>
      <c r="X298" s="17">
        <f t="shared" si="40"/>
        <v>0</v>
      </c>
    </row>
    <row r="299" spans="2:24" x14ac:dyDescent="0.25">
      <c r="B299" s="13" t="s">
        <v>34</v>
      </c>
      <c r="C299" s="14"/>
      <c r="D299" s="15"/>
      <c r="E299" s="18">
        <v>45121</v>
      </c>
      <c r="F299" s="18">
        <v>45121</v>
      </c>
      <c r="G299" s="17">
        <f t="shared" si="35"/>
        <v>0</v>
      </c>
      <c r="H299" s="17">
        <f t="shared" si="36"/>
        <v>0</v>
      </c>
      <c r="J299" s="13" t="s">
        <v>34</v>
      </c>
      <c r="K299" s="14"/>
      <c r="L299" s="15"/>
      <c r="M299" s="18">
        <v>45121</v>
      </c>
      <c r="N299" s="18">
        <v>45121</v>
      </c>
      <c r="O299" s="17">
        <f t="shared" si="37"/>
        <v>0</v>
      </c>
      <c r="P299" s="17">
        <f t="shared" si="38"/>
        <v>0</v>
      </c>
      <c r="R299" s="13" t="s">
        <v>34</v>
      </c>
      <c r="S299" s="14"/>
      <c r="T299" s="15"/>
      <c r="U299" s="18">
        <v>45121</v>
      </c>
      <c r="V299" s="18">
        <v>45121</v>
      </c>
      <c r="W299" s="17">
        <f t="shared" si="39"/>
        <v>0</v>
      </c>
      <c r="X299" s="17">
        <f t="shared" si="40"/>
        <v>0</v>
      </c>
    </row>
    <row r="300" spans="2:24" x14ac:dyDescent="0.25">
      <c r="B300" s="13" t="s">
        <v>35</v>
      </c>
      <c r="C300" s="20"/>
      <c r="D300" s="15"/>
      <c r="E300" s="18">
        <v>13605</v>
      </c>
      <c r="F300" s="18">
        <v>13605</v>
      </c>
      <c r="G300" s="17">
        <f t="shared" si="35"/>
        <v>0</v>
      </c>
      <c r="H300" s="17">
        <f t="shared" si="36"/>
        <v>0</v>
      </c>
      <c r="J300" s="13" t="s">
        <v>35</v>
      </c>
      <c r="K300" s="20"/>
      <c r="L300" s="15"/>
      <c r="M300" s="18">
        <v>13605</v>
      </c>
      <c r="N300" s="18">
        <v>13605</v>
      </c>
      <c r="O300" s="17">
        <f t="shared" si="37"/>
        <v>0</v>
      </c>
      <c r="P300" s="17">
        <f t="shared" si="38"/>
        <v>0</v>
      </c>
      <c r="R300" s="13" t="s">
        <v>35</v>
      </c>
      <c r="S300" s="20"/>
      <c r="T300" s="15"/>
      <c r="U300" s="18">
        <v>13605</v>
      </c>
      <c r="V300" s="18">
        <v>13605</v>
      </c>
      <c r="W300" s="17">
        <f t="shared" si="39"/>
        <v>0</v>
      </c>
      <c r="X300" s="17">
        <f t="shared" si="40"/>
        <v>0</v>
      </c>
    </row>
    <row r="301" spans="2:24" x14ac:dyDescent="0.25">
      <c r="B301" s="13" t="s">
        <v>36</v>
      </c>
      <c r="C301" s="20"/>
      <c r="D301" s="20"/>
      <c r="E301" s="18">
        <v>66352</v>
      </c>
      <c r="F301" s="18">
        <v>66352</v>
      </c>
      <c r="G301" s="17">
        <f t="shared" si="35"/>
        <v>0</v>
      </c>
      <c r="H301" s="17">
        <f t="shared" si="36"/>
        <v>0</v>
      </c>
      <c r="J301" s="13" t="s">
        <v>36</v>
      </c>
      <c r="K301" s="20"/>
      <c r="L301" s="20"/>
      <c r="M301" s="18">
        <v>66352</v>
      </c>
      <c r="N301" s="18">
        <v>66352</v>
      </c>
      <c r="O301" s="17">
        <f t="shared" si="37"/>
        <v>0</v>
      </c>
      <c r="P301" s="17">
        <f t="shared" si="38"/>
        <v>0</v>
      </c>
      <c r="R301" s="13" t="s">
        <v>36</v>
      </c>
      <c r="S301" s="20"/>
      <c r="T301" s="20"/>
      <c r="U301" s="18">
        <v>66352</v>
      </c>
      <c r="V301" s="18">
        <v>66352</v>
      </c>
      <c r="W301" s="17">
        <f t="shared" si="39"/>
        <v>0</v>
      </c>
      <c r="X301" s="17">
        <f t="shared" si="40"/>
        <v>0</v>
      </c>
    </row>
    <row r="302" spans="2:24" x14ac:dyDescent="0.25">
      <c r="B302" s="13" t="s">
        <v>37</v>
      </c>
      <c r="C302" s="20"/>
      <c r="D302" s="20"/>
      <c r="E302" s="18">
        <v>141739</v>
      </c>
      <c r="F302" s="18">
        <v>141739</v>
      </c>
      <c r="G302" s="17">
        <f t="shared" si="35"/>
        <v>0</v>
      </c>
      <c r="H302" s="17">
        <f t="shared" si="36"/>
        <v>0</v>
      </c>
      <c r="J302" s="13" t="s">
        <v>37</v>
      </c>
      <c r="K302" s="20"/>
      <c r="L302" s="20"/>
      <c r="M302" s="18">
        <v>141739</v>
      </c>
      <c r="N302" s="18">
        <v>141739</v>
      </c>
      <c r="O302" s="17">
        <f t="shared" si="37"/>
        <v>0</v>
      </c>
      <c r="P302" s="17">
        <f t="shared" si="38"/>
        <v>0</v>
      </c>
      <c r="R302" s="13" t="s">
        <v>37</v>
      </c>
      <c r="S302" s="20"/>
      <c r="T302" s="20"/>
      <c r="U302" s="18">
        <v>141739</v>
      </c>
      <c r="V302" s="18">
        <v>141739</v>
      </c>
      <c r="W302" s="17">
        <f t="shared" si="39"/>
        <v>0</v>
      </c>
      <c r="X302" s="17">
        <f t="shared" si="40"/>
        <v>0</v>
      </c>
    </row>
    <row r="303" spans="2:24" x14ac:dyDescent="0.25">
      <c r="B303" s="13" t="s">
        <v>38</v>
      </c>
      <c r="C303" s="20"/>
      <c r="D303" s="20"/>
      <c r="E303" s="18">
        <v>20432</v>
      </c>
      <c r="F303" s="18">
        <v>20432</v>
      </c>
      <c r="G303" s="17">
        <f t="shared" si="35"/>
        <v>0</v>
      </c>
      <c r="H303" s="17">
        <f t="shared" si="36"/>
        <v>0</v>
      </c>
      <c r="J303" s="13" t="s">
        <v>38</v>
      </c>
      <c r="K303" s="20"/>
      <c r="L303" s="20"/>
      <c r="M303" s="18">
        <v>20432</v>
      </c>
      <c r="N303" s="18">
        <v>20432</v>
      </c>
      <c r="O303" s="17">
        <f t="shared" si="37"/>
        <v>0</v>
      </c>
      <c r="P303" s="17">
        <f t="shared" si="38"/>
        <v>0</v>
      </c>
      <c r="R303" s="13" t="s">
        <v>38</v>
      </c>
      <c r="S303" s="20"/>
      <c r="T303" s="20"/>
      <c r="U303" s="18">
        <v>20432</v>
      </c>
      <c r="V303" s="18">
        <v>20432</v>
      </c>
      <c r="W303" s="17">
        <f t="shared" si="39"/>
        <v>0</v>
      </c>
      <c r="X303" s="17">
        <f t="shared" si="40"/>
        <v>0</v>
      </c>
    </row>
    <row r="304" spans="2:24" x14ac:dyDescent="0.25">
      <c r="B304" s="13" t="s">
        <v>39</v>
      </c>
      <c r="C304" s="20"/>
      <c r="D304" s="20"/>
      <c r="E304" s="18">
        <v>19873</v>
      </c>
      <c r="F304" s="18">
        <v>19873</v>
      </c>
      <c r="G304" s="17">
        <f t="shared" si="35"/>
        <v>0</v>
      </c>
      <c r="H304" s="17">
        <f t="shared" si="36"/>
        <v>0</v>
      </c>
      <c r="J304" s="13" t="s">
        <v>39</v>
      </c>
      <c r="K304" s="20"/>
      <c r="L304" s="20"/>
      <c r="M304" s="18">
        <v>19873</v>
      </c>
      <c r="N304" s="18">
        <v>19873</v>
      </c>
      <c r="O304" s="17">
        <f t="shared" si="37"/>
        <v>0</v>
      </c>
      <c r="P304" s="17">
        <f t="shared" si="38"/>
        <v>0</v>
      </c>
      <c r="R304" s="13" t="s">
        <v>39</v>
      </c>
      <c r="S304" s="20"/>
      <c r="T304" s="20"/>
      <c r="U304" s="18">
        <v>19873</v>
      </c>
      <c r="V304" s="18">
        <v>19873</v>
      </c>
      <c r="W304" s="17">
        <f t="shared" si="39"/>
        <v>0</v>
      </c>
      <c r="X304" s="17">
        <f t="shared" si="40"/>
        <v>0</v>
      </c>
    </row>
    <row r="305" spans="2:24" x14ac:dyDescent="0.25">
      <c r="B305" s="13" t="s">
        <v>40</v>
      </c>
      <c r="C305" s="14"/>
      <c r="D305" s="15"/>
      <c r="E305" s="18">
        <v>86264</v>
      </c>
      <c r="F305" s="18">
        <v>86264</v>
      </c>
      <c r="G305" s="17">
        <f t="shared" si="35"/>
        <v>0</v>
      </c>
      <c r="H305" s="17">
        <f t="shared" si="36"/>
        <v>0</v>
      </c>
      <c r="J305" s="13" t="s">
        <v>40</v>
      </c>
      <c r="K305" s="14"/>
      <c r="L305" s="15"/>
      <c r="M305" s="18">
        <v>86264</v>
      </c>
      <c r="N305" s="18">
        <v>86264</v>
      </c>
      <c r="O305" s="17">
        <f t="shared" si="37"/>
        <v>0</v>
      </c>
      <c r="P305" s="17">
        <f t="shared" si="38"/>
        <v>0</v>
      </c>
      <c r="R305" s="13" t="s">
        <v>40</v>
      </c>
      <c r="S305" s="14"/>
      <c r="T305" s="15"/>
      <c r="U305" s="18">
        <v>86264</v>
      </c>
      <c r="V305" s="18">
        <v>86264</v>
      </c>
      <c r="W305" s="17">
        <f t="shared" si="39"/>
        <v>0</v>
      </c>
      <c r="X305" s="17">
        <f t="shared" si="40"/>
        <v>0</v>
      </c>
    </row>
    <row r="306" spans="2:24" x14ac:dyDescent="0.25">
      <c r="B306" s="13" t="s">
        <v>41</v>
      </c>
      <c r="C306" s="14"/>
      <c r="D306" s="15"/>
      <c r="E306" s="18">
        <v>66950</v>
      </c>
      <c r="F306" s="18">
        <v>66950</v>
      </c>
      <c r="G306" s="17">
        <f t="shared" si="35"/>
        <v>0</v>
      </c>
      <c r="H306" s="17">
        <f t="shared" si="36"/>
        <v>0</v>
      </c>
      <c r="J306" s="13" t="s">
        <v>41</v>
      </c>
      <c r="K306" s="14"/>
      <c r="L306" s="15"/>
      <c r="M306" s="18">
        <v>66950</v>
      </c>
      <c r="N306" s="18">
        <v>66950</v>
      </c>
      <c r="O306" s="17">
        <f t="shared" si="37"/>
        <v>0</v>
      </c>
      <c r="P306" s="17">
        <f t="shared" si="38"/>
        <v>0</v>
      </c>
      <c r="R306" s="13" t="s">
        <v>41</v>
      </c>
      <c r="S306" s="14"/>
      <c r="T306" s="15"/>
      <c r="U306" s="18">
        <v>66950</v>
      </c>
      <c r="V306" s="18">
        <v>66950</v>
      </c>
      <c r="W306" s="17">
        <f t="shared" si="39"/>
        <v>0</v>
      </c>
      <c r="X306" s="17">
        <f t="shared" si="40"/>
        <v>0</v>
      </c>
    </row>
    <row r="307" spans="2:24" x14ac:dyDescent="0.25">
      <c r="B307" s="13" t="s">
        <v>42</v>
      </c>
      <c r="C307" s="14"/>
      <c r="D307" s="15"/>
      <c r="E307" s="18">
        <v>23652</v>
      </c>
      <c r="F307" s="18">
        <v>23652</v>
      </c>
      <c r="G307" s="17">
        <f t="shared" si="35"/>
        <v>0</v>
      </c>
      <c r="H307" s="17">
        <f t="shared" si="36"/>
        <v>0</v>
      </c>
      <c r="J307" s="13" t="s">
        <v>42</v>
      </c>
      <c r="K307" s="14"/>
      <c r="L307" s="15"/>
      <c r="M307" s="18">
        <v>23652</v>
      </c>
      <c r="N307" s="18">
        <v>23652</v>
      </c>
      <c r="O307" s="17">
        <f t="shared" si="37"/>
        <v>0</v>
      </c>
      <c r="P307" s="17">
        <f t="shared" si="38"/>
        <v>0</v>
      </c>
      <c r="R307" s="13" t="s">
        <v>42</v>
      </c>
      <c r="S307" s="14"/>
      <c r="T307" s="15"/>
      <c r="U307" s="18">
        <v>23652</v>
      </c>
      <c r="V307" s="18">
        <v>23652</v>
      </c>
      <c r="W307" s="17">
        <f t="shared" si="39"/>
        <v>0</v>
      </c>
      <c r="X307" s="17">
        <f t="shared" si="40"/>
        <v>0</v>
      </c>
    </row>
    <row r="308" spans="2:24" x14ac:dyDescent="0.25">
      <c r="B308" s="13" t="s">
        <v>43</v>
      </c>
      <c r="C308" s="20"/>
      <c r="D308" s="15"/>
      <c r="E308" s="18">
        <v>41821</v>
      </c>
      <c r="F308" s="18">
        <v>41821</v>
      </c>
      <c r="G308" s="17">
        <f t="shared" si="35"/>
        <v>0</v>
      </c>
      <c r="H308" s="17">
        <f t="shared" si="36"/>
        <v>0</v>
      </c>
      <c r="J308" s="13" t="s">
        <v>43</v>
      </c>
      <c r="K308" s="20"/>
      <c r="L308" s="15"/>
      <c r="M308" s="18">
        <v>41821</v>
      </c>
      <c r="N308" s="18">
        <v>41821</v>
      </c>
      <c r="O308" s="17">
        <f t="shared" si="37"/>
        <v>0</v>
      </c>
      <c r="P308" s="17">
        <f t="shared" si="38"/>
        <v>0</v>
      </c>
      <c r="R308" s="13" t="s">
        <v>43</v>
      </c>
      <c r="S308" s="20"/>
      <c r="T308" s="15"/>
      <c r="U308" s="18">
        <v>41821</v>
      </c>
      <c r="V308" s="18">
        <v>41821</v>
      </c>
      <c r="W308" s="17">
        <f t="shared" si="39"/>
        <v>0</v>
      </c>
      <c r="X308" s="17">
        <f t="shared" si="40"/>
        <v>0</v>
      </c>
    </row>
    <row r="309" spans="2:24" x14ac:dyDescent="0.25">
      <c r="B309" s="13" t="s">
        <v>44</v>
      </c>
      <c r="C309" s="20"/>
      <c r="D309" s="20"/>
      <c r="E309" s="18">
        <v>6176</v>
      </c>
      <c r="F309" s="18">
        <v>6176</v>
      </c>
      <c r="G309" s="17">
        <f t="shared" si="35"/>
        <v>0</v>
      </c>
      <c r="H309" s="17">
        <f t="shared" si="36"/>
        <v>0</v>
      </c>
      <c r="J309" s="13" t="s">
        <v>44</v>
      </c>
      <c r="K309" s="20"/>
      <c r="L309" s="20"/>
      <c r="M309" s="18">
        <v>6176</v>
      </c>
      <c r="N309" s="18">
        <v>6176</v>
      </c>
      <c r="O309" s="17">
        <f t="shared" si="37"/>
        <v>0</v>
      </c>
      <c r="P309" s="17">
        <f t="shared" si="38"/>
        <v>0</v>
      </c>
      <c r="R309" s="13" t="s">
        <v>44</v>
      </c>
      <c r="S309" s="20"/>
      <c r="T309" s="20"/>
      <c r="U309" s="18">
        <v>6176</v>
      </c>
      <c r="V309" s="18">
        <v>6176</v>
      </c>
      <c r="W309" s="17">
        <f t="shared" si="39"/>
        <v>0</v>
      </c>
      <c r="X309" s="17">
        <f t="shared" si="40"/>
        <v>0</v>
      </c>
    </row>
    <row r="310" spans="2:24" x14ac:dyDescent="0.25">
      <c r="B310" s="13" t="s">
        <v>45</v>
      </c>
      <c r="C310" s="20"/>
      <c r="D310" s="20"/>
      <c r="E310" s="18">
        <v>15264</v>
      </c>
      <c r="F310" s="18">
        <v>15264</v>
      </c>
      <c r="G310" s="17">
        <f t="shared" si="35"/>
        <v>0</v>
      </c>
      <c r="H310" s="17">
        <f t="shared" si="36"/>
        <v>0</v>
      </c>
      <c r="J310" s="13" t="s">
        <v>45</v>
      </c>
      <c r="K310" s="20"/>
      <c r="L310" s="20"/>
      <c r="M310" s="18">
        <v>15264</v>
      </c>
      <c r="N310" s="18">
        <v>15264</v>
      </c>
      <c r="O310" s="17">
        <f t="shared" si="37"/>
        <v>0</v>
      </c>
      <c r="P310" s="17">
        <f t="shared" si="38"/>
        <v>0</v>
      </c>
      <c r="R310" s="13" t="s">
        <v>45</v>
      </c>
      <c r="S310" s="20"/>
      <c r="T310" s="20"/>
      <c r="U310" s="18">
        <v>15264</v>
      </c>
      <c r="V310" s="18">
        <v>15264</v>
      </c>
      <c r="W310" s="17">
        <f t="shared" si="39"/>
        <v>0</v>
      </c>
      <c r="X310" s="17">
        <f t="shared" si="40"/>
        <v>0</v>
      </c>
    </row>
    <row r="311" spans="2:24" x14ac:dyDescent="0.25">
      <c r="B311" s="13" t="s">
        <v>46</v>
      </c>
      <c r="C311" s="20"/>
      <c r="D311" s="20"/>
      <c r="E311" s="18">
        <v>46372</v>
      </c>
      <c r="F311" s="18">
        <v>46372</v>
      </c>
      <c r="G311" s="17">
        <f t="shared" si="35"/>
        <v>0</v>
      </c>
      <c r="H311" s="17">
        <f t="shared" si="36"/>
        <v>0</v>
      </c>
      <c r="J311" s="13" t="s">
        <v>46</v>
      </c>
      <c r="K311" s="20"/>
      <c r="L311" s="20"/>
      <c r="M311" s="18">
        <v>46372</v>
      </c>
      <c r="N311" s="18">
        <v>46372</v>
      </c>
      <c r="O311" s="17">
        <f t="shared" si="37"/>
        <v>0</v>
      </c>
      <c r="P311" s="17">
        <f t="shared" si="38"/>
        <v>0</v>
      </c>
      <c r="R311" s="13" t="s">
        <v>46</v>
      </c>
      <c r="S311" s="20"/>
      <c r="T311" s="20"/>
      <c r="U311" s="18">
        <v>46372</v>
      </c>
      <c r="V311" s="18">
        <v>46372</v>
      </c>
      <c r="W311" s="17">
        <f t="shared" si="39"/>
        <v>0</v>
      </c>
      <c r="X311" s="17">
        <f t="shared" si="40"/>
        <v>0</v>
      </c>
    </row>
    <row r="312" spans="2:24" x14ac:dyDescent="0.25">
      <c r="B312" s="13" t="s">
        <v>47</v>
      </c>
      <c r="C312" s="20"/>
      <c r="D312" s="20"/>
      <c r="E312" s="20">
        <v>30003</v>
      </c>
      <c r="F312" s="18">
        <v>24213</v>
      </c>
      <c r="G312" s="17">
        <f t="shared" si="35"/>
        <v>5790</v>
      </c>
      <c r="H312" s="17">
        <f t="shared" si="36"/>
        <v>19.298070192980703</v>
      </c>
      <c r="J312" s="13" t="s">
        <v>47</v>
      </c>
      <c r="K312" s="20"/>
      <c r="L312" s="20"/>
      <c r="M312" s="20">
        <v>30003</v>
      </c>
      <c r="N312" s="18">
        <v>24213</v>
      </c>
      <c r="O312" s="17">
        <f t="shared" si="37"/>
        <v>5790</v>
      </c>
      <c r="P312" s="17">
        <f t="shared" si="38"/>
        <v>19.298070192980703</v>
      </c>
      <c r="R312" s="13" t="s">
        <v>47</v>
      </c>
      <c r="S312" s="20"/>
      <c r="T312" s="20"/>
      <c r="U312" s="20">
        <v>30003</v>
      </c>
      <c r="V312" s="18">
        <v>24213</v>
      </c>
      <c r="W312" s="17">
        <f t="shared" si="39"/>
        <v>5790</v>
      </c>
      <c r="X312" s="17">
        <f t="shared" si="40"/>
        <v>19.298070192980703</v>
      </c>
    </row>
    <row r="313" spans="2:24" x14ac:dyDescent="0.25">
      <c r="B313" s="13" t="s">
        <v>48</v>
      </c>
      <c r="C313" s="14"/>
      <c r="D313" s="15"/>
      <c r="E313" s="18">
        <v>38637</v>
      </c>
      <c r="F313" s="18">
        <v>38637</v>
      </c>
      <c r="G313" s="17">
        <f t="shared" si="35"/>
        <v>0</v>
      </c>
      <c r="H313" s="17">
        <f t="shared" si="36"/>
        <v>0</v>
      </c>
      <c r="J313" s="13" t="s">
        <v>48</v>
      </c>
      <c r="K313" s="14"/>
      <c r="L313" s="15"/>
      <c r="M313" s="18">
        <v>38637</v>
      </c>
      <c r="N313" s="18">
        <v>38637</v>
      </c>
      <c r="O313" s="17">
        <f t="shared" si="37"/>
        <v>0</v>
      </c>
      <c r="P313" s="17">
        <f t="shared" si="38"/>
        <v>0</v>
      </c>
      <c r="R313" s="13" t="s">
        <v>48</v>
      </c>
      <c r="S313" s="14"/>
      <c r="T313" s="15"/>
      <c r="U313" s="18">
        <v>38637</v>
      </c>
      <c r="V313" s="18">
        <v>38637</v>
      </c>
      <c r="W313" s="17">
        <f t="shared" si="39"/>
        <v>0</v>
      </c>
      <c r="X313" s="17">
        <f t="shared" si="40"/>
        <v>0</v>
      </c>
    </row>
    <row r="314" spans="2:24" x14ac:dyDescent="0.25">
      <c r="B314" s="13" t="s">
        <v>49</v>
      </c>
      <c r="C314" s="14"/>
      <c r="D314" s="15"/>
      <c r="E314" s="18">
        <v>235483</v>
      </c>
      <c r="F314" s="18">
        <v>235483</v>
      </c>
      <c r="G314" s="17">
        <f t="shared" si="35"/>
        <v>0</v>
      </c>
      <c r="H314" s="17">
        <f t="shared" si="36"/>
        <v>0</v>
      </c>
      <c r="J314" s="13" t="s">
        <v>49</v>
      </c>
      <c r="K314" s="14"/>
      <c r="L314" s="15"/>
      <c r="M314" s="18">
        <v>235483</v>
      </c>
      <c r="N314" s="18">
        <v>235483</v>
      </c>
      <c r="O314" s="17">
        <f t="shared" si="37"/>
        <v>0</v>
      </c>
      <c r="P314" s="17">
        <f t="shared" si="38"/>
        <v>0</v>
      </c>
      <c r="R314" s="13" t="s">
        <v>49</v>
      </c>
      <c r="S314" s="14"/>
      <c r="T314" s="15"/>
      <c r="U314" s="18">
        <v>235483</v>
      </c>
      <c r="V314" s="18">
        <v>235483</v>
      </c>
      <c r="W314" s="17">
        <f t="shared" si="39"/>
        <v>0</v>
      </c>
      <c r="X314" s="17">
        <f t="shared" si="40"/>
        <v>0</v>
      </c>
    </row>
    <row r="315" spans="2:24" x14ac:dyDescent="0.25">
      <c r="B315" s="13" t="s">
        <v>50</v>
      </c>
      <c r="C315" s="14"/>
      <c r="D315" s="15"/>
      <c r="E315" s="18">
        <v>24536</v>
      </c>
      <c r="F315" s="18">
        <v>24536</v>
      </c>
      <c r="G315" s="17">
        <f t="shared" si="35"/>
        <v>0</v>
      </c>
      <c r="H315" s="17">
        <f t="shared" si="36"/>
        <v>0</v>
      </c>
      <c r="J315" s="13" t="s">
        <v>50</v>
      </c>
      <c r="K315" s="14"/>
      <c r="L315" s="15"/>
      <c r="M315" s="18">
        <v>24536</v>
      </c>
      <c r="N315" s="18">
        <v>24536</v>
      </c>
      <c r="O315" s="17">
        <f t="shared" si="37"/>
        <v>0</v>
      </c>
      <c r="P315" s="17">
        <f t="shared" si="38"/>
        <v>0</v>
      </c>
      <c r="R315" s="13" t="s">
        <v>50</v>
      </c>
      <c r="S315" s="14"/>
      <c r="T315" s="15"/>
      <c r="U315" s="18">
        <v>24536</v>
      </c>
      <c r="V315" s="18">
        <v>24536</v>
      </c>
      <c r="W315" s="17">
        <f t="shared" si="39"/>
        <v>0</v>
      </c>
      <c r="X315" s="17">
        <f t="shared" si="40"/>
        <v>0</v>
      </c>
    </row>
    <row r="316" spans="2:24" x14ac:dyDescent="0.25">
      <c r="B316" s="13" t="s">
        <v>51</v>
      </c>
      <c r="C316" s="20"/>
      <c r="D316" s="15"/>
      <c r="E316" s="18">
        <v>110966</v>
      </c>
      <c r="F316" s="18">
        <v>110966</v>
      </c>
      <c r="G316" s="17">
        <f t="shared" si="35"/>
        <v>0</v>
      </c>
      <c r="H316" s="17">
        <f t="shared" si="36"/>
        <v>0</v>
      </c>
      <c r="J316" s="13" t="s">
        <v>51</v>
      </c>
      <c r="K316" s="20"/>
      <c r="L316" s="15"/>
      <c r="M316" s="18">
        <v>110966</v>
      </c>
      <c r="N316" s="18">
        <v>110966</v>
      </c>
      <c r="O316" s="17">
        <f t="shared" si="37"/>
        <v>0</v>
      </c>
      <c r="P316" s="17">
        <f t="shared" si="38"/>
        <v>0</v>
      </c>
      <c r="R316" s="13" t="s">
        <v>51</v>
      </c>
      <c r="S316" s="20"/>
      <c r="T316" s="15"/>
      <c r="U316" s="18">
        <v>110966</v>
      </c>
      <c r="V316" s="18">
        <v>110966</v>
      </c>
      <c r="W316" s="17">
        <f t="shared" si="39"/>
        <v>0</v>
      </c>
      <c r="X316" s="17">
        <f t="shared" si="40"/>
        <v>0</v>
      </c>
    </row>
    <row r="317" spans="2:24" x14ac:dyDescent="0.25">
      <c r="B317" s="13" t="s">
        <v>52</v>
      </c>
      <c r="C317" s="20"/>
      <c r="D317" s="20"/>
      <c r="E317" s="18">
        <v>39784</v>
      </c>
      <c r="F317" s="18">
        <v>39784</v>
      </c>
      <c r="G317" s="17">
        <f t="shared" si="35"/>
        <v>0</v>
      </c>
      <c r="H317" s="17">
        <f t="shared" si="36"/>
        <v>0</v>
      </c>
      <c r="J317" s="13" t="s">
        <v>52</v>
      </c>
      <c r="K317" s="20"/>
      <c r="L317" s="20"/>
      <c r="M317" s="18">
        <v>39784</v>
      </c>
      <c r="N317" s="18">
        <v>39784</v>
      </c>
      <c r="O317" s="17">
        <f t="shared" si="37"/>
        <v>0</v>
      </c>
      <c r="P317" s="17">
        <f t="shared" si="38"/>
        <v>0</v>
      </c>
      <c r="R317" s="13" t="s">
        <v>52</v>
      </c>
      <c r="S317" s="20"/>
      <c r="T317" s="20"/>
      <c r="U317" s="18">
        <v>39784</v>
      </c>
      <c r="V317" s="18">
        <v>39784</v>
      </c>
      <c r="W317" s="17">
        <f t="shared" si="39"/>
        <v>0</v>
      </c>
      <c r="X317" s="17">
        <f t="shared" si="40"/>
        <v>0</v>
      </c>
    </row>
    <row r="318" spans="2:24" x14ac:dyDescent="0.25">
      <c r="B318" s="13" t="s">
        <v>53</v>
      </c>
      <c r="C318" s="20"/>
      <c r="D318" s="20"/>
      <c r="E318" s="18">
        <v>69615</v>
      </c>
      <c r="F318" s="18">
        <v>69615</v>
      </c>
      <c r="G318" s="17">
        <f t="shared" si="35"/>
        <v>0</v>
      </c>
      <c r="H318" s="17">
        <f t="shared" si="36"/>
        <v>0</v>
      </c>
      <c r="J318" s="13" t="s">
        <v>53</v>
      </c>
      <c r="K318" s="20"/>
      <c r="L318" s="20"/>
      <c r="M318" s="18">
        <v>69615</v>
      </c>
      <c r="N318" s="18">
        <v>69615</v>
      </c>
      <c r="O318" s="17">
        <f t="shared" si="37"/>
        <v>0</v>
      </c>
      <c r="P318" s="17">
        <f t="shared" si="38"/>
        <v>0</v>
      </c>
      <c r="R318" s="13" t="s">
        <v>53</v>
      </c>
      <c r="S318" s="20"/>
      <c r="T318" s="20"/>
      <c r="U318" s="18">
        <v>69615</v>
      </c>
      <c r="V318" s="18">
        <v>69615</v>
      </c>
      <c r="W318" s="17">
        <f t="shared" si="39"/>
        <v>0</v>
      </c>
      <c r="X318" s="17">
        <f t="shared" si="40"/>
        <v>0</v>
      </c>
    </row>
    <row r="319" spans="2:24" x14ac:dyDescent="0.25">
      <c r="B319" s="13" t="s">
        <v>54</v>
      </c>
      <c r="C319" s="20"/>
      <c r="D319" s="20"/>
      <c r="E319" s="20">
        <v>18095</v>
      </c>
      <c r="F319" s="18">
        <v>14205</v>
      </c>
      <c r="G319" s="17">
        <f t="shared" si="35"/>
        <v>3890</v>
      </c>
      <c r="H319" s="17">
        <f t="shared" si="36"/>
        <v>21.497651284885329</v>
      </c>
      <c r="J319" s="13" t="s">
        <v>54</v>
      </c>
      <c r="K319" s="20"/>
      <c r="L319" s="20"/>
      <c r="M319" s="20">
        <v>18095</v>
      </c>
      <c r="N319" s="18">
        <v>14205</v>
      </c>
      <c r="O319" s="17">
        <f t="shared" si="37"/>
        <v>3890</v>
      </c>
      <c r="P319" s="17">
        <f t="shared" si="38"/>
        <v>21.497651284885329</v>
      </c>
      <c r="R319" s="13" t="s">
        <v>54</v>
      </c>
      <c r="S319" s="20"/>
      <c r="T319" s="20"/>
      <c r="U319" s="20">
        <v>18095</v>
      </c>
      <c r="V319" s="18">
        <v>14205</v>
      </c>
      <c r="W319" s="17">
        <f t="shared" si="39"/>
        <v>3890</v>
      </c>
      <c r="X319" s="17">
        <f t="shared" si="40"/>
        <v>21.497651284885329</v>
      </c>
    </row>
    <row r="320" spans="2:24" x14ac:dyDescent="0.25">
      <c r="B320" s="13" t="s">
        <v>55</v>
      </c>
      <c r="C320" s="20"/>
      <c r="D320" s="20"/>
      <c r="E320" s="18">
        <v>30785</v>
      </c>
      <c r="F320" s="18">
        <v>30785</v>
      </c>
      <c r="G320" s="17">
        <f t="shared" si="35"/>
        <v>0</v>
      </c>
      <c r="H320" s="17">
        <f t="shared" si="36"/>
        <v>0</v>
      </c>
      <c r="J320" s="13" t="s">
        <v>55</v>
      </c>
      <c r="K320" s="20"/>
      <c r="L320" s="20"/>
      <c r="M320" s="18">
        <v>30785</v>
      </c>
      <c r="N320" s="18">
        <v>30785</v>
      </c>
      <c r="O320" s="17">
        <f t="shared" si="37"/>
        <v>0</v>
      </c>
      <c r="P320" s="17">
        <f t="shared" si="38"/>
        <v>0</v>
      </c>
      <c r="R320" s="13" t="s">
        <v>55</v>
      </c>
      <c r="S320" s="20"/>
      <c r="T320" s="20"/>
      <c r="U320" s="18">
        <v>30785</v>
      </c>
      <c r="V320" s="18">
        <v>30785</v>
      </c>
      <c r="W320" s="17">
        <f t="shared" si="39"/>
        <v>0</v>
      </c>
      <c r="X320" s="17">
        <f t="shared" si="40"/>
        <v>0</v>
      </c>
    </row>
    <row r="321" spans="2:24" x14ac:dyDescent="0.25">
      <c r="B321" s="13" t="s">
        <v>56</v>
      </c>
      <c r="C321" s="14"/>
      <c r="D321" s="15"/>
      <c r="E321" s="18">
        <v>396547</v>
      </c>
      <c r="F321" s="18">
        <v>396547</v>
      </c>
      <c r="G321" s="17">
        <f t="shared" si="35"/>
        <v>0</v>
      </c>
      <c r="H321" s="17">
        <f t="shared" si="36"/>
        <v>0</v>
      </c>
      <c r="J321" s="13" t="s">
        <v>56</v>
      </c>
      <c r="K321" s="14"/>
      <c r="L321" s="15"/>
      <c r="M321" s="18">
        <v>396547</v>
      </c>
      <c r="N321" s="18">
        <v>396547</v>
      </c>
      <c r="O321" s="17">
        <f t="shared" si="37"/>
        <v>0</v>
      </c>
      <c r="P321" s="17">
        <f t="shared" si="38"/>
        <v>0</v>
      </c>
      <c r="R321" s="13" t="s">
        <v>56</v>
      </c>
      <c r="S321" s="14"/>
      <c r="T321" s="15"/>
      <c r="U321" s="18">
        <v>396547</v>
      </c>
      <c r="V321" s="18">
        <v>396547</v>
      </c>
      <c r="W321" s="17">
        <f t="shared" si="39"/>
        <v>0</v>
      </c>
      <c r="X321" s="17">
        <f t="shared" si="40"/>
        <v>0</v>
      </c>
    </row>
    <row r="322" spans="2:24" x14ac:dyDescent="0.25">
      <c r="B322" s="13" t="s">
        <v>57</v>
      </c>
      <c r="C322" s="14"/>
      <c r="D322" s="15"/>
      <c r="E322" s="18">
        <v>361783</v>
      </c>
      <c r="F322" s="18">
        <v>361783</v>
      </c>
      <c r="G322" s="17">
        <f t="shared" si="35"/>
        <v>0</v>
      </c>
      <c r="H322" s="17">
        <f t="shared" si="36"/>
        <v>0</v>
      </c>
      <c r="J322" s="13" t="s">
        <v>57</v>
      </c>
      <c r="K322" s="14"/>
      <c r="L322" s="15"/>
      <c r="M322" s="18">
        <v>361783</v>
      </c>
      <c r="N322" s="18">
        <v>361783</v>
      </c>
      <c r="O322" s="17">
        <f t="shared" si="37"/>
        <v>0</v>
      </c>
      <c r="P322" s="17">
        <f t="shared" si="38"/>
        <v>0</v>
      </c>
      <c r="R322" s="13" t="s">
        <v>57</v>
      </c>
      <c r="S322" s="14"/>
      <c r="T322" s="15"/>
      <c r="U322" s="18">
        <v>361783</v>
      </c>
      <c r="V322" s="18">
        <v>361783</v>
      </c>
      <c r="W322" s="17">
        <f t="shared" si="39"/>
        <v>0</v>
      </c>
      <c r="X322" s="17">
        <f t="shared" si="40"/>
        <v>0</v>
      </c>
    </row>
    <row r="323" spans="2:24" x14ac:dyDescent="0.25">
      <c r="B323" s="13" t="s">
        <v>58</v>
      </c>
      <c r="C323" s="14"/>
      <c r="D323" s="15"/>
      <c r="E323" s="18">
        <v>361573</v>
      </c>
      <c r="F323" s="18">
        <v>361573</v>
      </c>
      <c r="G323" s="17">
        <f t="shared" si="35"/>
        <v>0</v>
      </c>
      <c r="H323" s="17">
        <f t="shared" si="36"/>
        <v>0</v>
      </c>
      <c r="J323" s="13" t="s">
        <v>58</v>
      </c>
      <c r="K323" s="14"/>
      <c r="L323" s="15"/>
      <c r="M323" s="18">
        <v>361573</v>
      </c>
      <c r="N323" s="18">
        <v>361573</v>
      </c>
      <c r="O323" s="17">
        <f t="shared" si="37"/>
        <v>0</v>
      </c>
      <c r="P323" s="17">
        <f t="shared" si="38"/>
        <v>0</v>
      </c>
      <c r="R323" s="13" t="s">
        <v>58</v>
      </c>
      <c r="S323" s="14"/>
      <c r="T323" s="15"/>
      <c r="U323" s="18">
        <v>361573</v>
      </c>
      <c r="V323" s="18">
        <v>361573</v>
      </c>
      <c r="W323" s="17">
        <f t="shared" si="39"/>
        <v>0</v>
      </c>
      <c r="X323" s="17">
        <f t="shared" si="40"/>
        <v>0</v>
      </c>
    </row>
    <row r="324" spans="2:24" x14ac:dyDescent="0.25">
      <c r="B324" s="13" t="s">
        <v>59</v>
      </c>
      <c r="C324" s="20"/>
      <c r="D324" s="15"/>
      <c r="E324" s="18">
        <v>396548</v>
      </c>
      <c r="F324" s="18">
        <v>396548</v>
      </c>
      <c r="G324" s="17">
        <f t="shared" si="35"/>
        <v>0</v>
      </c>
      <c r="H324" s="17">
        <f t="shared" si="36"/>
        <v>0</v>
      </c>
      <c r="J324" s="13" t="s">
        <v>59</v>
      </c>
      <c r="K324" s="20"/>
      <c r="L324" s="15"/>
      <c r="M324" s="18">
        <v>396548</v>
      </c>
      <c r="N324" s="18">
        <v>396548</v>
      </c>
      <c r="O324" s="17">
        <f t="shared" si="37"/>
        <v>0</v>
      </c>
      <c r="P324" s="17">
        <f t="shared" si="38"/>
        <v>0</v>
      </c>
      <c r="R324" s="13" t="s">
        <v>59</v>
      </c>
      <c r="S324" s="20"/>
      <c r="T324" s="15"/>
      <c r="U324" s="18">
        <v>396548</v>
      </c>
      <c r="V324" s="18">
        <v>396548</v>
      </c>
      <c r="W324" s="17">
        <f t="shared" si="39"/>
        <v>0</v>
      </c>
      <c r="X324" s="17">
        <f t="shared" si="40"/>
        <v>0</v>
      </c>
    </row>
    <row r="325" spans="2:24" x14ac:dyDescent="0.25">
      <c r="B325" s="13" t="s">
        <v>60</v>
      </c>
      <c r="C325" s="20"/>
      <c r="D325" s="20"/>
      <c r="E325" s="18">
        <v>31924</v>
      </c>
      <c r="F325" s="18">
        <v>31924</v>
      </c>
      <c r="G325" s="17">
        <f t="shared" si="35"/>
        <v>0</v>
      </c>
      <c r="H325" s="17">
        <f t="shared" si="36"/>
        <v>0</v>
      </c>
      <c r="J325" s="13" t="s">
        <v>60</v>
      </c>
      <c r="K325" s="20"/>
      <c r="L325" s="20"/>
      <c r="M325" s="18">
        <v>31924</v>
      </c>
      <c r="N325" s="18">
        <v>31924</v>
      </c>
      <c r="O325" s="17">
        <f t="shared" si="37"/>
        <v>0</v>
      </c>
      <c r="P325" s="17">
        <f t="shared" si="38"/>
        <v>0</v>
      </c>
      <c r="R325" s="13" t="s">
        <v>60</v>
      </c>
      <c r="S325" s="20"/>
      <c r="T325" s="20"/>
      <c r="U325" s="18">
        <v>31924</v>
      </c>
      <c r="V325" s="18">
        <v>31924</v>
      </c>
      <c r="W325" s="17">
        <f t="shared" si="39"/>
        <v>0</v>
      </c>
      <c r="X325" s="17">
        <f t="shared" si="40"/>
        <v>0</v>
      </c>
    </row>
    <row r="326" spans="2:24" x14ac:dyDescent="0.25">
      <c r="B326" s="13" t="s">
        <v>61</v>
      </c>
      <c r="C326" s="20"/>
      <c r="D326" s="20"/>
      <c r="E326" s="18">
        <v>18857</v>
      </c>
      <c r="F326" s="18">
        <v>18857</v>
      </c>
      <c r="G326" s="17">
        <f t="shared" si="35"/>
        <v>0</v>
      </c>
      <c r="H326" s="17">
        <f t="shared" si="36"/>
        <v>0</v>
      </c>
      <c r="J326" s="13" t="s">
        <v>61</v>
      </c>
      <c r="K326" s="20"/>
      <c r="L326" s="20"/>
      <c r="M326" s="18">
        <v>18857</v>
      </c>
      <c r="N326" s="18">
        <v>18857</v>
      </c>
      <c r="O326" s="17">
        <f t="shared" si="37"/>
        <v>0</v>
      </c>
      <c r="P326" s="17">
        <f t="shared" si="38"/>
        <v>0</v>
      </c>
      <c r="R326" s="13" t="s">
        <v>61</v>
      </c>
      <c r="S326" s="20"/>
      <c r="T326" s="20"/>
      <c r="U326" s="18">
        <v>18857</v>
      </c>
      <c r="V326" s="18">
        <v>18857</v>
      </c>
      <c r="W326" s="17">
        <f t="shared" si="39"/>
        <v>0</v>
      </c>
      <c r="X326" s="17">
        <f t="shared" si="40"/>
        <v>0</v>
      </c>
    </row>
    <row r="327" spans="2:24" x14ac:dyDescent="0.25">
      <c r="B327" s="13" t="s">
        <v>62</v>
      </c>
      <c r="C327" s="20"/>
      <c r="D327" s="20"/>
      <c r="E327" s="18">
        <v>54615</v>
      </c>
      <c r="F327" s="18">
        <v>54615</v>
      </c>
      <c r="G327" s="17">
        <f t="shared" si="35"/>
        <v>0</v>
      </c>
      <c r="H327" s="17">
        <f t="shared" si="36"/>
        <v>0</v>
      </c>
      <c r="J327" s="13" t="s">
        <v>62</v>
      </c>
      <c r="K327" s="20"/>
      <c r="L327" s="20"/>
      <c r="M327" s="18">
        <v>54615</v>
      </c>
      <c r="N327" s="18">
        <v>54615</v>
      </c>
      <c r="O327" s="17">
        <f t="shared" si="37"/>
        <v>0</v>
      </c>
      <c r="P327" s="17">
        <f t="shared" si="38"/>
        <v>0</v>
      </c>
      <c r="R327" s="13" t="s">
        <v>62</v>
      </c>
      <c r="S327" s="20"/>
      <c r="T327" s="20"/>
      <c r="U327" s="18">
        <v>54615</v>
      </c>
      <c r="V327" s="18">
        <v>54615</v>
      </c>
      <c r="W327" s="17">
        <f t="shared" si="39"/>
        <v>0</v>
      </c>
      <c r="X327" s="17">
        <f t="shared" si="40"/>
        <v>0</v>
      </c>
    </row>
    <row r="328" spans="2:24" x14ac:dyDescent="0.25">
      <c r="B328" s="13" t="s">
        <v>63</v>
      </c>
      <c r="C328" s="20"/>
      <c r="D328" s="20"/>
      <c r="E328" s="18">
        <v>37986</v>
      </c>
      <c r="F328" s="18">
        <v>37986</v>
      </c>
      <c r="G328" s="17">
        <f t="shared" si="35"/>
        <v>0</v>
      </c>
      <c r="H328" s="17">
        <f t="shared" si="36"/>
        <v>0</v>
      </c>
      <c r="J328" s="13" t="s">
        <v>63</v>
      </c>
      <c r="K328" s="20"/>
      <c r="L328" s="20"/>
      <c r="M328" s="18">
        <v>37986</v>
      </c>
      <c r="N328" s="18">
        <v>37986</v>
      </c>
      <c r="O328" s="17">
        <f t="shared" si="37"/>
        <v>0</v>
      </c>
      <c r="P328" s="17">
        <f t="shared" si="38"/>
        <v>0</v>
      </c>
      <c r="R328" s="13" t="s">
        <v>63</v>
      </c>
      <c r="S328" s="20"/>
      <c r="T328" s="20"/>
      <c r="U328" s="18">
        <v>37986</v>
      </c>
      <c r="V328" s="18">
        <v>37986</v>
      </c>
      <c r="W328" s="17">
        <f t="shared" si="39"/>
        <v>0</v>
      </c>
      <c r="X328" s="17">
        <f t="shared" si="40"/>
        <v>0</v>
      </c>
    </row>
    <row r="329" spans="2:24" x14ac:dyDescent="0.25">
      <c r="B329" s="13" t="s">
        <v>64</v>
      </c>
      <c r="C329" s="14"/>
      <c r="D329" s="15"/>
      <c r="E329" s="18">
        <v>69608</v>
      </c>
      <c r="F329" s="18">
        <v>69608</v>
      </c>
      <c r="G329" s="17">
        <f t="shared" si="35"/>
        <v>0</v>
      </c>
      <c r="H329" s="17">
        <f t="shared" si="36"/>
        <v>0</v>
      </c>
      <c r="J329" s="13" t="s">
        <v>64</v>
      </c>
      <c r="K329" s="14"/>
      <c r="L329" s="15"/>
      <c r="M329" s="18">
        <v>69608</v>
      </c>
      <c r="N329" s="18">
        <v>69608</v>
      </c>
      <c r="O329" s="17">
        <f t="shared" si="37"/>
        <v>0</v>
      </c>
      <c r="P329" s="17">
        <f t="shared" si="38"/>
        <v>0</v>
      </c>
      <c r="R329" s="13" t="s">
        <v>64</v>
      </c>
      <c r="S329" s="14"/>
      <c r="T329" s="15"/>
      <c r="U329" s="18">
        <v>69608</v>
      </c>
      <c r="V329" s="18">
        <v>69608</v>
      </c>
      <c r="W329" s="17">
        <f t="shared" si="39"/>
        <v>0</v>
      </c>
      <c r="X329" s="17">
        <f t="shared" si="40"/>
        <v>0</v>
      </c>
    </row>
    <row r="330" spans="2:24" x14ac:dyDescent="0.25">
      <c r="B330" s="13" t="s">
        <v>65</v>
      </c>
      <c r="C330" s="14"/>
      <c r="D330" s="15"/>
      <c r="E330" s="18">
        <v>6138</v>
      </c>
      <c r="F330" s="18">
        <v>6138</v>
      </c>
      <c r="G330" s="17">
        <f t="shared" si="35"/>
        <v>0</v>
      </c>
      <c r="H330" s="17">
        <f t="shared" si="36"/>
        <v>0</v>
      </c>
      <c r="J330" s="13" t="s">
        <v>65</v>
      </c>
      <c r="K330" s="14"/>
      <c r="L330" s="15"/>
      <c r="M330" s="18">
        <v>6138</v>
      </c>
      <c r="N330" s="18">
        <v>6138</v>
      </c>
      <c r="O330" s="17">
        <f t="shared" si="37"/>
        <v>0</v>
      </c>
      <c r="P330" s="17">
        <f t="shared" si="38"/>
        <v>0</v>
      </c>
      <c r="R330" s="13" t="s">
        <v>65</v>
      </c>
      <c r="S330" s="14"/>
      <c r="T330" s="15"/>
      <c r="U330" s="18">
        <v>6138</v>
      </c>
      <c r="V330" s="18">
        <v>6138</v>
      </c>
      <c r="W330" s="17">
        <f t="shared" si="39"/>
        <v>0</v>
      </c>
      <c r="X330" s="17">
        <f t="shared" si="40"/>
        <v>0</v>
      </c>
    </row>
    <row r="331" spans="2:24" x14ac:dyDescent="0.25">
      <c r="B331" s="13" t="s">
        <v>66</v>
      </c>
      <c r="C331" s="14"/>
      <c r="D331" s="15"/>
      <c r="E331" s="18">
        <v>10126</v>
      </c>
      <c r="F331" s="18">
        <v>10126</v>
      </c>
      <c r="G331" s="17">
        <f t="shared" si="35"/>
        <v>0</v>
      </c>
      <c r="H331" s="17">
        <f t="shared" si="36"/>
        <v>0</v>
      </c>
      <c r="J331" s="13" t="s">
        <v>66</v>
      </c>
      <c r="K331" s="14"/>
      <c r="L331" s="15"/>
      <c r="M331" s="18">
        <v>10126</v>
      </c>
      <c r="N331" s="18">
        <v>10126</v>
      </c>
      <c r="O331" s="17">
        <f t="shared" si="37"/>
        <v>0</v>
      </c>
      <c r="P331" s="17">
        <f t="shared" si="38"/>
        <v>0</v>
      </c>
      <c r="R331" s="13" t="s">
        <v>66</v>
      </c>
      <c r="S331" s="14"/>
      <c r="T331" s="15"/>
      <c r="U331" s="18">
        <v>10126</v>
      </c>
      <c r="V331" s="18">
        <v>10126</v>
      </c>
      <c r="W331" s="17">
        <f t="shared" si="39"/>
        <v>0</v>
      </c>
      <c r="X331" s="17">
        <f t="shared" si="40"/>
        <v>0</v>
      </c>
    </row>
    <row r="332" spans="2:24" x14ac:dyDescent="0.25">
      <c r="B332" s="13" t="s">
        <v>67</v>
      </c>
      <c r="C332" s="20"/>
      <c r="D332" s="15"/>
      <c r="E332" s="18">
        <v>94255</v>
      </c>
      <c r="F332" s="18">
        <v>94255</v>
      </c>
      <c r="G332" s="17">
        <f t="shared" si="35"/>
        <v>0</v>
      </c>
      <c r="H332" s="17">
        <f t="shared" si="36"/>
        <v>0</v>
      </c>
      <c r="J332" s="13" t="s">
        <v>67</v>
      </c>
      <c r="K332" s="20"/>
      <c r="L332" s="15"/>
      <c r="M332" s="18">
        <v>94255</v>
      </c>
      <c r="N332" s="18">
        <v>94255</v>
      </c>
      <c r="O332" s="17">
        <f t="shared" si="37"/>
        <v>0</v>
      </c>
      <c r="P332" s="17">
        <f t="shared" si="38"/>
        <v>0</v>
      </c>
      <c r="R332" s="13" t="s">
        <v>67</v>
      </c>
      <c r="S332" s="20"/>
      <c r="T332" s="15"/>
      <c r="U332" s="18">
        <v>94255</v>
      </c>
      <c r="V332" s="18">
        <v>94255</v>
      </c>
      <c r="W332" s="17">
        <f t="shared" si="39"/>
        <v>0</v>
      </c>
      <c r="X332" s="17">
        <f t="shared" si="40"/>
        <v>0</v>
      </c>
    </row>
    <row r="333" spans="2:24" x14ac:dyDescent="0.25">
      <c r="B333" s="13" t="s">
        <v>68</v>
      </c>
      <c r="C333" s="20"/>
      <c r="D333" s="20"/>
      <c r="E333" s="18">
        <v>60927</v>
      </c>
      <c r="F333" s="18">
        <v>60927</v>
      </c>
      <c r="G333" s="17">
        <f t="shared" si="35"/>
        <v>0</v>
      </c>
      <c r="H333" s="17">
        <f t="shared" si="36"/>
        <v>0</v>
      </c>
      <c r="J333" s="13" t="s">
        <v>68</v>
      </c>
      <c r="K333" s="20"/>
      <c r="L333" s="20"/>
      <c r="M333" s="18">
        <v>60927</v>
      </c>
      <c r="N333" s="18">
        <v>60927</v>
      </c>
      <c r="O333" s="17">
        <f t="shared" si="37"/>
        <v>0</v>
      </c>
      <c r="P333" s="17">
        <f t="shared" si="38"/>
        <v>0</v>
      </c>
      <c r="R333" s="13" t="s">
        <v>68</v>
      </c>
      <c r="S333" s="20"/>
      <c r="T333" s="20"/>
      <c r="U333" s="18">
        <v>60927</v>
      </c>
      <c r="V333" s="18">
        <v>60927</v>
      </c>
      <c r="W333" s="17">
        <f t="shared" si="39"/>
        <v>0</v>
      </c>
      <c r="X333" s="17">
        <f t="shared" si="40"/>
        <v>0</v>
      </c>
    </row>
    <row r="334" spans="2:24" x14ac:dyDescent="0.25">
      <c r="B334" s="13" t="s">
        <v>69</v>
      </c>
      <c r="C334" s="20"/>
      <c r="D334" s="20"/>
      <c r="E334" s="18">
        <v>111809</v>
      </c>
      <c r="F334" s="18">
        <v>111809</v>
      </c>
      <c r="G334" s="17">
        <f t="shared" si="35"/>
        <v>0</v>
      </c>
      <c r="H334" s="17">
        <f t="shared" si="36"/>
        <v>0</v>
      </c>
      <c r="J334" s="13" t="s">
        <v>69</v>
      </c>
      <c r="K334" s="20"/>
      <c r="L334" s="20"/>
      <c r="M334" s="18">
        <v>111809</v>
      </c>
      <c r="N334" s="18">
        <v>111809</v>
      </c>
      <c r="O334" s="17">
        <f t="shared" si="37"/>
        <v>0</v>
      </c>
      <c r="P334" s="17">
        <f t="shared" si="38"/>
        <v>0</v>
      </c>
      <c r="R334" s="13" t="s">
        <v>69</v>
      </c>
      <c r="S334" s="20"/>
      <c r="T334" s="20"/>
      <c r="U334" s="18">
        <v>111809</v>
      </c>
      <c r="V334" s="18">
        <v>111809</v>
      </c>
      <c r="W334" s="17">
        <f t="shared" si="39"/>
        <v>0</v>
      </c>
      <c r="X334" s="17">
        <f t="shared" si="40"/>
        <v>0</v>
      </c>
    </row>
    <row r="335" spans="2:24" x14ac:dyDescent="0.25">
      <c r="B335" s="13" t="s">
        <v>70</v>
      </c>
      <c r="C335" s="20"/>
      <c r="D335" s="20"/>
      <c r="E335" s="18">
        <v>261397</v>
      </c>
      <c r="F335" s="18">
        <v>261397</v>
      </c>
      <c r="G335" s="17">
        <f t="shared" si="35"/>
        <v>0</v>
      </c>
      <c r="H335" s="17">
        <f t="shared" si="36"/>
        <v>0</v>
      </c>
      <c r="J335" s="13" t="s">
        <v>70</v>
      </c>
      <c r="K335" s="20"/>
      <c r="L335" s="20"/>
      <c r="M335" s="18">
        <v>261397</v>
      </c>
      <c r="N335" s="18">
        <v>261397</v>
      </c>
      <c r="O335" s="17">
        <f t="shared" si="37"/>
        <v>0</v>
      </c>
      <c r="P335" s="17">
        <f t="shared" si="38"/>
        <v>0</v>
      </c>
      <c r="R335" s="13" t="s">
        <v>70</v>
      </c>
      <c r="S335" s="20"/>
      <c r="T335" s="20"/>
      <c r="U335" s="18">
        <v>261397</v>
      </c>
      <c r="V335" s="18">
        <v>261397</v>
      </c>
      <c r="W335" s="17">
        <f t="shared" si="39"/>
        <v>0</v>
      </c>
      <c r="X335" s="17">
        <f t="shared" si="40"/>
        <v>0</v>
      </c>
    </row>
    <row r="336" spans="2:24" x14ac:dyDescent="0.25">
      <c r="B336" s="13" t="s">
        <v>71</v>
      </c>
      <c r="C336" s="20"/>
      <c r="D336" s="20"/>
      <c r="E336" s="18">
        <v>132982</v>
      </c>
      <c r="F336" s="18">
        <v>132982</v>
      </c>
      <c r="G336" s="17">
        <f t="shared" si="35"/>
        <v>0</v>
      </c>
      <c r="H336" s="17">
        <f t="shared" si="36"/>
        <v>0</v>
      </c>
      <c r="J336" s="13" t="s">
        <v>71</v>
      </c>
      <c r="K336" s="20"/>
      <c r="L336" s="20"/>
      <c r="M336" s="18">
        <v>132982</v>
      </c>
      <c r="N336" s="18">
        <v>132982</v>
      </c>
      <c r="O336" s="17">
        <f t="shared" si="37"/>
        <v>0</v>
      </c>
      <c r="P336" s="17">
        <f t="shared" si="38"/>
        <v>0</v>
      </c>
      <c r="R336" s="13" t="s">
        <v>71</v>
      </c>
      <c r="S336" s="20"/>
      <c r="T336" s="20"/>
      <c r="U336" s="18">
        <v>132982</v>
      </c>
      <c r="V336" s="18">
        <v>132982</v>
      </c>
      <c r="W336" s="17">
        <f t="shared" si="39"/>
        <v>0</v>
      </c>
      <c r="X336" s="17">
        <f t="shared" si="40"/>
        <v>0</v>
      </c>
    </row>
    <row r="337" spans="2:24" x14ac:dyDescent="0.25">
      <c r="B337" s="13" t="s">
        <v>72</v>
      </c>
      <c r="C337" s="14"/>
      <c r="D337" s="15"/>
      <c r="E337" s="18">
        <v>512227</v>
      </c>
      <c r="F337" s="18">
        <v>512227</v>
      </c>
      <c r="G337" s="17">
        <f t="shared" si="35"/>
        <v>0</v>
      </c>
      <c r="H337" s="17">
        <f t="shared" si="36"/>
        <v>0</v>
      </c>
      <c r="J337" s="13" t="s">
        <v>72</v>
      </c>
      <c r="K337" s="14"/>
      <c r="L337" s="15"/>
      <c r="M337" s="18">
        <v>512227</v>
      </c>
      <c r="N337" s="18">
        <v>512227</v>
      </c>
      <c r="O337" s="17">
        <f t="shared" si="37"/>
        <v>0</v>
      </c>
      <c r="P337" s="17">
        <f t="shared" si="38"/>
        <v>0</v>
      </c>
      <c r="R337" s="13" t="s">
        <v>72</v>
      </c>
      <c r="S337" s="14"/>
      <c r="T337" s="15"/>
      <c r="U337" s="18">
        <v>512227</v>
      </c>
      <c r="V337" s="18">
        <v>512227</v>
      </c>
      <c r="W337" s="17">
        <f t="shared" si="39"/>
        <v>0</v>
      </c>
      <c r="X337" s="17">
        <f t="shared" si="40"/>
        <v>0</v>
      </c>
    </row>
    <row r="338" spans="2:24" x14ac:dyDescent="0.25">
      <c r="B338" s="13" t="s">
        <v>73</v>
      </c>
      <c r="C338" s="14"/>
      <c r="D338" s="15"/>
      <c r="E338" s="18">
        <v>142111</v>
      </c>
      <c r="F338" s="18">
        <v>142111</v>
      </c>
      <c r="G338" s="17">
        <f t="shared" si="35"/>
        <v>0</v>
      </c>
      <c r="H338" s="17">
        <f t="shared" si="36"/>
        <v>0</v>
      </c>
      <c r="J338" s="13" t="s">
        <v>73</v>
      </c>
      <c r="K338" s="14"/>
      <c r="L338" s="15"/>
      <c r="M338" s="18">
        <v>142111</v>
      </c>
      <c r="N338" s="18">
        <v>142111</v>
      </c>
      <c r="O338" s="17">
        <f t="shared" si="37"/>
        <v>0</v>
      </c>
      <c r="P338" s="17">
        <f t="shared" si="38"/>
        <v>0</v>
      </c>
      <c r="R338" s="13" t="s">
        <v>73</v>
      </c>
      <c r="S338" s="14"/>
      <c r="T338" s="15"/>
      <c r="U338" s="18">
        <v>142111</v>
      </c>
      <c r="V338" s="18">
        <v>142111</v>
      </c>
      <c r="W338" s="17">
        <f t="shared" si="39"/>
        <v>0</v>
      </c>
      <c r="X338" s="17">
        <f t="shared" si="40"/>
        <v>0</v>
      </c>
    </row>
    <row r="339" spans="2:24" x14ac:dyDescent="0.25">
      <c r="B339" s="13" t="s">
        <v>74</v>
      </c>
      <c r="C339" s="14"/>
      <c r="D339" s="15"/>
      <c r="E339" s="18">
        <v>91403</v>
      </c>
      <c r="F339" s="18">
        <v>91403</v>
      </c>
      <c r="G339" s="17">
        <f t="shared" si="35"/>
        <v>0</v>
      </c>
      <c r="H339" s="17">
        <f t="shared" si="36"/>
        <v>0</v>
      </c>
      <c r="J339" s="13" t="s">
        <v>74</v>
      </c>
      <c r="K339" s="14"/>
      <c r="L339" s="15"/>
      <c r="M339" s="18">
        <v>91403</v>
      </c>
      <c r="N339" s="18">
        <v>91403</v>
      </c>
      <c r="O339" s="17">
        <f t="shared" si="37"/>
        <v>0</v>
      </c>
      <c r="P339" s="17">
        <f t="shared" si="38"/>
        <v>0</v>
      </c>
      <c r="R339" s="13" t="s">
        <v>74</v>
      </c>
      <c r="S339" s="14"/>
      <c r="T339" s="15"/>
      <c r="U339" s="18">
        <v>91403</v>
      </c>
      <c r="V339" s="18">
        <v>91403</v>
      </c>
      <c r="W339" s="17">
        <f t="shared" si="39"/>
        <v>0</v>
      </c>
      <c r="X339" s="17">
        <f t="shared" si="40"/>
        <v>0</v>
      </c>
    </row>
    <row r="340" spans="2:24" x14ac:dyDescent="0.25">
      <c r="B340" s="13" t="s">
        <v>75</v>
      </c>
      <c r="C340" s="20"/>
      <c r="D340" s="15"/>
      <c r="E340" s="18">
        <v>50621</v>
      </c>
      <c r="F340" s="18">
        <v>50621</v>
      </c>
      <c r="G340" s="17">
        <f t="shared" si="35"/>
        <v>0</v>
      </c>
      <c r="H340" s="17">
        <f t="shared" si="36"/>
        <v>0</v>
      </c>
      <c r="J340" s="13" t="s">
        <v>75</v>
      </c>
      <c r="K340" s="20"/>
      <c r="L340" s="15"/>
      <c r="M340" s="18">
        <v>50621</v>
      </c>
      <c r="N340" s="18">
        <v>50621</v>
      </c>
      <c r="O340" s="17">
        <f t="shared" si="37"/>
        <v>0</v>
      </c>
      <c r="P340" s="17">
        <f t="shared" si="38"/>
        <v>0</v>
      </c>
      <c r="R340" s="13" t="s">
        <v>75</v>
      </c>
      <c r="S340" s="20"/>
      <c r="T340" s="15"/>
      <c r="U340" s="18">
        <v>50621</v>
      </c>
      <c r="V340" s="18">
        <v>50621</v>
      </c>
      <c r="W340" s="17">
        <f t="shared" si="39"/>
        <v>0</v>
      </c>
      <c r="X340" s="17">
        <f t="shared" si="40"/>
        <v>0</v>
      </c>
    </row>
    <row r="341" spans="2:24" x14ac:dyDescent="0.25">
      <c r="B341" s="13" t="s">
        <v>76</v>
      </c>
      <c r="C341" s="20"/>
      <c r="D341" s="20"/>
      <c r="E341" s="18">
        <v>120122</v>
      </c>
      <c r="F341" s="18">
        <v>120122</v>
      </c>
      <c r="G341" s="17">
        <f t="shared" si="35"/>
        <v>0</v>
      </c>
      <c r="H341" s="17">
        <f t="shared" si="36"/>
        <v>0</v>
      </c>
      <c r="J341" s="13" t="s">
        <v>76</v>
      </c>
      <c r="K341" s="20"/>
      <c r="L341" s="20"/>
      <c r="M341" s="18">
        <v>120122</v>
      </c>
      <c r="N341" s="18">
        <v>120122</v>
      </c>
      <c r="O341" s="17">
        <f t="shared" si="37"/>
        <v>0</v>
      </c>
      <c r="P341" s="17">
        <f t="shared" si="38"/>
        <v>0</v>
      </c>
      <c r="R341" s="13" t="s">
        <v>76</v>
      </c>
      <c r="S341" s="20"/>
      <c r="T341" s="20"/>
      <c r="U341" s="18">
        <v>120122</v>
      </c>
      <c r="V341" s="18">
        <v>120122</v>
      </c>
      <c r="W341" s="17">
        <f t="shared" si="39"/>
        <v>0</v>
      </c>
      <c r="X341" s="17">
        <f t="shared" si="40"/>
        <v>0</v>
      </c>
    </row>
    <row r="342" spans="2:24" x14ac:dyDescent="0.25">
      <c r="B342" s="13" t="s">
        <v>77</v>
      </c>
      <c r="C342" s="20"/>
      <c r="D342" s="20"/>
      <c r="E342" s="18">
        <v>105751</v>
      </c>
      <c r="F342" s="18">
        <v>105751</v>
      </c>
      <c r="G342" s="17">
        <f t="shared" si="35"/>
        <v>0</v>
      </c>
      <c r="H342" s="17">
        <f t="shared" si="36"/>
        <v>0</v>
      </c>
      <c r="J342" s="13" t="s">
        <v>77</v>
      </c>
      <c r="K342" s="20"/>
      <c r="L342" s="20"/>
      <c r="M342" s="18">
        <v>105751</v>
      </c>
      <c r="N342" s="18">
        <v>105751</v>
      </c>
      <c r="O342" s="17">
        <f t="shared" si="37"/>
        <v>0</v>
      </c>
      <c r="P342" s="17">
        <f t="shared" si="38"/>
        <v>0</v>
      </c>
      <c r="R342" s="13" t="s">
        <v>77</v>
      </c>
      <c r="S342" s="20"/>
      <c r="T342" s="20"/>
      <c r="U342" s="18">
        <v>105751</v>
      </c>
      <c r="V342" s="18">
        <v>105751</v>
      </c>
      <c r="W342" s="17">
        <f t="shared" si="39"/>
        <v>0</v>
      </c>
      <c r="X342" s="17">
        <f t="shared" si="40"/>
        <v>0</v>
      </c>
    </row>
    <row r="343" spans="2:24" x14ac:dyDescent="0.25">
      <c r="B343" s="13" t="s">
        <v>78</v>
      </c>
      <c r="C343" s="20"/>
      <c r="D343" s="20"/>
      <c r="E343" s="18">
        <v>137859</v>
      </c>
      <c r="F343" s="18">
        <v>137859</v>
      </c>
      <c r="G343" s="17">
        <f t="shared" si="35"/>
        <v>0</v>
      </c>
      <c r="H343" s="17">
        <f t="shared" si="36"/>
        <v>0</v>
      </c>
      <c r="J343" s="13" t="s">
        <v>78</v>
      </c>
      <c r="K343" s="20"/>
      <c r="L343" s="20"/>
      <c r="M343" s="18">
        <v>137859</v>
      </c>
      <c r="N343" s="18">
        <v>137859</v>
      </c>
      <c r="O343" s="17">
        <f t="shared" si="37"/>
        <v>0</v>
      </c>
      <c r="P343" s="17">
        <f t="shared" si="38"/>
        <v>0</v>
      </c>
      <c r="R343" s="13" t="s">
        <v>78</v>
      </c>
      <c r="S343" s="20"/>
      <c r="T343" s="20"/>
      <c r="U343" s="18">
        <v>137859</v>
      </c>
      <c r="V343" s="18">
        <v>137859</v>
      </c>
      <c r="W343" s="17">
        <f t="shared" si="39"/>
        <v>0</v>
      </c>
      <c r="X343" s="17">
        <f t="shared" si="40"/>
        <v>0</v>
      </c>
    </row>
    <row r="344" spans="2:24" x14ac:dyDescent="0.25">
      <c r="B344" s="13" t="s">
        <v>79</v>
      </c>
      <c r="C344" s="20"/>
      <c r="D344" s="20"/>
      <c r="E344" s="18">
        <v>125076</v>
      </c>
      <c r="F344" s="18">
        <v>125076</v>
      </c>
      <c r="G344" s="17">
        <f t="shared" si="35"/>
        <v>0</v>
      </c>
      <c r="H344" s="17">
        <f t="shared" si="36"/>
        <v>0</v>
      </c>
      <c r="J344" s="13" t="s">
        <v>79</v>
      </c>
      <c r="K344" s="20"/>
      <c r="L344" s="20"/>
      <c r="M344" s="18">
        <v>125076</v>
      </c>
      <c r="N344" s="18">
        <v>125076</v>
      </c>
      <c r="O344" s="17">
        <f t="shared" si="37"/>
        <v>0</v>
      </c>
      <c r="P344" s="17">
        <f t="shared" si="38"/>
        <v>0</v>
      </c>
      <c r="R344" s="13" t="s">
        <v>79</v>
      </c>
      <c r="S344" s="20"/>
      <c r="T344" s="20"/>
      <c r="U344" s="18">
        <v>125076</v>
      </c>
      <c r="V344" s="18">
        <v>125076</v>
      </c>
      <c r="W344" s="17">
        <f t="shared" si="39"/>
        <v>0</v>
      </c>
      <c r="X344" s="17">
        <f t="shared" si="40"/>
        <v>0</v>
      </c>
    </row>
    <row r="345" spans="2:24" x14ac:dyDescent="0.25">
      <c r="B345" s="13" t="s">
        <v>80</v>
      </c>
      <c r="C345" s="14"/>
      <c r="D345" s="15"/>
      <c r="E345" s="18">
        <v>52442</v>
      </c>
      <c r="F345" s="18">
        <v>52442</v>
      </c>
      <c r="G345" s="17">
        <f t="shared" si="35"/>
        <v>0</v>
      </c>
      <c r="H345" s="17">
        <f t="shared" si="36"/>
        <v>0</v>
      </c>
      <c r="J345" s="13" t="s">
        <v>80</v>
      </c>
      <c r="K345" s="14"/>
      <c r="L345" s="15"/>
      <c r="M345" s="18">
        <v>52442</v>
      </c>
      <c r="N345" s="18">
        <v>52442</v>
      </c>
      <c r="O345" s="17">
        <f t="shared" si="37"/>
        <v>0</v>
      </c>
      <c r="P345" s="17">
        <f t="shared" si="38"/>
        <v>0</v>
      </c>
      <c r="R345" s="13" t="s">
        <v>80</v>
      </c>
      <c r="S345" s="14"/>
      <c r="T345" s="15"/>
      <c r="U345" s="18">
        <v>52442</v>
      </c>
      <c r="V345" s="18">
        <v>52442</v>
      </c>
      <c r="W345" s="17">
        <f t="shared" si="39"/>
        <v>0</v>
      </c>
      <c r="X345" s="17">
        <f t="shared" si="40"/>
        <v>0</v>
      </c>
    </row>
    <row r="346" spans="2:24" x14ac:dyDescent="0.25">
      <c r="B346" s="13" t="s">
        <v>81</v>
      </c>
      <c r="C346" s="14"/>
      <c r="D346" s="15"/>
      <c r="E346" s="18">
        <v>61134</v>
      </c>
      <c r="F346" s="18">
        <v>61134</v>
      </c>
      <c r="G346" s="17">
        <f t="shared" si="35"/>
        <v>0</v>
      </c>
      <c r="H346" s="17">
        <f t="shared" si="36"/>
        <v>0</v>
      </c>
      <c r="J346" s="13" t="s">
        <v>81</v>
      </c>
      <c r="K346" s="14"/>
      <c r="L346" s="15"/>
      <c r="M346" s="18">
        <v>61134</v>
      </c>
      <c r="N346" s="18">
        <v>61134</v>
      </c>
      <c r="O346" s="17">
        <f t="shared" si="37"/>
        <v>0</v>
      </c>
      <c r="P346" s="17">
        <f t="shared" si="38"/>
        <v>0</v>
      </c>
      <c r="R346" s="13" t="s">
        <v>81</v>
      </c>
      <c r="S346" s="14"/>
      <c r="T346" s="15"/>
      <c r="U346" s="18">
        <v>61134</v>
      </c>
      <c r="V346" s="18">
        <v>61134</v>
      </c>
      <c r="W346" s="17">
        <f t="shared" si="39"/>
        <v>0</v>
      </c>
      <c r="X346" s="17">
        <f t="shared" si="40"/>
        <v>0</v>
      </c>
    </row>
    <row r="347" spans="2:24" x14ac:dyDescent="0.25">
      <c r="B347" s="13" t="s">
        <v>82</v>
      </c>
      <c r="C347" s="14"/>
      <c r="D347" s="15"/>
      <c r="E347" s="18">
        <v>261134</v>
      </c>
      <c r="F347" s="18">
        <v>261134</v>
      </c>
      <c r="G347" s="17">
        <f t="shared" si="35"/>
        <v>0</v>
      </c>
      <c r="H347" s="17">
        <f t="shared" si="36"/>
        <v>0</v>
      </c>
      <c r="J347" s="13" t="s">
        <v>82</v>
      </c>
      <c r="K347" s="14"/>
      <c r="L347" s="15"/>
      <c r="M347" s="18">
        <v>261134</v>
      </c>
      <c r="N347" s="18">
        <v>261134</v>
      </c>
      <c r="O347" s="17">
        <f t="shared" si="37"/>
        <v>0</v>
      </c>
      <c r="P347" s="17">
        <f t="shared" si="38"/>
        <v>0</v>
      </c>
      <c r="R347" s="13" t="s">
        <v>82</v>
      </c>
      <c r="S347" s="14"/>
      <c r="T347" s="15"/>
      <c r="U347" s="18">
        <v>261134</v>
      </c>
      <c r="V347" s="18">
        <v>261134</v>
      </c>
      <c r="W347" s="17">
        <f t="shared" si="39"/>
        <v>0</v>
      </c>
      <c r="X347" s="17">
        <f t="shared" si="40"/>
        <v>0</v>
      </c>
    </row>
    <row r="348" spans="2:24" x14ac:dyDescent="0.25">
      <c r="B348" s="13" t="s">
        <v>83</v>
      </c>
      <c r="C348" s="20"/>
      <c r="D348" s="15"/>
      <c r="E348" s="18">
        <v>24571</v>
      </c>
      <c r="F348" s="18">
        <v>24571</v>
      </c>
      <c r="G348" s="17">
        <f t="shared" si="35"/>
        <v>0</v>
      </c>
      <c r="H348" s="17">
        <f t="shared" si="36"/>
        <v>0</v>
      </c>
      <c r="J348" s="13" t="s">
        <v>83</v>
      </c>
      <c r="K348" s="20"/>
      <c r="L348" s="15"/>
      <c r="M348" s="18">
        <v>24571</v>
      </c>
      <c r="N348" s="18">
        <v>24571</v>
      </c>
      <c r="O348" s="17">
        <f t="shared" si="37"/>
        <v>0</v>
      </c>
      <c r="P348" s="17">
        <f t="shared" si="38"/>
        <v>0</v>
      </c>
      <c r="R348" s="13" t="s">
        <v>83</v>
      </c>
      <c r="S348" s="20"/>
      <c r="T348" s="15"/>
      <c r="U348" s="18">
        <v>24571</v>
      </c>
      <c r="V348" s="18">
        <v>24571</v>
      </c>
      <c r="W348" s="17">
        <f t="shared" si="39"/>
        <v>0</v>
      </c>
      <c r="X348" s="17">
        <f t="shared" si="40"/>
        <v>0</v>
      </c>
    </row>
    <row r="349" spans="2:24" x14ac:dyDescent="0.25">
      <c r="B349" s="13" t="s">
        <v>84</v>
      </c>
      <c r="C349" s="20"/>
      <c r="D349" s="20"/>
      <c r="E349" s="18">
        <v>37074</v>
      </c>
      <c r="F349" s="18">
        <v>37074</v>
      </c>
      <c r="G349" s="17">
        <f t="shared" si="35"/>
        <v>0</v>
      </c>
      <c r="H349" s="17">
        <f t="shared" si="36"/>
        <v>0</v>
      </c>
      <c r="J349" s="13" t="s">
        <v>84</v>
      </c>
      <c r="K349" s="20"/>
      <c r="L349" s="20"/>
      <c r="M349" s="18">
        <v>37074</v>
      </c>
      <c r="N349" s="18">
        <v>37074</v>
      </c>
      <c r="O349" s="17">
        <f t="shared" si="37"/>
        <v>0</v>
      </c>
      <c r="P349" s="17">
        <f t="shared" si="38"/>
        <v>0</v>
      </c>
      <c r="R349" s="13" t="s">
        <v>84</v>
      </c>
      <c r="S349" s="20"/>
      <c r="T349" s="20"/>
      <c r="U349" s="18">
        <v>37074</v>
      </c>
      <c r="V349" s="18">
        <v>37074</v>
      </c>
      <c r="W349" s="17">
        <f t="shared" si="39"/>
        <v>0</v>
      </c>
      <c r="X349" s="17">
        <f t="shared" si="40"/>
        <v>0</v>
      </c>
    </row>
    <row r="350" spans="2:24" x14ac:dyDescent="0.25">
      <c r="B350" s="13" t="s">
        <v>85</v>
      </c>
      <c r="C350" s="20"/>
      <c r="D350" s="20"/>
      <c r="E350" s="18">
        <v>174976</v>
      </c>
      <c r="F350" s="18">
        <v>174976</v>
      </c>
      <c r="G350" s="17">
        <f t="shared" si="35"/>
        <v>0</v>
      </c>
      <c r="H350" s="17">
        <f t="shared" si="36"/>
        <v>0</v>
      </c>
      <c r="J350" s="13" t="s">
        <v>85</v>
      </c>
      <c r="K350" s="20"/>
      <c r="L350" s="20"/>
      <c r="M350" s="18">
        <v>174976</v>
      </c>
      <c r="N350" s="18">
        <v>174976</v>
      </c>
      <c r="O350" s="17">
        <f t="shared" si="37"/>
        <v>0</v>
      </c>
      <c r="P350" s="17">
        <f t="shared" si="38"/>
        <v>0</v>
      </c>
      <c r="R350" s="13" t="s">
        <v>85</v>
      </c>
      <c r="S350" s="20"/>
      <c r="T350" s="20"/>
      <c r="U350" s="18">
        <v>174976</v>
      </c>
      <c r="V350" s="18">
        <v>174976</v>
      </c>
      <c r="W350" s="17">
        <f t="shared" si="39"/>
        <v>0</v>
      </c>
      <c r="X350" s="17">
        <f t="shared" si="40"/>
        <v>0</v>
      </c>
    </row>
    <row r="351" spans="2:24" x14ac:dyDescent="0.25">
      <c r="B351" s="13" t="s">
        <v>86</v>
      </c>
      <c r="C351" s="20"/>
      <c r="D351" s="20"/>
      <c r="E351" s="18">
        <v>8171</v>
      </c>
      <c r="F351" s="18">
        <v>8171</v>
      </c>
      <c r="G351" s="17">
        <f t="shared" si="35"/>
        <v>0</v>
      </c>
      <c r="H351" s="17">
        <f t="shared" si="36"/>
        <v>0</v>
      </c>
      <c r="J351" s="13" t="s">
        <v>86</v>
      </c>
      <c r="K351" s="20"/>
      <c r="L351" s="20"/>
      <c r="M351" s="18">
        <v>8171</v>
      </c>
      <c r="N351" s="18">
        <v>8171</v>
      </c>
      <c r="O351" s="17">
        <f t="shared" si="37"/>
        <v>0</v>
      </c>
      <c r="P351" s="17">
        <f t="shared" si="38"/>
        <v>0</v>
      </c>
      <c r="R351" s="13" t="s">
        <v>86</v>
      </c>
      <c r="S351" s="20"/>
      <c r="T351" s="20"/>
      <c r="U351" s="18">
        <v>8171</v>
      </c>
      <c r="V351" s="18">
        <v>8171</v>
      </c>
      <c r="W351" s="17">
        <f t="shared" si="39"/>
        <v>0</v>
      </c>
      <c r="X351" s="17">
        <f t="shared" si="40"/>
        <v>0</v>
      </c>
    </row>
    <row r="352" spans="2:24" x14ac:dyDescent="0.25">
      <c r="B352" s="13" t="s">
        <v>87</v>
      </c>
      <c r="C352" s="20"/>
      <c r="D352" s="20"/>
      <c r="E352" s="18">
        <v>28299</v>
      </c>
      <c r="F352" s="18">
        <v>28299</v>
      </c>
      <c r="G352" s="17">
        <f t="shared" si="35"/>
        <v>0</v>
      </c>
      <c r="H352" s="17">
        <f t="shared" si="36"/>
        <v>0</v>
      </c>
      <c r="J352" s="13" t="s">
        <v>87</v>
      </c>
      <c r="K352" s="20"/>
      <c r="L352" s="20"/>
      <c r="M352" s="18">
        <v>28299</v>
      </c>
      <c r="N352" s="18">
        <v>28299</v>
      </c>
      <c r="O352" s="17">
        <f t="shared" si="37"/>
        <v>0</v>
      </c>
      <c r="P352" s="17">
        <f t="shared" si="38"/>
        <v>0</v>
      </c>
      <c r="R352" s="13" t="s">
        <v>87</v>
      </c>
      <c r="S352" s="20"/>
      <c r="T352" s="20"/>
      <c r="U352" s="18">
        <v>28299</v>
      </c>
      <c r="V352" s="18">
        <v>28299</v>
      </c>
      <c r="W352" s="17">
        <f t="shared" si="39"/>
        <v>0</v>
      </c>
      <c r="X352" s="17">
        <f t="shared" si="40"/>
        <v>0</v>
      </c>
    </row>
    <row r="353" spans="2:24" x14ac:dyDescent="0.25">
      <c r="B353" s="13" t="s">
        <v>88</v>
      </c>
      <c r="C353" s="14"/>
      <c r="D353" s="15"/>
      <c r="E353" s="18">
        <v>29528</v>
      </c>
      <c r="F353" s="18">
        <v>29528</v>
      </c>
      <c r="G353" s="17">
        <f t="shared" ref="G353:G416" si="41">(E353-F353)</f>
        <v>0</v>
      </c>
      <c r="H353" s="17">
        <f t="shared" ref="H353:H416" si="42">((E353-F353)/E353*100)</f>
        <v>0</v>
      </c>
      <c r="J353" s="13" t="s">
        <v>88</v>
      </c>
      <c r="K353" s="14"/>
      <c r="L353" s="15"/>
      <c r="M353" s="18">
        <v>29528</v>
      </c>
      <c r="N353" s="18">
        <v>29528</v>
      </c>
      <c r="O353" s="17">
        <f t="shared" ref="O353:O416" si="43">(M353-N353)</f>
        <v>0</v>
      </c>
      <c r="P353" s="17">
        <f t="shared" ref="P353:P416" si="44">((M353-N353)/M353*100)</f>
        <v>0</v>
      </c>
      <c r="R353" s="13" t="s">
        <v>88</v>
      </c>
      <c r="S353" s="14"/>
      <c r="T353" s="15"/>
      <c r="U353" s="18">
        <v>29528</v>
      </c>
      <c r="V353" s="18">
        <v>29528</v>
      </c>
      <c r="W353" s="17">
        <f t="shared" ref="W353:W416" si="45">(U353-V353)</f>
        <v>0</v>
      </c>
      <c r="X353" s="17">
        <f t="shared" ref="X353:X416" si="46">((U353-V353)/U353*100)</f>
        <v>0</v>
      </c>
    </row>
    <row r="354" spans="2:24" x14ac:dyDescent="0.25">
      <c r="B354" s="13" t="s">
        <v>89</v>
      </c>
      <c r="C354" s="14"/>
      <c r="D354" s="15"/>
      <c r="E354" s="18">
        <v>30279</v>
      </c>
      <c r="F354" s="18">
        <v>30279</v>
      </c>
      <c r="G354" s="17">
        <f t="shared" si="41"/>
        <v>0</v>
      </c>
      <c r="H354" s="17">
        <f t="shared" si="42"/>
        <v>0</v>
      </c>
      <c r="J354" s="13" t="s">
        <v>89</v>
      </c>
      <c r="K354" s="14"/>
      <c r="L354" s="15"/>
      <c r="M354" s="18">
        <v>30279</v>
      </c>
      <c r="N354" s="18">
        <v>30279</v>
      </c>
      <c r="O354" s="17">
        <f t="shared" si="43"/>
        <v>0</v>
      </c>
      <c r="P354" s="17">
        <f t="shared" si="44"/>
        <v>0</v>
      </c>
      <c r="R354" s="13" t="s">
        <v>89</v>
      </c>
      <c r="S354" s="14"/>
      <c r="T354" s="15"/>
      <c r="U354" s="18">
        <v>30279</v>
      </c>
      <c r="V354" s="18">
        <v>30279</v>
      </c>
      <c r="W354" s="17">
        <f t="shared" si="45"/>
        <v>0</v>
      </c>
      <c r="X354" s="17">
        <f t="shared" si="46"/>
        <v>0</v>
      </c>
    </row>
    <row r="355" spans="2:24" x14ac:dyDescent="0.25">
      <c r="B355" s="13" t="s">
        <v>90</v>
      </c>
      <c r="C355" s="14"/>
      <c r="D355" s="15"/>
      <c r="E355" s="18">
        <v>316969</v>
      </c>
      <c r="F355" s="18">
        <v>316969</v>
      </c>
      <c r="G355" s="17">
        <f t="shared" si="41"/>
        <v>0</v>
      </c>
      <c r="H355" s="17">
        <f t="shared" si="42"/>
        <v>0</v>
      </c>
      <c r="J355" s="13" t="s">
        <v>90</v>
      </c>
      <c r="K355" s="14"/>
      <c r="L355" s="15"/>
      <c r="M355" s="18">
        <v>316969</v>
      </c>
      <c r="N355" s="18">
        <v>316969</v>
      </c>
      <c r="O355" s="17">
        <f t="shared" si="43"/>
        <v>0</v>
      </c>
      <c r="P355" s="17">
        <f t="shared" si="44"/>
        <v>0</v>
      </c>
      <c r="R355" s="13" t="s">
        <v>90</v>
      </c>
      <c r="S355" s="14"/>
      <c r="T355" s="15"/>
      <c r="U355" s="18">
        <v>316969</v>
      </c>
      <c r="V355" s="18">
        <v>316969</v>
      </c>
      <c r="W355" s="17">
        <f t="shared" si="45"/>
        <v>0</v>
      </c>
      <c r="X355" s="17">
        <f t="shared" si="46"/>
        <v>0</v>
      </c>
    </row>
    <row r="356" spans="2:24" x14ac:dyDescent="0.25">
      <c r="B356" s="13" t="s">
        <v>91</v>
      </c>
      <c r="C356" s="20"/>
      <c r="D356" s="15"/>
      <c r="E356" s="18">
        <v>35938</v>
      </c>
      <c r="F356" s="18">
        <v>35938</v>
      </c>
      <c r="G356" s="17">
        <f t="shared" si="41"/>
        <v>0</v>
      </c>
      <c r="H356" s="17">
        <f t="shared" si="42"/>
        <v>0</v>
      </c>
      <c r="J356" s="13" t="s">
        <v>91</v>
      </c>
      <c r="K356" s="20"/>
      <c r="L356" s="15"/>
      <c r="M356" s="18">
        <v>35938</v>
      </c>
      <c r="N356" s="18">
        <v>35938</v>
      </c>
      <c r="O356" s="17">
        <f t="shared" si="43"/>
        <v>0</v>
      </c>
      <c r="P356" s="17">
        <f t="shared" si="44"/>
        <v>0</v>
      </c>
      <c r="R356" s="13" t="s">
        <v>91</v>
      </c>
      <c r="S356" s="20"/>
      <c r="T356" s="15"/>
      <c r="U356" s="18">
        <v>35938</v>
      </c>
      <c r="V356" s="18">
        <v>35938</v>
      </c>
      <c r="W356" s="17">
        <f t="shared" si="45"/>
        <v>0</v>
      </c>
      <c r="X356" s="17">
        <f t="shared" si="46"/>
        <v>0</v>
      </c>
    </row>
    <row r="357" spans="2:24" x14ac:dyDescent="0.25">
      <c r="B357" s="13" t="s">
        <v>92</v>
      </c>
      <c r="C357" s="20"/>
      <c r="D357" s="20"/>
      <c r="E357" s="18">
        <v>235026</v>
      </c>
      <c r="F357" s="18">
        <v>235026</v>
      </c>
      <c r="G357" s="17">
        <f t="shared" si="41"/>
        <v>0</v>
      </c>
      <c r="H357" s="17">
        <f t="shared" si="42"/>
        <v>0</v>
      </c>
      <c r="J357" s="13" t="s">
        <v>92</v>
      </c>
      <c r="K357" s="20"/>
      <c r="L357" s="20"/>
      <c r="M357" s="18">
        <v>235026</v>
      </c>
      <c r="N357" s="18">
        <v>235026</v>
      </c>
      <c r="O357" s="17">
        <f t="shared" si="43"/>
        <v>0</v>
      </c>
      <c r="P357" s="17">
        <f t="shared" si="44"/>
        <v>0</v>
      </c>
      <c r="R357" s="13" t="s">
        <v>92</v>
      </c>
      <c r="S357" s="20"/>
      <c r="T357" s="20"/>
      <c r="U357" s="18">
        <v>235026</v>
      </c>
      <c r="V357" s="18">
        <v>235026</v>
      </c>
      <c r="W357" s="17">
        <f t="shared" si="45"/>
        <v>0</v>
      </c>
      <c r="X357" s="17">
        <f t="shared" si="46"/>
        <v>0</v>
      </c>
    </row>
    <row r="358" spans="2:24" x14ac:dyDescent="0.25">
      <c r="B358" s="13" t="s">
        <v>93</v>
      </c>
      <c r="C358" s="20"/>
      <c r="D358" s="20"/>
      <c r="E358" s="18">
        <v>5312</v>
      </c>
      <c r="F358" s="18">
        <v>5312</v>
      </c>
      <c r="G358" s="17">
        <f t="shared" si="41"/>
        <v>0</v>
      </c>
      <c r="H358" s="17">
        <f t="shared" si="42"/>
        <v>0</v>
      </c>
      <c r="J358" s="13" t="s">
        <v>93</v>
      </c>
      <c r="K358" s="20"/>
      <c r="L358" s="20"/>
      <c r="M358" s="18">
        <v>5312</v>
      </c>
      <c r="N358" s="18">
        <v>5312</v>
      </c>
      <c r="O358" s="17">
        <f t="shared" si="43"/>
        <v>0</v>
      </c>
      <c r="P358" s="17">
        <f t="shared" si="44"/>
        <v>0</v>
      </c>
      <c r="R358" s="13" t="s">
        <v>93</v>
      </c>
      <c r="S358" s="20"/>
      <c r="T358" s="20"/>
      <c r="U358" s="18">
        <v>5312</v>
      </c>
      <c r="V358" s="18">
        <v>5312</v>
      </c>
      <c r="W358" s="17">
        <f t="shared" si="45"/>
        <v>0</v>
      </c>
      <c r="X358" s="17">
        <f t="shared" si="46"/>
        <v>0</v>
      </c>
    </row>
    <row r="359" spans="2:24" x14ac:dyDescent="0.25">
      <c r="B359" s="13" t="s">
        <v>94</v>
      </c>
      <c r="C359" s="20"/>
      <c r="D359" s="20"/>
      <c r="E359" s="18">
        <v>4333</v>
      </c>
      <c r="F359" s="18">
        <v>4333</v>
      </c>
      <c r="G359" s="17">
        <f t="shared" si="41"/>
        <v>0</v>
      </c>
      <c r="H359" s="17">
        <f t="shared" si="42"/>
        <v>0</v>
      </c>
      <c r="J359" s="13" t="s">
        <v>94</v>
      </c>
      <c r="K359" s="20"/>
      <c r="L359" s="20"/>
      <c r="M359" s="18">
        <v>4333</v>
      </c>
      <c r="N359" s="18">
        <v>4333</v>
      </c>
      <c r="O359" s="17">
        <f t="shared" si="43"/>
        <v>0</v>
      </c>
      <c r="P359" s="17">
        <f t="shared" si="44"/>
        <v>0</v>
      </c>
      <c r="R359" s="13" t="s">
        <v>94</v>
      </c>
      <c r="S359" s="20"/>
      <c r="T359" s="20"/>
      <c r="U359" s="18">
        <v>4333</v>
      </c>
      <c r="V359" s="18">
        <v>4333</v>
      </c>
      <c r="W359" s="17">
        <f t="shared" si="45"/>
        <v>0</v>
      </c>
      <c r="X359" s="17">
        <f t="shared" si="46"/>
        <v>0</v>
      </c>
    </row>
    <row r="360" spans="2:24" x14ac:dyDescent="0.25">
      <c r="B360" s="13" t="s">
        <v>95</v>
      </c>
      <c r="C360" s="20"/>
      <c r="D360" s="20"/>
      <c r="E360" s="18">
        <v>3787</v>
      </c>
      <c r="F360" s="18">
        <v>3787</v>
      </c>
      <c r="G360" s="17">
        <f t="shared" si="41"/>
        <v>0</v>
      </c>
      <c r="H360" s="17">
        <f t="shared" si="42"/>
        <v>0</v>
      </c>
      <c r="J360" s="13" t="s">
        <v>95</v>
      </c>
      <c r="K360" s="20"/>
      <c r="L360" s="20"/>
      <c r="M360" s="18">
        <v>3787</v>
      </c>
      <c r="N360" s="18">
        <v>3787</v>
      </c>
      <c r="O360" s="17">
        <f t="shared" si="43"/>
        <v>0</v>
      </c>
      <c r="P360" s="17">
        <f t="shared" si="44"/>
        <v>0</v>
      </c>
      <c r="R360" s="13" t="s">
        <v>95</v>
      </c>
      <c r="S360" s="20"/>
      <c r="T360" s="20"/>
      <c r="U360" s="18">
        <v>3787</v>
      </c>
      <c r="V360" s="18">
        <v>3787</v>
      </c>
      <c r="W360" s="17">
        <f t="shared" si="45"/>
        <v>0</v>
      </c>
      <c r="X360" s="17">
        <f t="shared" si="46"/>
        <v>0</v>
      </c>
    </row>
    <row r="361" spans="2:24" x14ac:dyDescent="0.25">
      <c r="B361" s="13" t="s">
        <v>96</v>
      </c>
      <c r="C361" s="14"/>
      <c r="D361" s="15"/>
      <c r="E361" s="18">
        <v>15262</v>
      </c>
      <c r="F361" s="18">
        <v>15262</v>
      </c>
      <c r="G361" s="17">
        <f t="shared" si="41"/>
        <v>0</v>
      </c>
      <c r="H361" s="17">
        <f t="shared" si="42"/>
        <v>0</v>
      </c>
      <c r="J361" s="13" t="s">
        <v>96</v>
      </c>
      <c r="K361" s="14"/>
      <c r="L361" s="15"/>
      <c r="M361" s="18">
        <v>15262</v>
      </c>
      <c r="N361" s="18">
        <v>15262</v>
      </c>
      <c r="O361" s="17">
        <f t="shared" si="43"/>
        <v>0</v>
      </c>
      <c r="P361" s="17">
        <f t="shared" si="44"/>
        <v>0</v>
      </c>
      <c r="R361" s="13" t="s">
        <v>96</v>
      </c>
      <c r="S361" s="14"/>
      <c r="T361" s="15"/>
      <c r="U361" s="18">
        <v>15262</v>
      </c>
      <c r="V361" s="18">
        <v>15262</v>
      </c>
      <c r="W361" s="17">
        <f t="shared" si="45"/>
        <v>0</v>
      </c>
      <c r="X361" s="17">
        <f t="shared" si="46"/>
        <v>0</v>
      </c>
    </row>
    <row r="362" spans="2:24" x14ac:dyDescent="0.25">
      <c r="B362" s="13" t="s">
        <v>97</v>
      </c>
      <c r="C362" s="14"/>
      <c r="D362" s="15"/>
      <c r="E362" s="18">
        <v>1080</v>
      </c>
      <c r="F362" s="18">
        <v>1080</v>
      </c>
      <c r="G362" s="17">
        <f t="shared" si="41"/>
        <v>0</v>
      </c>
      <c r="H362" s="17">
        <f t="shared" si="42"/>
        <v>0</v>
      </c>
      <c r="J362" s="13" t="s">
        <v>97</v>
      </c>
      <c r="K362" s="14"/>
      <c r="L362" s="15"/>
      <c r="M362" s="18">
        <v>1080</v>
      </c>
      <c r="N362" s="18">
        <v>1080</v>
      </c>
      <c r="O362" s="17">
        <f t="shared" si="43"/>
        <v>0</v>
      </c>
      <c r="P362" s="17">
        <f t="shared" si="44"/>
        <v>0</v>
      </c>
      <c r="R362" s="13" t="s">
        <v>97</v>
      </c>
      <c r="S362" s="14"/>
      <c r="T362" s="15"/>
      <c r="U362" s="18">
        <v>1080</v>
      </c>
      <c r="V362" s="18">
        <v>1080</v>
      </c>
      <c r="W362" s="17">
        <f t="shared" si="45"/>
        <v>0</v>
      </c>
      <c r="X362" s="17">
        <f t="shared" si="46"/>
        <v>0</v>
      </c>
    </row>
    <row r="363" spans="2:24" x14ac:dyDescent="0.25">
      <c r="B363" s="13" t="s">
        <v>98</v>
      </c>
      <c r="C363" s="14"/>
      <c r="D363" s="15"/>
      <c r="E363" s="18">
        <v>126639</v>
      </c>
      <c r="F363" s="18">
        <v>126639</v>
      </c>
      <c r="G363" s="17">
        <f t="shared" si="41"/>
        <v>0</v>
      </c>
      <c r="H363" s="17">
        <f t="shared" si="42"/>
        <v>0</v>
      </c>
      <c r="J363" s="13" t="s">
        <v>98</v>
      </c>
      <c r="K363" s="14"/>
      <c r="L363" s="15"/>
      <c r="M363" s="18">
        <v>126639</v>
      </c>
      <c r="N363" s="18">
        <v>126639</v>
      </c>
      <c r="O363" s="17">
        <f t="shared" si="43"/>
        <v>0</v>
      </c>
      <c r="P363" s="17">
        <f t="shared" si="44"/>
        <v>0</v>
      </c>
      <c r="R363" s="13" t="s">
        <v>98</v>
      </c>
      <c r="S363" s="14"/>
      <c r="T363" s="15"/>
      <c r="U363" s="18">
        <v>126639</v>
      </c>
      <c r="V363" s="18">
        <v>126639</v>
      </c>
      <c r="W363" s="17">
        <f t="shared" si="45"/>
        <v>0</v>
      </c>
      <c r="X363" s="17">
        <f t="shared" si="46"/>
        <v>0</v>
      </c>
    </row>
    <row r="364" spans="2:24" x14ac:dyDescent="0.25">
      <c r="B364" s="13" t="s">
        <v>99</v>
      </c>
      <c r="C364" s="20"/>
      <c r="D364" s="15"/>
      <c r="E364" s="18">
        <v>2242</v>
      </c>
      <c r="F364" s="18">
        <v>2242</v>
      </c>
      <c r="G364" s="17">
        <f t="shared" si="41"/>
        <v>0</v>
      </c>
      <c r="H364" s="17">
        <f t="shared" si="42"/>
        <v>0</v>
      </c>
      <c r="J364" s="13" t="s">
        <v>99</v>
      </c>
      <c r="K364" s="20"/>
      <c r="L364" s="15"/>
      <c r="M364" s="18">
        <v>2242</v>
      </c>
      <c r="N364" s="18">
        <v>2242</v>
      </c>
      <c r="O364" s="17">
        <f t="shared" si="43"/>
        <v>0</v>
      </c>
      <c r="P364" s="17">
        <f t="shared" si="44"/>
        <v>0</v>
      </c>
      <c r="R364" s="13" t="s">
        <v>99</v>
      </c>
      <c r="S364" s="20"/>
      <c r="T364" s="15"/>
      <c r="U364" s="18">
        <v>2242</v>
      </c>
      <c r="V364" s="18">
        <v>2242</v>
      </c>
      <c r="W364" s="17">
        <f t="shared" si="45"/>
        <v>0</v>
      </c>
      <c r="X364" s="17">
        <f t="shared" si="46"/>
        <v>0</v>
      </c>
    </row>
    <row r="365" spans="2:24" x14ac:dyDescent="0.25">
      <c r="B365" s="13" t="s">
        <v>100</v>
      </c>
      <c r="C365" s="20"/>
      <c r="D365" s="20"/>
      <c r="E365" s="18">
        <v>24741</v>
      </c>
      <c r="F365" s="18">
        <v>24741</v>
      </c>
      <c r="G365" s="17">
        <f t="shared" si="41"/>
        <v>0</v>
      </c>
      <c r="H365" s="17">
        <f t="shared" si="42"/>
        <v>0</v>
      </c>
      <c r="J365" s="13" t="s">
        <v>100</v>
      </c>
      <c r="K365" s="20"/>
      <c r="L365" s="20"/>
      <c r="M365" s="18">
        <v>24741</v>
      </c>
      <c r="N365" s="18">
        <v>24741</v>
      </c>
      <c r="O365" s="17">
        <f t="shared" si="43"/>
        <v>0</v>
      </c>
      <c r="P365" s="17">
        <f t="shared" si="44"/>
        <v>0</v>
      </c>
      <c r="R365" s="13" t="s">
        <v>100</v>
      </c>
      <c r="S365" s="20"/>
      <c r="T365" s="20"/>
      <c r="U365" s="18">
        <v>24741</v>
      </c>
      <c r="V365" s="18">
        <v>24741</v>
      </c>
      <c r="W365" s="17">
        <f t="shared" si="45"/>
        <v>0</v>
      </c>
      <c r="X365" s="17">
        <f t="shared" si="46"/>
        <v>0</v>
      </c>
    </row>
    <row r="366" spans="2:24" x14ac:dyDescent="0.25">
      <c r="B366" s="13" t="s">
        <v>101</v>
      </c>
      <c r="C366" s="20"/>
      <c r="D366" s="20"/>
      <c r="E366" s="18">
        <v>22276</v>
      </c>
      <c r="F366" s="18">
        <v>22276</v>
      </c>
      <c r="G366" s="17">
        <f t="shared" si="41"/>
        <v>0</v>
      </c>
      <c r="H366" s="17">
        <f t="shared" si="42"/>
        <v>0</v>
      </c>
      <c r="J366" s="13" t="s">
        <v>101</v>
      </c>
      <c r="K366" s="20"/>
      <c r="L366" s="20"/>
      <c r="M366" s="18">
        <v>22276</v>
      </c>
      <c r="N366" s="18">
        <v>22276</v>
      </c>
      <c r="O366" s="17">
        <f t="shared" si="43"/>
        <v>0</v>
      </c>
      <c r="P366" s="17">
        <f t="shared" si="44"/>
        <v>0</v>
      </c>
      <c r="R366" s="13" t="s">
        <v>101</v>
      </c>
      <c r="S366" s="20"/>
      <c r="T366" s="20"/>
      <c r="U366" s="18">
        <v>22276</v>
      </c>
      <c r="V366" s="18">
        <v>22276</v>
      </c>
      <c r="W366" s="17">
        <f t="shared" si="45"/>
        <v>0</v>
      </c>
      <c r="X366" s="17">
        <f t="shared" si="46"/>
        <v>0</v>
      </c>
    </row>
    <row r="367" spans="2:24" x14ac:dyDescent="0.25">
      <c r="B367" s="13" t="s">
        <v>102</v>
      </c>
      <c r="C367" s="20"/>
      <c r="D367" s="20"/>
      <c r="E367" s="18">
        <v>25836</v>
      </c>
      <c r="F367" s="18">
        <v>25836</v>
      </c>
      <c r="G367" s="17">
        <f t="shared" si="41"/>
        <v>0</v>
      </c>
      <c r="H367" s="17">
        <f t="shared" si="42"/>
        <v>0</v>
      </c>
      <c r="J367" s="13" t="s">
        <v>102</v>
      </c>
      <c r="K367" s="20"/>
      <c r="L367" s="20"/>
      <c r="M367" s="18">
        <v>25836</v>
      </c>
      <c r="N367" s="18">
        <v>25836</v>
      </c>
      <c r="O367" s="17">
        <f t="shared" si="43"/>
        <v>0</v>
      </c>
      <c r="P367" s="17">
        <f t="shared" si="44"/>
        <v>0</v>
      </c>
      <c r="R367" s="13" t="s">
        <v>102</v>
      </c>
      <c r="S367" s="20"/>
      <c r="T367" s="20"/>
      <c r="U367" s="18">
        <v>25836</v>
      </c>
      <c r="V367" s="18">
        <v>25836</v>
      </c>
      <c r="W367" s="17">
        <f t="shared" si="45"/>
        <v>0</v>
      </c>
      <c r="X367" s="17">
        <f t="shared" si="46"/>
        <v>0</v>
      </c>
    </row>
    <row r="368" spans="2:24" x14ac:dyDescent="0.25">
      <c r="B368" s="13" t="s">
        <v>103</v>
      </c>
      <c r="C368" s="20"/>
      <c r="D368" s="20"/>
      <c r="E368" s="18">
        <v>8879</v>
      </c>
      <c r="F368" s="18">
        <v>8879</v>
      </c>
      <c r="G368" s="17">
        <f t="shared" si="41"/>
        <v>0</v>
      </c>
      <c r="H368" s="17">
        <f t="shared" si="42"/>
        <v>0</v>
      </c>
      <c r="J368" s="13" t="s">
        <v>103</v>
      </c>
      <c r="K368" s="20"/>
      <c r="L368" s="20"/>
      <c r="M368" s="18">
        <v>8879</v>
      </c>
      <c r="N368" s="18">
        <v>8879</v>
      </c>
      <c r="O368" s="17">
        <f t="shared" si="43"/>
        <v>0</v>
      </c>
      <c r="P368" s="17">
        <f t="shared" si="44"/>
        <v>0</v>
      </c>
      <c r="R368" s="13" t="s">
        <v>103</v>
      </c>
      <c r="S368" s="20"/>
      <c r="T368" s="20"/>
      <c r="U368" s="18">
        <v>8879</v>
      </c>
      <c r="V368" s="18">
        <v>8879</v>
      </c>
      <c r="W368" s="17">
        <f t="shared" si="45"/>
        <v>0</v>
      </c>
      <c r="X368" s="17">
        <f t="shared" si="46"/>
        <v>0</v>
      </c>
    </row>
    <row r="369" spans="2:24" x14ac:dyDescent="0.25">
      <c r="B369" s="13" t="s">
        <v>104</v>
      </c>
      <c r="C369" s="14"/>
      <c r="D369" s="15"/>
      <c r="E369" s="18">
        <v>48738</v>
      </c>
      <c r="F369" s="18">
        <v>48738</v>
      </c>
      <c r="G369" s="17">
        <f t="shared" si="41"/>
        <v>0</v>
      </c>
      <c r="H369" s="17">
        <f t="shared" si="42"/>
        <v>0</v>
      </c>
      <c r="J369" s="13" t="s">
        <v>104</v>
      </c>
      <c r="K369" s="14"/>
      <c r="L369" s="15"/>
      <c r="M369" s="18">
        <v>48738</v>
      </c>
      <c r="N369" s="18">
        <v>48738</v>
      </c>
      <c r="O369" s="17">
        <f t="shared" si="43"/>
        <v>0</v>
      </c>
      <c r="P369" s="17">
        <f t="shared" si="44"/>
        <v>0</v>
      </c>
      <c r="R369" s="13" t="s">
        <v>104</v>
      </c>
      <c r="S369" s="14"/>
      <c r="T369" s="15"/>
      <c r="U369" s="18">
        <v>48738</v>
      </c>
      <c r="V369" s="18">
        <v>48738</v>
      </c>
      <c r="W369" s="17">
        <f t="shared" si="45"/>
        <v>0</v>
      </c>
      <c r="X369" s="17">
        <f t="shared" si="46"/>
        <v>0</v>
      </c>
    </row>
    <row r="370" spans="2:24" x14ac:dyDescent="0.25">
      <c r="B370" s="13" t="s">
        <v>105</v>
      </c>
      <c r="C370" s="14"/>
      <c r="D370" s="15"/>
      <c r="E370" s="18">
        <v>9282</v>
      </c>
      <c r="F370" s="18">
        <v>9282</v>
      </c>
      <c r="G370" s="17">
        <f t="shared" si="41"/>
        <v>0</v>
      </c>
      <c r="H370" s="17">
        <f t="shared" si="42"/>
        <v>0</v>
      </c>
      <c r="J370" s="13" t="s">
        <v>105</v>
      </c>
      <c r="K370" s="14"/>
      <c r="L370" s="15"/>
      <c r="M370" s="18">
        <v>9282</v>
      </c>
      <c r="N370" s="18">
        <v>9282</v>
      </c>
      <c r="O370" s="17">
        <f t="shared" si="43"/>
        <v>0</v>
      </c>
      <c r="P370" s="17">
        <f t="shared" si="44"/>
        <v>0</v>
      </c>
      <c r="R370" s="13" t="s">
        <v>105</v>
      </c>
      <c r="S370" s="14"/>
      <c r="T370" s="15"/>
      <c r="U370" s="18">
        <v>9282</v>
      </c>
      <c r="V370" s="18">
        <v>9282</v>
      </c>
      <c r="W370" s="17">
        <f t="shared" si="45"/>
        <v>0</v>
      </c>
      <c r="X370" s="17">
        <f t="shared" si="46"/>
        <v>0</v>
      </c>
    </row>
    <row r="371" spans="2:24" x14ac:dyDescent="0.25">
      <c r="B371" s="13" t="s">
        <v>106</v>
      </c>
      <c r="C371" s="14"/>
      <c r="D371" s="15"/>
      <c r="E371" s="18">
        <v>41689</v>
      </c>
      <c r="F371" s="18">
        <v>41689</v>
      </c>
      <c r="G371" s="17">
        <f t="shared" si="41"/>
        <v>0</v>
      </c>
      <c r="H371" s="17">
        <f t="shared" si="42"/>
        <v>0</v>
      </c>
      <c r="J371" s="13" t="s">
        <v>106</v>
      </c>
      <c r="K371" s="14"/>
      <c r="L371" s="15"/>
      <c r="M371" s="18">
        <v>41689</v>
      </c>
      <c r="N371" s="18">
        <v>41689</v>
      </c>
      <c r="O371" s="17">
        <f t="shared" si="43"/>
        <v>0</v>
      </c>
      <c r="P371" s="17">
        <f t="shared" si="44"/>
        <v>0</v>
      </c>
      <c r="R371" s="13" t="s">
        <v>106</v>
      </c>
      <c r="S371" s="14"/>
      <c r="T371" s="15"/>
      <c r="U371" s="18">
        <v>41689</v>
      </c>
      <c r="V371" s="18">
        <v>41689</v>
      </c>
      <c r="W371" s="17">
        <f t="shared" si="45"/>
        <v>0</v>
      </c>
      <c r="X371" s="17">
        <f t="shared" si="46"/>
        <v>0</v>
      </c>
    </row>
    <row r="372" spans="2:24" x14ac:dyDescent="0.25">
      <c r="B372" s="13" t="s">
        <v>107</v>
      </c>
      <c r="C372" s="20"/>
      <c r="D372" s="15"/>
      <c r="E372" s="18">
        <v>65906</v>
      </c>
      <c r="F372" s="18">
        <v>65906</v>
      </c>
      <c r="G372" s="17">
        <f t="shared" si="41"/>
        <v>0</v>
      </c>
      <c r="H372" s="17">
        <f t="shared" si="42"/>
        <v>0</v>
      </c>
      <c r="J372" s="13" t="s">
        <v>107</v>
      </c>
      <c r="K372" s="20"/>
      <c r="L372" s="15"/>
      <c r="M372" s="18">
        <v>65906</v>
      </c>
      <c r="N372" s="18">
        <v>65906</v>
      </c>
      <c r="O372" s="17">
        <f t="shared" si="43"/>
        <v>0</v>
      </c>
      <c r="P372" s="17">
        <f t="shared" si="44"/>
        <v>0</v>
      </c>
      <c r="R372" s="13" t="s">
        <v>107</v>
      </c>
      <c r="S372" s="20"/>
      <c r="T372" s="15"/>
      <c r="U372" s="18">
        <v>65906</v>
      </c>
      <c r="V372" s="18">
        <v>65906</v>
      </c>
      <c r="W372" s="17">
        <f t="shared" si="45"/>
        <v>0</v>
      </c>
      <c r="X372" s="17">
        <f t="shared" si="46"/>
        <v>0</v>
      </c>
    </row>
    <row r="373" spans="2:24" x14ac:dyDescent="0.25">
      <c r="B373" s="13" t="s">
        <v>108</v>
      </c>
      <c r="C373" s="20"/>
      <c r="D373" s="20"/>
      <c r="E373" s="18">
        <v>5378</v>
      </c>
      <c r="F373" s="18">
        <v>5378</v>
      </c>
      <c r="G373" s="17">
        <f t="shared" si="41"/>
        <v>0</v>
      </c>
      <c r="H373" s="17">
        <f t="shared" si="42"/>
        <v>0</v>
      </c>
      <c r="J373" s="13" t="s">
        <v>108</v>
      </c>
      <c r="K373" s="20"/>
      <c r="L373" s="20"/>
      <c r="M373" s="18">
        <v>5378</v>
      </c>
      <c r="N373" s="18">
        <v>5378</v>
      </c>
      <c r="O373" s="17">
        <f t="shared" si="43"/>
        <v>0</v>
      </c>
      <c r="P373" s="17">
        <f t="shared" si="44"/>
        <v>0</v>
      </c>
      <c r="R373" s="13" t="s">
        <v>108</v>
      </c>
      <c r="S373" s="20"/>
      <c r="T373" s="20"/>
      <c r="U373" s="18">
        <v>5378</v>
      </c>
      <c r="V373" s="18">
        <v>5378</v>
      </c>
      <c r="W373" s="17">
        <f t="shared" si="45"/>
        <v>0</v>
      </c>
      <c r="X373" s="17">
        <f t="shared" si="46"/>
        <v>0</v>
      </c>
    </row>
    <row r="374" spans="2:24" x14ac:dyDescent="0.25">
      <c r="B374" s="13" t="s">
        <v>109</v>
      </c>
      <c r="C374" s="20"/>
      <c r="D374" s="20"/>
      <c r="E374" s="18">
        <v>13224</v>
      </c>
      <c r="F374" s="18">
        <v>13224</v>
      </c>
      <c r="G374" s="17">
        <f t="shared" si="41"/>
        <v>0</v>
      </c>
      <c r="H374" s="17">
        <f t="shared" si="42"/>
        <v>0</v>
      </c>
      <c r="J374" s="13" t="s">
        <v>109</v>
      </c>
      <c r="K374" s="20"/>
      <c r="L374" s="20"/>
      <c r="M374" s="18">
        <v>13224</v>
      </c>
      <c r="N374" s="18">
        <v>13224</v>
      </c>
      <c r="O374" s="17">
        <f t="shared" si="43"/>
        <v>0</v>
      </c>
      <c r="P374" s="17">
        <f t="shared" si="44"/>
        <v>0</v>
      </c>
      <c r="R374" s="13" t="s">
        <v>109</v>
      </c>
      <c r="S374" s="20"/>
      <c r="T374" s="20"/>
      <c r="U374" s="18">
        <v>13224</v>
      </c>
      <c r="V374" s="18">
        <v>13224</v>
      </c>
      <c r="W374" s="17">
        <f t="shared" si="45"/>
        <v>0</v>
      </c>
      <c r="X374" s="17">
        <f t="shared" si="46"/>
        <v>0</v>
      </c>
    </row>
    <row r="375" spans="2:24" x14ac:dyDescent="0.25">
      <c r="B375" s="13" t="s">
        <v>110</v>
      </c>
      <c r="C375" s="20"/>
      <c r="D375" s="20"/>
      <c r="E375" s="18">
        <v>9334</v>
      </c>
      <c r="F375" s="18">
        <v>9334</v>
      </c>
      <c r="G375" s="17">
        <f t="shared" si="41"/>
        <v>0</v>
      </c>
      <c r="H375" s="17">
        <f t="shared" si="42"/>
        <v>0</v>
      </c>
      <c r="J375" s="13" t="s">
        <v>110</v>
      </c>
      <c r="K375" s="20"/>
      <c r="L375" s="20"/>
      <c r="M375" s="18">
        <v>9334</v>
      </c>
      <c r="N375" s="18">
        <v>9334</v>
      </c>
      <c r="O375" s="17">
        <f t="shared" si="43"/>
        <v>0</v>
      </c>
      <c r="P375" s="17">
        <f t="shared" si="44"/>
        <v>0</v>
      </c>
      <c r="R375" s="13" t="s">
        <v>110</v>
      </c>
      <c r="S375" s="20"/>
      <c r="T375" s="20"/>
      <c r="U375" s="18">
        <v>9334</v>
      </c>
      <c r="V375" s="18">
        <v>9334</v>
      </c>
      <c r="W375" s="17">
        <f t="shared" si="45"/>
        <v>0</v>
      </c>
      <c r="X375" s="17">
        <f t="shared" si="46"/>
        <v>0</v>
      </c>
    </row>
    <row r="376" spans="2:24" x14ac:dyDescent="0.25">
      <c r="B376" s="13" t="s">
        <v>111</v>
      </c>
      <c r="C376" s="20"/>
      <c r="D376" s="20"/>
      <c r="E376" s="18">
        <v>124789</v>
      </c>
      <c r="F376" s="18">
        <v>124789</v>
      </c>
      <c r="G376" s="17">
        <f t="shared" si="41"/>
        <v>0</v>
      </c>
      <c r="H376" s="17">
        <f t="shared" si="42"/>
        <v>0</v>
      </c>
      <c r="J376" s="13" t="s">
        <v>111</v>
      </c>
      <c r="K376" s="20"/>
      <c r="L376" s="20"/>
      <c r="M376" s="18">
        <v>124789</v>
      </c>
      <c r="N376" s="18">
        <v>124789</v>
      </c>
      <c r="O376" s="17">
        <f t="shared" si="43"/>
        <v>0</v>
      </c>
      <c r="P376" s="17">
        <f t="shared" si="44"/>
        <v>0</v>
      </c>
      <c r="R376" s="13" t="s">
        <v>111</v>
      </c>
      <c r="S376" s="20"/>
      <c r="T376" s="20"/>
      <c r="U376" s="18">
        <v>124789</v>
      </c>
      <c r="V376" s="18">
        <v>124789</v>
      </c>
      <c r="W376" s="17">
        <f t="shared" si="45"/>
        <v>0</v>
      </c>
      <c r="X376" s="17">
        <f t="shared" si="46"/>
        <v>0</v>
      </c>
    </row>
    <row r="377" spans="2:24" x14ac:dyDescent="0.25">
      <c r="B377" s="13" t="s">
        <v>112</v>
      </c>
      <c r="C377" s="14"/>
      <c r="D377" s="15"/>
      <c r="E377" s="18">
        <v>41675</v>
      </c>
      <c r="F377" s="18">
        <v>41675</v>
      </c>
      <c r="G377" s="17">
        <f t="shared" si="41"/>
        <v>0</v>
      </c>
      <c r="H377" s="17">
        <f t="shared" si="42"/>
        <v>0</v>
      </c>
      <c r="J377" s="13" t="s">
        <v>112</v>
      </c>
      <c r="K377" s="14"/>
      <c r="L377" s="15"/>
      <c r="M377" s="18">
        <v>41675</v>
      </c>
      <c r="N377" s="18">
        <v>41675</v>
      </c>
      <c r="O377" s="17">
        <f t="shared" si="43"/>
        <v>0</v>
      </c>
      <c r="P377" s="17">
        <f t="shared" si="44"/>
        <v>0</v>
      </c>
      <c r="R377" s="13" t="s">
        <v>112</v>
      </c>
      <c r="S377" s="14"/>
      <c r="T377" s="15"/>
      <c r="U377" s="18">
        <v>41675</v>
      </c>
      <c r="V377" s="18">
        <v>41675</v>
      </c>
      <c r="W377" s="17">
        <f t="shared" si="45"/>
        <v>0</v>
      </c>
      <c r="X377" s="17">
        <f t="shared" si="46"/>
        <v>0</v>
      </c>
    </row>
    <row r="378" spans="2:24" x14ac:dyDescent="0.25">
      <c r="B378" s="13" t="s">
        <v>113</v>
      </c>
      <c r="C378" s="14"/>
      <c r="D378" s="15"/>
      <c r="E378" s="18">
        <v>38853</v>
      </c>
      <c r="F378" s="18">
        <v>38853</v>
      </c>
      <c r="G378" s="17">
        <f t="shared" si="41"/>
        <v>0</v>
      </c>
      <c r="H378" s="17">
        <f t="shared" si="42"/>
        <v>0</v>
      </c>
      <c r="J378" s="13" t="s">
        <v>113</v>
      </c>
      <c r="K378" s="14"/>
      <c r="L378" s="15"/>
      <c r="M378" s="18">
        <v>38853</v>
      </c>
      <c r="N378" s="18">
        <v>38853</v>
      </c>
      <c r="O378" s="17">
        <f t="shared" si="43"/>
        <v>0</v>
      </c>
      <c r="P378" s="17">
        <f t="shared" si="44"/>
        <v>0</v>
      </c>
      <c r="R378" s="13" t="s">
        <v>113</v>
      </c>
      <c r="S378" s="14"/>
      <c r="T378" s="15"/>
      <c r="U378" s="18">
        <v>38853</v>
      </c>
      <c r="V378" s="18">
        <v>38853</v>
      </c>
      <c r="W378" s="17">
        <f t="shared" si="45"/>
        <v>0</v>
      </c>
      <c r="X378" s="17">
        <f t="shared" si="46"/>
        <v>0</v>
      </c>
    </row>
    <row r="379" spans="2:24" x14ac:dyDescent="0.25">
      <c r="B379" s="13" t="s">
        <v>114</v>
      </c>
      <c r="C379" s="14"/>
      <c r="D379" s="15"/>
      <c r="E379" s="18">
        <v>93959</v>
      </c>
      <c r="F379" s="18">
        <v>93959</v>
      </c>
      <c r="G379" s="17">
        <f t="shared" si="41"/>
        <v>0</v>
      </c>
      <c r="H379" s="17">
        <f t="shared" si="42"/>
        <v>0</v>
      </c>
      <c r="J379" s="13" t="s">
        <v>114</v>
      </c>
      <c r="K379" s="14"/>
      <c r="L379" s="15"/>
      <c r="M379" s="18">
        <v>93959</v>
      </c>
      <c r="N379" s="18">
        <v>93959</v>
      </c>
      <c r="O379" s="17">
        <f t="shared" si="43"/>
        <v>0</v>
      </c>
      <c r="P379" s="17">
        <f t="shared" si="44"/>
        <v>0</v>
      </c>
      <c r="R379" s="13" t="s">
        <v>114</v>
      </c>
      <c r="S379" s="14"/>
      <c r="T379" s="15"/>
      <c r="U379" s="18">
        <v>93959</v>
      </c>
      <c r="V379" s="18">
        <v>93959</v>
      </c>
      <c r="W379" s="17">
        <f t="shared" si="45"/>
        <v>0</v>
      </c>
      <c r="X379" s="17">
        <f t="shared" si="46"/>
        <v>0</v>
      </c>
    </row>
    <row r="380" spans="2:24" x14ac:dyDescent="0.25">
      <c r="B380" s="13" t="s">
        <v>115</v>
      </c>
      <c r="C380" s="20"/>
      <c r="D380" s="15"/>
      <c r="E380" s="18">
        <v>40119</v>
      </c>
      <c r="F380" s="18">
        <v>40119</v>
      </c>
      <c r="G380" s="17">
        <f t="shared" si="41"/>
        <v>0</v>
      </c>
      <c r="H380" s="17">
        <f t="shared" si="42"/>
        <v>0</v>
      </c>
      <c r="J380" s="13" t="s">
        <v>115</v>
      </c>
      <c r="K380" s="20"/>
      <c r="L380" s="15"/>
      <c r="M380" s="18">
        <v>40119</v>
      </c>
      <c r="N380" s="18">
        <v>40119</v>
      </c>
      <c r="O380" s="17">
        <f t="shared" si="43"/>
        <v>0</v>
      </c>
      <c r="P380" s="17">
        <f t="shared" si="44"/>
        <v>0</v>
      </c>
      <c r="R380" s="13" t="s">
        <v>115</v>
      </c>
      <c r="S380" s="20"/>
      <c r="T380" s="15"/>
      <c r="U380" s="18">
        <v>40119</v>
      </c>
      <c r="V380" s="18">
        <v>40119</v>
      </c>
      <c r="W380" s="17">
        <f t="shared" si="45"/>
        <v>0</v>
      </c>
      <c r="X380" s="17">
        <f t="shared" si="46"/>
        <v>0</v>
      </c>
    </row>
    <row r="381" spans="2:24" x14ac:dyDescent="0.25">
      <c r="B381" s="13" t="s">
        <v>116</v>
      </c>
      <c r="C381" s="20"/>
      <c r="D381" s="20"/>
      <c r="E381" s="18">
        <v>24103</v>
      </c>
      <c r="F381" s="18">
        <v>24103</v>
      </c>
      <c r="G381" s="17">
        <f t="shared" si="41"/>
        <v>0</v>
      </c>
      <c r="H381" s="17">
        <f t="shared" si="42"/>
        <v>0</v>
      </c>
      <c r="J381" s="13" t="s">
        <v>116</v>
      </c>
      <c r="K381" s="20"/>
      <c r="L381" s="20"/>
      <c r="M381" s="18">
        <v>24103</v>
      </c>
      <c r="N381" s="18">
        <v>24103</v>
      </c>
      <c r="O381" s="17">
        <f t="shared" si="43"/>
        <v>0</v>
      </c>
      <c r="P381" s="17">
        <f t="shared" si="44"/>
        <v>0</v>
      </c>
      <c r="R381" s="13" t="s">
        <v>116</v>
      </c>
      <c r="S381" s="20"/>
      <c r="T381" s="20"/>
      <c r="U381" s="18">
        <v>24103</v>
      </c>
      <c r="V381" s="18">
        <v>24103</v>
      </c>
      <c r="W381" s="17">
        <f t="shared" si="45"/>
        <v>0</v>
      </c>
      <c r="X381" s="17">
        <f t="shared" si="46"/>
        <v>0</v>
      </c>
    </row>
    <row r="382" spans="2:24" x14ac:dyDescent="0.25">
      <c r="B382" s="13" t="s">
        <v>117</v>
      </c>
      <c r="C382" s="20"/>
      <c r="D382" s="20"/>
      <c r="E382" s="18">
        <v>187983</v>
      </c>
      <c r="F382" s="18">
        <v>187983</v>
      </c>
      <c r="G382" s="17">
        <f t="shared" si="41"/>
        <v>0</v>
      </c>
      <c r="H382" s="17">
        <f t="shared" si="42"/>
        <v>0</v>
      </c>
      <c r="J382" s="13" t="s">
        <v>117</v>
      </c>
      <c r="K382" s="20"/>
      <c r="L382" s="20"/>
      <c r="M382" s="18">
        <v>187983</v>
      </c>
      <c r="N382" s="18">
        <v>187983</v>
      </c>
      <c r="O382" s="17">
        <f t="shared" si="43"/>
        <v>0</v>
      </c>
      <c r="P382" s="17">
        <f t="shared" si="44"/>
        <v>0</v>
      </c>
      <c r="R382" s="13" t="s">
        <v>117</v>
      </c>
      <c r="S382" s="20"/>
      <c r="T382" s="20"/>
      <c r="U382" s="18">
        <v>187983</v>
      </c>
      <c r="V382" s="18">
        <v>187983</v>
      </c>
      <c r="W382" s="17">
        <f t="shared" si="45"/>
        <v>0</v>
      </c>
      <c r="X382" s="17">
        <f t="shared" si="46"/>
        <v>0</v>
      </c>
    </row>
    <row r="383" spans="2:24" x14ac:dyDescent="0.25">
      <c r="B383" s="13" t="s">
        <v>118</v>
      </c>
      <c r="C383" s="20"/>
      <c r="D383" s="20"/>
      <c r="E383" s="18">
        <v>571978</v>
      </c>
      <c r="F383" s="18">
        <v>571978</v>
      </c>
      <c r="G383" s="17">
        <f t="shared" si="41"/>
        <v>0</v>
      </c>
      <c r="H383" s="17">
        <f t="shared" si="42"/>
        <v>0</v>
      </c>
      <c r="J383" s="13" t="s">
        <v>118</v>
      </c>
      <c r="K383" s="20"/>
      <c r="L383" s="20"/>
      <c r="M383" s="18">
        <v>571978</v>
      </c>
      <c r="N383" s="18">
        <v>571978</v>
      </c>
      <c r="O383" s="17">
        <f t="shared" si="43"/>
        <v>0</v>
      </c>
      <c r="P383" s="17">
        <f t="shared" si="44"/>
        <v>0</v>
      </c>
      <c r="R383" s="13" t="s">
        <v>118</v>
      </c>
      <c r="S383" s="20"/>
      <c r="T383" s="20"/>
      <c r="U383" s="18">
        <v>571978</v>
      </c>
      <c r="V383" s="18">
        <v>571978</v>
      </c>
      <c r="W383" s="17">
        <f t="shared" si="45"/>
        <v>0</v>
      </c>
      <c r="X383" s="17">
        <f t="shared" si="46"/>
        <v>0</v>
      </c>
    </row>
    <row r="384" spans="2:24" x14ac:dyDescent="0.25">
      <c r="B384" s="13" t="s">
        <v>119</v>
      </c>
      <c r="C384" s="20"/>
      <c r="D384" s="20"/>
      <c r="E384" s="18">
        <v>189100</v>
      </c>
      <c r="F384" s="18">
        <v>189100</v>
      </c>
      <c r="G384" s="17">
        <f t="shared" si="41"/>
        <v>0</v>
      </c>
      <c r="H384" s="17">
        <f t="shared" si="42"/>
        <v>0</v>
      </c>
      <c r="J384" s="13" t="s">
        <v>119</v>
      </c>
      <c r="K384" s="20"/>
      <c r="L384" s="20"/>
      <c r="M384" s="18">
        <v>189100</v>
      </c>
      <c r="N384" s="18">
        <v>189100</v>
      </c>
      <c r="O384" s="17">
        <f t="shared" si="43"/>
        <v>0</v>
      </c>
      <c r="P384" s="17">
        <f t="shared" si="44"/>
        <v>0</v>
      </c>
      <c r="R384" s="13" t="s">
        <v>119</v>
      </c>
      <c r="S384" s="20"/>
      <c r="T384" s="20"/>
      <c r="U384" s="18">
        <v>189100</v>
      </c>
      <c r="V384" s="18">
        <v>189100</v>
      </c>
      <c r="W384" s="17">
        <f t="shared" si="45"/>
        <v>0</v>
      </c>
      <c r="X384" s="17">
        <f t="shared" si="46"/>
        <v>0</v>
      </c>
    </row>
    <row r="385" spans="2:24" x14ac:dyDescent="0.25">
      <c r="B385" s="13" t="s">
        <v>120</v>
      </c>
      <c r="C385" s="14"/>
      <c r="D385" s="15"/>
      <c r="E385" s="18">
        <v>151210</v>
      </c>
      <c r="F385" s="18">
        <v>151210</v>
      </c>
      <c r="G385" s="17">
        <f t="shared" si="41"/>
        <v>0</v>
      </c>
      <c r="H385" s="17">
        <f t="shared" si="42"/>
        <v>0</v>
      </c>
      <c r="J385" s="13" t="s">
        <v>120</v>
      </c>
      <c r="K385" s="14"/>
      <c r="L385" s="15"/>
      <c r="M385" s="18">
        <v>151210</v>
      </c>
      <c r="N385" s="18">
        <v>151210</v>
      </c>
      <c r="O385" s="17">
        <f t="shared" si="43"/>
        <v>0</v>
      </c>
      <c r="P385" s="17">
        <f t="shared" si="44"/>
        <v>0</v>
      </c>
      <c r="R385" s="13" t="s">
        <v>120</v>
      </c>
      <c r="S385" s="14"/>
      <c r="T385" s="15"/>
      <c r="U385" s="18">
        <v>151210</v>
      </c>
      <c r="V385" s="18">
        <v>151210</v>
      </c>
      <c r="W385" s="17">
        <f t="shared" si="45"/>
        <v>0</v>
      </c>
      <c r="X385" s="17">
        <f t="shared" si="46"/>
        <v>0</v>
      </c>
    </row>
    <row r="386" spans="2:24" x14ac:dyDescent="0.25">
      <c r="B386" s="13" t="s">
        <v>121</v>
      </c>
      <c r="C386" s="14"/>
      <c r="D386" s="15"/>
      <c r="E386" s="18">
        <v>63542</v>
      </c>
      <c r="F386" s="18">
        <v>63542</v>
      </c>
      <c r="G386" s="17">
        <f t="shared" si="41"/>
        <v>0</v>
      </c>
      <c r="H386" s="17">
        <f t="shared" si="42"/>
        <v>0</v>
      </c>
      <c r="J386" s="13" t="s">
        <v>121</v>
      </c>
      <c r="K386" s="14"/>
      <c r="L386" s="15"/>
      <c r="M386" s="18">
        <v>63542</v>
      </c>
      <c r="N386" s="18">
        <v>63542</v>
      </c>
      <c r="O386" s="17">
        <f t="shared" si="43"/>
        <v>0</v>
      </c>
      <c r="P386" s="17">
        <f t="shared" si="44"/>
        <v>0</v>
      </c>
      <c r="R386" s="13" t="s">
        <v>121</v>
      </c>
      <c r="S386" s="14"/>
      <c r="T386" s="15"/>
      <c r="U386" s="18">
        <v>63542</v>
      </c>
      <c r="V386" s="18">
        <v>63542</v>
      </c>
      <c r="W386" s="17">
        <f t="shared" si="45"/>
        <v>0</v>
      </c>
      <c r="X386" s="17">
        <f t="shared" si="46"/>
        <v>0</v>
      </c>
    </row>
    <row r="387" spans="2:24" x14ac:dyDescent="0.25">
      <c r="B387" s="13" t="s">
        <v>122</v>
      </c>
      <c r="C387" s="14"/>
      <c r="D387" s="15"/>
      <c r="E387" s="18">
        <v>80276</v>
      </c>
      <c r="F387" s="18">
        <v>80276</v>
      </c>
      <c r="G387" s="17">
        <f t="shared" si="41"/>
        <v>0</v>
      </c>
      <c r="H387" s="17">
        <f t="shared" si="42"/>
        <v>0</v>
      </c>
      <c r="J387" s="13" t="s">
        <v>122</v>
      </c>
      <c r="K387" s="14"/>
      <c r="L387" s="15"/>
      <c r="M387" s="18">
        <v>80276</v>
      </c>
      <c r="N387" s="18">
        <v>80276</v>
      </c>
      <c r="O387" s="17">
        <f t="shared" si="43"/>
        <v>0</v>
      </c>
      <c r="P387" s="17">
        <f t="shared" si="44"/>
        <v>0</v>
      </c>
      <c r="R387" s="13" t="s">
        <v>122</v>
      </c>
      <c r="S387" s="14"/>
      <c r="T387" s="15"/>
      <c r="U387" s="18">
        <v>80276</v>
      </c>
      <c r="V387" s="18">
        <v>80276</v>
      </c>
      <c r="W387" s="17">
        <f t="shared" si="45"/>
        <v>0</v>
      </c>
      <c r="X387" s="17">
        <f t="shared" si="46"/>
        <v>0</v>
      </c>
    </row>
    <row r="388" spans="2:24" x14ac:dyDescent="0.25">
      <c r="B388" s="13" t="s">
        <v>123</v>
      </c>
      <c r="C388" s="20"/>
      <c r="D388" s="15"/>
      <c r="E388" s="18">
        <v>27910</v>
      </c>
      <c r="F388" s="18">
        <v>27910</v>
      </c>
      <c r="G388" s="17">
        <f t="shared" si="41"/>
        <v>0</v>
      </c>
      <c r="H388" s="17">
        <f t="shared" si="42"/>
        <v>0</v>
      </c>
      <c r="J388" s="13" t="s">
        <v>123</v>
      </c>
      <c r="K388" s="20"/>
      <c r="L388" s="15"/>
      <c r="M388" s="18">
        <v>27910</v>
      </c>
      <c r="N388" s="18">
        <v>27910</v>
      </c>
      <c r="O388" s="17">
        <f t="shared" si="43"/>
        <v>0</v>
      </c>
      <c r="P388" s="17">
        <f t="shared" si="44"/>
        <v>0</v>
      </c>
      <c r="R388" s="13" t="s">
        <v>123</v>
      </c>
      <c r="S388" s="20"/>
      <c r="T388" s="15"/>
      <c r="U388" s="18">
        <v>27910</v>
      </c>
      <c r="V388" s="18">
        <v>27910</v>
      </c>
      <c r="W388" s="17">
        <f t="shared" si="45"/>
        <v>0</v>
      </c>
      <c r="X388" s="17">
        <f t="shared" si="46"/>
        <v>0</v>
      </c>
    </row>
    <row r="389" spans="2:24" x14ac:dyDescent="0.25">
      <c r="B389" s="13" t="s">
        <v>124</v>
      </c>
      <c r="C389" s="20"/>
      <c r="D389" s="20"/>
      <c r="E389" s="18">
        <v>61649</v>
      </c>
      <c r="F389" s="18">
        <v>61649</v>
      </c>
      <c r="G389" s="17">
        <f t="shared" si="41"/>
        <v>0</v>
      </c>
      <c r="H389" s="17">
        <f t="shared" si="42"/>
        <v>0</v>
      </c>
      <c r="J389" s="13" t="s">
        <v>124</v>
      </c>
      <c r="K389" s="20"/>
      <c r="L389" s="20"/>
      <c r="M389" s="18">
        <v>61649</v>
      </c>
      <c r="N389" s="18">
        <v>61649</v>
      </c>
      <c r="O389" s="17">
        <f t="shared" si="43"/>
        <v>0</v>
      </c>
      <c r="P389" s="17">
        <f t="shared" si="44"/>
        <v>0</v>
      </c>
      <c r="R389" s="13" t="s">
        <v>124</v>
      </c>
      <c r="S389" s="20"/>
      <c r="T389" s="20"/>
      <c r="U389" s="18">
        <v>61649</v>
      </c>
      <c r="V389" s="18">
        <v>61649</v>
      </c>
      <c r="W389" s="17">
        <f t="shared" si="45"/>
        <v>0</v>
      </c>
      <c r="X389" s="17">
        <f t="shared" si="46"/>
        <v>0</v>
      </c>
    </row>
    <row r="390" spans="2:24" x14ac:dyDescent="0.25">
      <c r="B390" s="13" t="s">
        <v>125</v>
      </c>
      <c r="C390" s="20"/>
      <c r="D390" s="20"/>
      <c r="E390" s="18">
        <v>202357</v>
      </c>
      <c r="F390" s="18">
        <v>202357</v>
      </c>
      <c r="G390" s="17">
        <f t="shared" si="41"/>
        <v>0</v>
      </c>
      <c r="H390" s="17">
        <f t="shared" si="42"/>
        <v>0</v>
      </c>
      <c r="J390" s="13" t="s">
        <v>125</v>
      </c>
      <c r="K390" s="20"/>
      <c r="L390" s="20"/>
      <c r="M390" s="18">
        <v>202357</v>
      </c>
      <c r="N390" s="18">
        <v>202357</v>
      </c>
      <c r="O390" s="17">
        <f t="shared" si="43"/>
        <v>0</v>
      </c>
      <c r="P390" s="17">
        <f t="shared" si="44"/>
        <v>0</v>
      </c>
      <c r="R390" s="13" t="s">
        <v>125</v>
      </c>
      <c r="S390" s="20"/>
      <c r="T390" s="20"/>
      <c r="U390" s="18">
        <v>202357</v>
      </c>
      <c r="V390" s="18">
        <v>202357</v>
      </c>
      <c r="W390" s="17">
        <f t="shared" si="45"/>
        <v>0</v>
      </c>
      <c r="X390" s="17">
        <f t="shared" si="46"/>
        <v>0</v>
      </c>
    </row>
    <row r="391" spans="2:24" x14ac:dyDescent="0.25">
      <c r="B391" s="13" t="s">
        <v>126</v>
      </c>
      <c r="C391" s="20"/>
      <c r="D391" s="20"/>
      <c r="E391" s="18">
        <v>38126</v>
      </c>
      <c r="F391" s="18">
        <v>38126</v>
      </c>
      <c r="G391" s="17">
        <f t="shared" si="41"/>
        <v>0</v>
      </c>
      <c r="H391" s="17">
        <f t="shared" si="42"/>
        <v>0</v>
      </c>
      <c r="J391" s="13" t="s">
        <v>126</v>
      </c>
      <c r="K391" s="20"/>
      <c r="L391" s="20"/>
      <c r="M391" s="18">
        <v>38126</v>
      </c>
      <c r="N391" s="18">
        <v>38126</v>
      </c>
      <c r="O391" s="17">
        <f t="shared" si="43"/>
        <v>0</v>
      </c>
      <c r="P391" s="17">
        <f t="shared" si="44"/>
        <v>0</v>
      </c>
      <c r="R391" s="13" t="s">
        <v>126</v>
      </c>
      <c r="S391" s="20"/>
      <c r="T391" s="20"/>
      <c r="U391" s="18">
        <v>38126</v>
      </c>
      <c r="V391" s="18">
        <v>38126</v>
      </c>
      <c r="W391" s="17">
        <f t="shared" si="45"/>
        <v>0</v>
      </c>
      <c r="X391" s="17">
        <f t="shared" si="46"/>
        <v>0</v>
      </c>
    </row>
    <row r="392" spans="2:24" x14ac:dyDescent="0.25">
      <c r="B392" s="13" t="s">
        <v>127</v>
      </c>
      <c r="C392" s="20"/>
      <c r="D392" s="20"/>
      <c r="E392" s="18">
        <v>23401</v>
      </c>
      <c r="F392" s="18">
        <v>23401</v>
      </c>
      <c r="G392" s="17">
        <f t="shared" si="41"/>
        <v>0</v>
      </c>
      <c r="H392" s="17">
        <f t="shared" si="42"/>
        <v>0</v>
      </c>
      <c r="J392" s="13" t="s">
        <v>127</v>
      </c>
      <c r="K392" s="20"/>
      <c r="L392" s="20"/>
      <c r="M392" s="18">
        <v>23401</v>
      </c>
      <c r="N392" s="18">
        <v>23401</v>
      </c>
      <c r="O392" s="17">
        <f t="shared" si="43"/>
        <v>0</v>
      </c>
      <c r="P392" s="17">
        <f t="shared" si="44"/>
        <v>0</v>
      </c>
      <c r="R392" s="13" t="s">
        <v>127</v>
      </c>
      <c r="S392" s="20"/>
      <c r="T392" s="20"/>
      <c r="U392" s="18">
        <v>23401</v>
      </c>
      <c r="V392" s="18">
        <v>23401</v>
      </c>
      <c r="W392" s="17">
        <f t="shared" si="45"/>
        <v>0</v>
      </c>
      <c r="X392" s="17">
        <f t="shared" si="46"/>
        <v>0</v>
      </c>
    </row>
    <row r="393" spans="2:24" x14ac:dyDescent="0.25">
      <c r="B393" s="13" t="s">
        <v>128</v>
      </c>
      <c r="C393" s="14"/>
      <c r="D393" s="15"/>
      <c r="E393" s="18">
        <v>17237</v>
      </c>
      <c r="F393" s="18">
        <v>17237</v>
      </c>
      <c r="G393" s="17">
        <f t="shared" si="41"/>
        <v>0</v>
      </c>
      <c r="H393" s="17">
        <f t="shared" si="42"/>
        <v>0</v>
      </c>
      <c r="J393" s="13" t="s">
        <v>128</v>
      </c>
      <c r="K393" s="14"/>
      <c r="L393" s="15"/>
      <c r="M393" s="18">
        <v>17237</v>
      </c>
      <c r="N393" s="18">
        <v>17237</v>
      </c>
      <c r="O393" s="17">
        <f t="shared" si="43"/>
        <v>0</v>
      </c>
      <c r="P393" s="17">
        <f t="shared" si="44"/>
        <v>0</v>
      </c>
      <c r="R393" s="13" t="s">
        <v>128</v>
      </c>
      <c r="S393" s="14"/>
      <c r="T393" s="15"/>
      <c r="U393" s="18">
        <v>17237</v>
      </c>
      <c r="V393" s="18">
        <v>17237</v>
      </c>
      <c r="W393" s="17">
        <f t="shared" si="45"/>
        <v>0</v>
      </c>
      <c r="X393" s="17">
        <f t="shared" si="46"/>
        <v>0</v>
      </c>
    </row>
    <row r="394" spans="2:24" x14ac:dyDescent="0.25">
      <c r="B394" s="13" t="s">
        <v>129</v>
      </c>
      <c r="C394" s="14"/>
      <c r="D394" s="15"/>
      <c r="E394" s="18">
        <v>54436</v>
      </c>
      <c r="F394" s="18">
        <v>54436</v>
      </c>
      <c r="G394" s="17">
        <f t="shared" si="41"/>
        <v>0</v>
      </c>
      <c r="H394" s="17">
        <f t="shared" si="42"/>
        <v>0</v>
      </c>
      <c r="J394" s="13" t="s">
        <v>129</v>
      </c>
      <c r="K394" s="14"/>
      <c r="L394" s="15"/>
      <c r="M394" s="18">
        <v>54436</v>
      </c>
      <c r="N394" s="18">
        <v>54436</v>
      </c>
      <c r="O394" s="17">
        <f t="shared" si="43"/>
        <v>0</v>
      </c>
      <c r="P394" s="17">
        <f t="shared" si="44"/>
        <v>0</v>
      </c>
      <c r="R394" s="13" t="s">
        <v>129</v>
      </c>
      <c r="S394" s="14"/>
      <c r="T394" s="15"/>
      <c r="U394" s="18">
        <v>54436</v>
      </c>
      <c r="V394" s="18">
        <v>54436</v>
      </c>
      <c r="W394" s="17">
        <f t="shared" si="45"/>
        <v>0</v>
      </c>
      <c r="X394" s="17">
        <f t="shared" si="46"/>
        <v>0</v>
      </c>
    </row>
    <row r="395" spans="2:24" x14ac:dyDescent="0.25">
      <c r="B395" s="13" t="s">
        <v>130</v>
      </c>
      <c r="C395" s="14"/>
      <c r="D395" s="15"/>
      <c r="E395" s="18">
        <v>180126</v>
      </c>
      <c r="F395" s="18">
        <v>180126</v>
      </c>
      <c r="G395" s="17">
        <f t="shared" si="41"/>
        <v>0</v>
      </c>
      <c r="H395" s="17">
        <f t="shared" si="42"/>
        <v>0</v>
      </c>
      <c r="J395" s="13" t="s">
        <v>130</v>
      </c>
      <c r="K395" s="14"/>
      <c r="L395" s="15"/>
      <c r="M395" s="18">
        <v>180126</v>
      </c>
      <c r="N395" s="18">
        <v>180126</v>
      </c>
      <c r="O395" s="17">
        <f t="shared" si="43"/>
        <v>0</v>
      </c>
      <c r="P395" s="17">
        <f t="shared" si="44"/>
        <v>0</v>
      </c>
      <c r="R395" s="13" t="s">
        <v>130</v>
      </c>
      <c r="S395" s="14"/>
      <c r="T395" s="15"/>
      <c r="U395" s="18">
        <v>180126</v>
      </c>
      <c r="V395" s="18">
        <v>180126</v>
      </c>
      <c r="W395" s="17">
        <f t="shared" si="45"/>
        <v>0</v>
      </c>
      <c r="X395" s="17">
        <f t="shared" si="46"/>
        <v>0</v>
      </c>
    </row>
    <row r="396" spans="2:24" x14ac:dyDescent="0.25">
      <c r="B396" s="13" t="s">
        <v>131</v>
      </c>
      <c r="C396" s="20"/>
      <c r="D396" s="15"/>
      <c r="E396" s="18">
        <v>16151</v>
      </c>
      <c r="F396" s="18">
        <v>16151</v>
      </c>
      <c r="G396" s="17">
        <f t="shared" si="41"/>
        <v>0</v>
      </c>
      <c r="H396" s="17">
        <f t="shared" si="42"/>
        <v>0</v>
      </c>
      <c r="J396" s="13" t="s">
        <v>131</v>
      </c>
      <c r="K396" s="20"/>
      <c r="L396" s="15"/>
      <c r="M396" s="18">
        <v>16151</v>
      </c>
      <c r="N396" s="18">
        <v>16151</v>
      </c>
      <c r="O396" s="17">
        <f t="shared" si="43"/>
        <v>0</v>
      </c>
      <c r="P396" s="17">
        <f t="shared" si="44"/>
        <v>0</v>
      </c>
      <c r="R396" s="13" t="s">
        <v>131</v>
      </c>
      <c r="S396" s="20"/>
      <c r="T396" s="15"/>
      <c r="U396" s="18">
        <v>16151</v>
      </c>
      <c r="V396" s="18">
        <v>16151</v>
      </c>
      <c r="W396" s="17">
        <f t="shared" si="45"/>
        <v>0</v>
      </c>
      <c r="X396" s="17">
        <f t="shared" si="46"/>
        <v>0</v>
      </c>
    </row>
    <row r="397" spans="2:24" x14ac:dyDescent="0.25">
      <c r="B397" s="13" t="s">
        <v>132</v>
      </c>
      <c r="C397" s="20"/>
      <c r="D397" s="20"/>
      <c r="E397" s="18">
        <v>16013</v>
      </c>
      <c r="F397" s="18">
        <v>16013</v>
      </c>
      <c r="G397" s="17">
        <f t="shared" si="41"/>
        <v>0</v>
      </c>
      <c r="H397" s="17">
        <f t="shared" si="42"/>
        <v>0</v>
      </c>
      <c r="J397" s="13" t="s">
        <v>132</v>
      </c>
      <c r="K397" s="20"/>
      <c r="L397" s="20"/>
      <c r="M397" s="18">
        <v>16013</v>
      </c>
      <c r="N397" s="18">
        <v>16013</v>
      </c>
      <c r="O397" s="17">
        <f t="shared" si="43"/>
        <v>0</v>
      </c>
      <c r="P397" s="17">
        <f t="shared" si="44"/>
        <v>0</v>
      </c>
      <c r="R397" s="13" t="s">
        <v>132</v>
      </c>
      <c r="S397" s="20"/>
      <c r="T397" s="20"/>
      <c r="U397" s="18">
        <v>16013</v>
      </c>
      <c r="V397" s="18">
        <v>16013</v>
      </c>
      <c r="W397" s="17">
        <f t="shared" si="45"/>
        <v>0</v>
      </c>
      <c r="X397" s="17">
        <f t="shared" si="46"/>
        <v>0</v>
      </c>
    </row>
    <row r="398" spans="2:24" x14ac:dyDescent="0.25">
      <c r="B398" s="13" t="s">
        <v>133</v>
      </c>
      <c r="C398" s="20"/>
      <c r="D398" s="20"/>
      <c r="E398" s="18">
        <v>19957</v>
      </c>
      <c r="F398" s="18">
        <v>19957</v>
      </c>
      <c r="G398" s="17">
        <f t="shared" si="41"/>
        <v>0</v>
      </c>
      <c r="H398" s="17">
        <f t="shared" si="42"/>
        <v>0</v>
      </c>
      <c r="J398" s="13" t="s">
        <v>133</v>
      </c>
      <c r="K398" s="20"/>
      <c r="L398" s="20"/>
      <c r="M398" s="18">
        <v>19957</v>
      </c>
      <c r="N398" s="18">
        <v>19957</v>
      </c>
      <c r="O398" s="17">
        <f t="shared" si="43"/>
        <v>0</v>
      </c>
      <c r="P398" s="17">
        <f t="shared" si="44"/>
        <v>0</v>
      </c>
      <c r="R398" s="13" t="s">
        <v>133</v>
      </c>
      <c r="S398" s="20"/>
      <c r="T398" s="20"/>
      <c r="U398" s="18">
        <v>19957</v>
      </c>
      <c r="V398" s="18">
        <v>19957</v>
      </c>
      <c r="W398" s="17">
        <f t="shared" si="45"/>
        <v>0</v>
      </c>
      <c r="X398" s="17">
        <f t="shared" si="46"/>
        <v>0</v>
      </c>
    </row>
    <row r="399" spans="2:24" x14ac:dyDescent="0.25">
      <c r="B399" s="13" t="s">
        <v>134</v>
      </c>
      <c r="C399" s="20"/>
      <c r="D399" s="20"/>
      <c r="E399" s="18">
        <v>184606</v>
      </c>
      <c r="F399" s="18">
        <v>184606</v>
      </c>
      <c r="G399" s="17">
        <f t="shared" si="41"/>
        <v>0</v>
      </c>
      <c r="H399" s="17">
        <f t="shared" si="42"/>
        <v>0</v>
      </c>
      <c r="J399" s="13" t="s">
        <v>134</v>
      </c>
      <c r="K399" s="20"/>
      <c r="L399" s="20"/>
      <c r="M399" s="18">
        <v>184606</v>
      </c>
      <c r="N399" s="18">
        <v>184606</v>
      </c>
      <c r="O399" s="17">
        <f t="shared" si="43"/>
        <v>0</v>
      </c>
      <c r="P399" s="17">
        <f t="shared" si="44"/>
        <v>0</v>
      </c>
      <c r="R399" s="13" t="s">
        <v>134</v>
      </c>
      <c r="S399" s="20"/>
      <c r="T399" s="20"/>
      <c r="U399" s="18">
        <v>184606</v>
      </c>
      <c r="V399" s="18">
        <v>184606</v>
      </c>
      <c r="W399" s="17">
        <f t="shared" si="45"/>
        <v>0</v>
      </c>
      <c r="X399" s="17">
        <f t="shared" si="46"/>
        <v>0</v>
      </c>
    </row>
    <row r="400" spans="2:24" x14ac:dyDescent="0.25">
      <c r="B400" s="13" t="s">
        <v>135</v>
      </c>
      <c r="C400" s="20"/>
      <c r="D400" s="20"/>
      <c r="E400" s="18">
        <v>33275</v>
      </c>
      <c r="F400" s="18">
        <v>33275</v>
      </c>
      <c r="G400" s="17">
        <f t="shared" si="41"/>
        <v>0</v>
      </c>
      <c r="H400" s="17">
        <f t="shared" si="42"/>
        <v>0</v>
      </c>
      <c r="J400" s="13" t="s">
        <v>135</v>
      </c>
      <c r="K400" s="20"/>
      <c r="L400" s="20"/>
      <c r="M400" s="18">
        <v>33275</v>
      </c>
      <c r="N400" s="18">
        <v>33275</v>
      </c>
      <c r="O400" s="17">
        <f t="shared" si="43"/>
        <v>0</v>
      </c>
      <c r="P400" s="17">
        <f t="shared" si="44"/>
        <v>0</v>
      </c>
      <c r="R400" s="13" t="s">
        <v>135</v>
      </c>
      <c r="S400" s="20"/>
      <c r="T400" s="20"/>
      <c r="U400" s="18">
        <v>33275</v>
      </c>
      <c r="V400" s="18">
        <v>33275</v>
      </c>
      <c r="W400" s="17">
        <f t="shared" si="45"/>
        <v>0</v>
      </c>
      <c r="X400" s="17">
        <f t="shared" si="46"/>
        <v>0</v>
      </c>
    </row>
    <row r="401" spans="2:24" x14ac:dyDescent="0.25">
      <c r="B401" s="13" t="s">
        <v>136</v>
      </c>
      <c r="C401" s="14"/>
      <c r="D401" s="15"/>
      <c r="E401" s="18">
        <v>36196</v>
      </c>
      <c r="F401" s="18">
        <v>36196</v>
      </c>
      <c r="G401" s="17">
        <f t="shared" si="41"/>
        <v>0</v>
      </c>
      <c r="H401" s="17">
        <f t="shared" si="42"/>
        <v>0</v>
      </c>
      <c r="J401" s="13" t="s">
        <v>136</v>
      </c>
      <c r="K401" s="14"/>
      <c r="L401" s="15"/>
      <c r="M401" s="18">
        <v>36196</v>
      </c>
      <c r="N401" s="18">
        <v>36196</v>
      </c>
      <c r="O401" s="17">
        <f t="shared" si="43"/>
        <v>0</v>
      </c>
      <c r="P401" s="17">
        <f t="shared" si="44"/>
        <v>0</v>
      </c>
      <c r="R401" s="13" t="s">
        <v>136</v>
      </c>
      <c r="S401" s="14"/>
      <c r="T401" s="15"/>
      <c r="U401" s="18">
        <v>36196</v>
      </c>
      <c r="V401" s="18">
        <v>36196</v>
      </c>
      <c r="W401" s="17">
        <f t="shared" si="45"/>
        <v>0</v>
      </c>
      <c r="X401" s="17">
        <f t="shared" si="46"/>
        <v>0</v>
      </c>
    </row>
    <row r="402" spans="2:24" x14ac:dyDescent="0.25">
      <c r="B402" s="13" t="s">
        <v>137</v>
      </c>
      <c r="C402" s="14"/>
      <c r="D402" s="15"/>
      <c r="E402" s="18">
        <v>40171</v>
      </c>
      <c r="F402" s="18">
        <v>40171</v>
      </c>
      <c r="G402" s="17">
        <f t="shared" si="41"/>
        <v>0</v>
      </c>
      <c r="H402" s="17">
        <f t="shared" si="42"/>
        <v>0</v>
      </c>
      <c r="J402" s="13" t="s">
        <v>137</v>
      </c>
      <c r="K402" s="14"/>
      <c r="L402" s="15"/>
      <c r="M402" s="18">
        <v>40171</v>
      </c>
      <c r="N402" s="18">
        <v>40171</v>
      </c>
      <c r="O402" s="17">
        <f t="shared" si="43"/>
        <v>0</v>
      </c>
      <c r="P402" s="17">
        <f t="shared" si="44"/>
        <v>0</v>
      </c>
      <c r="R402" s="13" t="s">
        <v>137</v>
      </c>
      <c r="S402" s="14"/>
      <c r="T402" s="15"/>
      <c r="U402" s="18">
        <v>40171</v>
      </c>
      <c r="V402" s="18">
        <v>40171</v>
      </c>
      <c r="W402" s="17">
        <f t="shared" si="45"/>
        <v>0</v>
      </c>
      <c r="X402" s="17">
        <f t="shared" si="46"/>
        <v>0</v>
      </c>
    </row>
    <row r="403" spans="2:24" x14ac:dyDescent="0.25">
      <c r="B403" s="13" t="s">
        <v>138</v>
      </c>
      <c r="C403" s="14"/>
      <c r="D403" s="15"/>
      <c r="E403" s="18">
        <v>59926</v>
      </c>
      <c r="F403" s="18">
        <v>59926</v>
      </c>
      <c r="G403" s="17">
        <f t="shared" si="41"/>
        <v>0</v>
      </c>
      <c r="H403" s="17">
        <f t="shared" si="42"/>
        <v>0</v>
      </c>
      <c r="J403" s="13" t="s">
        <v>138</v>
      </c>
      <c r="K403" s="14"/>
      <c r="L403" s="15"/>
      <c r="M403" s="18">
        <v>59926</v>
      </c>
      <c r="N403" s="18">
        <v>59926</v>
      </c>
      <c r="O403" s="17">
        <f t="shared" si="43"/>
        <v>0</v>
      </c>
      <c r="P403" s="17">
        <f t="shared" si="44"/>
        <v>0</v>
      </c>
      <c r="R403" s="13" t="s">
        <v>138</v>
      </c>
      <c r="S403" s="14"/>
      <c r="T403" s="15"/>
      <c r="U403" s="18">
        <v>59926</v>
      </c>
      <c r="V403" s="18">
        <v>59926</v>
      </c>
      <c r="W403" s="17">
        <f t="shared" si="45"/>
        <v>0</v>
      </c>
      <c r="X403" s="17">
        <f t="shared" si="46"/>
        <v>0</v>
      </c>
    </row>
    <row r="404" spans="2:24" x14ac:dyDescent="0.25">
      <c r="B404" s="13" t="s">
        <v>139</v>
      </c>
      <c r="C404" s="20"/>
      <c r="D404" s="15"/>
      <c r="E404" s="18">
        <v>124825</v>
      </c>
      <c r="F404" s="18">
        <v>124825</v>
      </c>
      <c r="G404" s="17">
        <f t="shared" si="41"/>
        <v>0</v>
      </c>
      <c r="H404" s="17">
        <f t="shared" si="42"/>
        <v>0</v>
      </c>
      <c r="J404" s="13" t="s">
        <v>139</v>
      </c>
      <c r="K404" s="20"/>
      <c r="L404" s="15"/>
      <c r="M404" s="18">
        <v>124825</v>
      </c>
      <c r="N404" s="18">
        <v>124825</v>
      </c>
      <c r="O404" s="17">
        <f t="shared" si="43"/>
        <v>0</v>
      </c>
      <c r="P404" s="17">
        <f t="shared" si="44"/>
        <v>0</v>
      </c>
      <c r="R404" s="13" t="s">
        <v>139</v>
      </c>
      <c r="S404" s="20"/>
      <c r="T404" s="15"/>
      <c r="U404" s="18">
        <v>124825</v>
      </c>
      <c r="V404" s="18">
        <v>124825</v>
      </c>
      <c r="W404" s="17">
        <f t="shared" si="45"/>
        <v>0</v>
      </c>
      <c r="X404" s="17">
        <f t="shared" si="46"/>
        <v>0</v>
      </c>
    </row>
    <row r="405" spans="2:24" x14ac:dyDescent="0.25">
      <c r="B405" s="13" t="s">
        <v>140</v>
      </c>
      <c r="C405" s="20"/>
      <c r="D405" s="20"/>
      <c r="E405" s="18">
        <v>18998</v>
      </c>
      <c r="F405" s="18">
        <v>18998</v>
      </c>
      <c r="G405" s="17">
        <f t="shared" si="41"/>
        <v>0</v>
      </c>
      <c r="H405" s="17">
        <f t="shared" si="42"/>
        <v>0</v>
      </c>
      <c r="J405" s="13" t="s">
        <v>140</v>
      </c>
      <c r="K405" s="20"/>
      <c r="L405" s="20"/>
      <c r="M405" s="18">
        <v>18998</v>
      </c>
      <c r="N405" s="18">
        <v>18998</v>
      </c>
      <c r="O405" s="17">
        <f t="shared" si="43"/>
        <v>0</v>
      </c>
      <c r="P405" s="17">
        <f t="shared" si="44"/>
        <v>0</v>
      </c>
      <c r="R405" s="13" t="s">
        <v>140</v>
      </c>
      <c r="S405" s="20"/>
      <c r="T405" s="20"/>
      <c r="U405" s="18">
        <v>18998</v>
      </c>
      <c r="V405" s="18">
        <v>18998</v>
      </c>
      <c r="W405" s="17">
        <f t="shared" si="45"/>
        <v>0</v>
      </c>
      <c r="X405" s="17">
        <f t="shared" si="46"/>
        <v>0</v>
      </c>
    </row>
    <row r="406" spans="2:24" x14ac:dyDescent="0.25">
      <c r="B406" s="13" t="s">
        <v>141</v>
      </c>
      <c r="C406" s="20"/>
      <c r="D406" s="20"/>
      <c r="E406" s="18">
        <v>2035</v>
      </c>
      <c r="F406" s="18">
        <v>2035</v>
      </c>
      <c r="G406" s="17">
        <f t="shared" si="41"/>
        <v>0</v>
      </c>
      <c r="H406" s="17">
        <f t="shared" si="42"/>
        <v>0</v>
      </c>
      <c r="J406" s="13" t="s">
        <v>141</v>
      </c>
      <c r="K406" s="20"/>
      <c r="L406" s="20"/>
      <c r="M406" s="18">
        <v>2035</v>
      </c>
      <c r="N406" s="18">
        <v>2035</v>
      </c>
      <c r="O406" s="17">
        <f t="shared" si="43"/>
        <v>0</v>
      </c>
      <c r="P406" s="17">
        <f t="shared" si="44"/>
        <v>0</v>
      </c>
      <c r="R406" s="13" t="s">
        <v>141</v>
      </c>
      <c r="S406" s="20"/>
      <c r="T406" s="20"/>
      <c r="U406" s="18">
        <v>2035</v>
      </c>
      <c r="V406" s="18">
        <v>2035</v>
      </c>
      <c r="W406" s="17">
        <f t="shared" si="45"/>
        <v>0</v>
      </c>
      <c r="X406" s="17">
        <f t="shared" si="46"/>
        <v>0</v>
      </c>
    </row>
    <row r="407" spans="2:24" x14ac:dyDescent="0.25">
      <c r="B407" s="13" t="s">
        <v>142</v>
      </c>
      <c r="C407" s="20"/>
      <c r="D407" s="20"/>
      <c r="E407" s="18">
        <v>97045</v>
      </c>
      <c r="F407" s="18">
        <v>97045</v>
      </c>
      <c r="G407" s="17">
        <f t="shared" si="41"/>
        <v>0</v>
      </c>
      <c r="H407" s="17">
        <f t="shared" si="42"/>
        <v>0</v>
      </c>
      <c r="J407" s="13" t="s">
        <v>142</v>
      </c>
      <c r="K407" s="20"/>
      <c r="L407" s="20"/>
      <c r="M407" s="18">
        <v>97045</v>
      </c>
      <c r="N407" s="18">
        <v>97045</v>
      </c>
      <c r="O407" s="17">
        <f t="shared" si="43"/>
        <v>0</v>
      </c>
      <c r="P407" s="17">
        <f t="shared" si="44"/>
        <v>0</v>
      </c>
      <c r="R407" s="13" t="s">
        <v>142</v>
      </c>
      <c r="S407" s="20"/>
      <c r="T407" s="20"/>
      <c r="U407" s="18">
        <v>97045</v>
      </c>
      <c r="V407" s="18">
        <v>97045</v>
      </c>
      <c r="W407" s="17">
        <f t="shared" si="45"/>
        <v>0</v>
      </c>
      <c r="X407" s="17">
        <f t="shared" si="46"/>
        <v>0</v>
      </c>
    </row>
    <row r="408" spans="2:24" x14ac:dyDescent="0.25">
      <c r="B408" s="13" t="s">
        <v>143</v>
      </c>
      <c r="C408" s="20"/>
      <c r="D408" s="20"/>
      <c r="E408" s="18">
        <v>5445</v>
      </c>
      <c r="F408" s="18">
        <v>5445</v>
      </c>
      <c r="G408" s="17">
        <f t="shared" si="41"/>
        <v>0</v>
      </c>
      <c r="H408" s="17">
        <f t="shared" si="42"/>
        <v>0</v>
      </c>
      <c r="J408" s="13" t="s">
        <v>143</v>
      </c>
      <c r="K408" s="20"/>
      <c r="L408" s="20"/>
      <c r="M408" s="18">
        <v>5445</v>
      </c>
      <c r="N408" s="18">
        <v>5445</v>
      </c>
      <c r="O408" s="17">
        <f t="shared" si="43"/>
        <v>0</v>
      </c>
      <c r="P408" s="17">
        <f t="shared" si="44"/>
        <v>0</v>
      </c>
      <c r="R408" s="13" t="s">
        <v>143</v>
      </c>
      <c r="S408" s="20"/>
      <c r="T408" s="20"/>
      <c r="U408" s="18">
        <v>5445</v>
      </c>
      <c r="V408" s="18">
        <v>5445</v>
      </c>
      <c r="W408" s="17">
        <f t="shared" si="45"/>
        <v>0</v>
      </c>
      <c r="X408" s="17">
        <f t="shared" si="46"/>
        <v>0</v>
      </c>
    </row>
    <row r="409" spans="2:24" x14ac:dyDescent="0.25">
      <c r="B409" s="13" t="s">
        <v>144</v>
      </c>
      <c r="C409" s="14"/>
      <c r="D409" s="15"/>
      <c r="E409" s="18">
        <v>39735</v>
      </c>
      <c r="F409" s="18">
        <v>39735</v>
      </c>
      <c r="G409" s="17">
        <f t="shared" si="41"/>
        <v>0</v>
      </c>
      <c r="H409" s="17">
        <f t="shared" si="42"/>
        <v>0</v>
      </c>
      <c r="J409" s="13" t="s">
        <v>144</v>
      </c>
      <c r="K409" s="14"/>
      <c r="L409" s="15"/>
      <c r="M409" s="18">
        <v>39735</v>
      </c>
      <c r="N409" s="18">
        <v>39735</v>
      </c>
      <c r="O409" s="17">
        <f t="shared" si="43"/>
        <v>0</v>
      </c>
      <c r="P409" s="17">
        <f t="shared" si="44"/>
        <v>0</v>
      </c>
      <c r="R409" s="13" t="s">
        <v>144</v>
      </c>
      <c r="S409" s="14"/>
      <c r="T409" s="15"/>
      <c r="U409" s="18">
        <v>39735</v>
      </c>
      <c r="V409" s="18">
        <v>39735</v>
      </c>
      <c r="W409" s="17">
        <f t="shared" si="45"/>
        <v>0</v>
      </c>
      <c r="X409" s="17">
        <f t="shared" si="46"/>
        <v>0</v>
      </c>
    </row>
    <row r="410" spans="2:24" x14ac:dyDescent="0.25">
      <c r="B410" s="13" t="s">
        <v>145</v>
      </c>
      <c r="C410" s="14"/>
      <c r="D410" s="15"/>
      <c r="E410" s="18">
        <v>98621</v>
      </c>
      <c r="F410" s="18">
        <v>98621</v>
      </c>
      <c r="G410" s="17">
        <f t="shared" si="41"/>
        <v>0</v>
      </c>
      <c r="H410" s="17">
        <f t="shared" si="42"/>
        <v>0</v>
      </c>
      <c r="J410" s="13" t="s">
        <v>145</v>
      </c>
      <c r="K410" s="14"/>
      <c r="L410" s="15"/>
      <c r="M410" s="18">
        <v>98621</v>
      </c>
      <c r="N410" s="18">
        <v>98621</v>
      </c>
      <c r="O410" s="17">
        <f t="shared" si="43"/>
        <v>0</v>
      </c>
      <c r="P410" s="17">
        <f t="shared" si="44"/>
        <v>0</v>
      </c>
      <c r="R410" s="13" t="s">
        <v>145</v>
      </c>
      <c r="S410" s="14"/>
      <c r="T410" s="15"/>
      <c r="U410" s="18">
        <v>98621</v>
      </c>
      <c r="V410" s="18">
        <v>98621</v>
      </c>
      <c r="W410" s="17">
        <f t="shared" si="45"/>
        <v>0</v>
      </c>
      <c r="X410" s="17">
        <f t="shared" si="46"/>
        <v>0</v>
      </c>
    </row>
    <row r="411" spans="2:24" x14ac:dyDescent="0.25">
      <c r="B411" s="13" t="s">
        <v>146</v>
      </c>
      <c r="C411" s="14"/>
      <c r="D411" s="15"/>
      <c r="E411" s="18">
        <v>66784</v>
      </c>
      <c r="F411" s="18">
        <v>66784</v>
      </c>
      <c r="G411" s="17">
        <f t="shared" si="41"/>
        <v>0</v>
      </c>
      <c r="H411" s="17">
        <f t="shared" si="42"/>
        <v>0</v>
      </c>
      <c r="J411" s="13" t="s">
        <v>146</v>
      </c>
      <c r="K411" s="14"/>
      <c r="L411" s="15"/>
      <c r="M411" s="18">
        <v>66784</v>
      </c>
      <c r="N411" s="18">
        <v>66784</v>
      </c>
      <c r="O411" s="17">
        <f t="shared" si="43"/>
        <v>0</v>
      </c>
      <c r="P411" s="17">
        <f t="shared" si="44"/>
        <v>0</v>
      </c>
      <c r="R411" s="13" t="s">
        <v>146</v>
      </c>
      <c r="S411" s="14"/>
      <c r="T411" s="15"/>
      <c r="U411" s="18">
        <v>66784</v>
      </c>
      <c r="V411" s="18">
        <v>66784</v>
      </c>
      <c r="W411" s="17">
        <f t="shared" si="45"/>
        <v>0</v>
      </c>
      <c r="X411" s="17">
        <f t="shared" si="46"/>
        <v>0</v>
      </c>
    </row>
    <row r="412" spans="2:24" x14ac:dyDescent="0.25">
      <c r="B412" s="13" t="s">
        <v>147</v>
      </c>
      <c r="C412" s="20"/>
      <c r="D412" s="15"/>
      <c r="E412" s="18">
        <v>56369</v>
      </c>
      <c r="F412" s="18">
        <v>56369</v>
      </c>
      <c r="G412" s="17">
        <f t="shared" si="41"/>
        <v>0</v>
      </c>
      <c r="H412" s="17">
        <f t="shared" si="42"/>
        <v>0</v>
      </c>
      <c r="J412" s="13" t="s">
        <v>147</v>
      </c>
      <c r="K412" s="20"/>
      <c r="L412" s="15"/>
      <c r="M412" s="18">
        <v>56369</v>
      </c>
      <c r="N412" s="18">
        <v>56369</v>
      </c>
      <c r="O412" s="17">
        <f t="shared" si="43"/>
        <v>0</v>
      </c>
      <c r="P412" s="17">
        <f t="shared" si="44"/>
        <v>0</v>
      </c>
      <c r="R412" s="13" t="s">
        <v>147</v>
      </c>
      <c r="S412" s="20"/>
      <c r="T412" s="15"/>
      <c r="U412" s="18">
        <v>56369</v>
      </c>
      <c r="V412" s="18">
        <v>56369</v>
      </c>
      <c r="W412" s="17">
        <f t="shared" si="45"/>
        <v>0</v>
      </c>
      <c r="X412" s="17">
        <f t="shared" si="46"/>
        <v>0</v>
      </c>
    </row>
    <row r="413" spans="2:24" x14ac:dyDescent="0.25">
      <c r="B413" s="13" t="s">
        <v>148</v>
      </c>
      <c r="C413" s="20"/>
      <c r="D413" s="20"/>
      <c r="E413" s="18">
        <v>68146</v>
      </c>
      <c r="F413" s="18">
        <v>68146</v>
      </c>
      <c r="G413" s="17">
        <f t="shared" si="41"/>
        <v>0</v>
      </c>
      <c r="H413" s="17">
        <f t="shared" si="42"/>
        <v>0</v>
      </c>
      <c r="J413" s="13" t="s">
        <v>148</v>
      </c>
      <c r="K413" s="20"/>
      <c r="L413" s="20"/>
      <c r="M413" s="18">
        <v>68146</v>
      </c>
      <c r="N413" s="18">
        <v>68146</v>
      </c>
      <c r="O413" s="17">
        <f t="shared" si="43"/>
        <v>0</v>
      </c>
      <c r="P413" s="17">
        <f t="shared" si="44"/>
        <v>0</v>
      </c>
      <c r="R413" s="13" t="s">
        <v>148</v>
      </c>
      <c r="S413" s="20"/>
      <c r="T413" s="20"/>
      <c r="U413" s="18">
        <v>68146</v>
      </c>
      <c r="V413" s="18">
        <v>68146</v>
      </c>
      <c r="W413" s="17">
        <f t="shared" si="45"/>
        <v>0</v>
      </c>
      <c r="X413" s="17">
        <f t="shared" si="46"/>
        <v>0</v>
      </c>
    </row>
    <row r="414" spans="2:24" x14ac:dyDescent="0.25">
      <c r="B414" s="13" t="s">
        <v>149</v>
      </c>
      <c r="C414" s="20"/>
      <c r="D414" s="20"/>
      <c r="E414" s="18">
        <v>44758</v>
      </c>
      <c r="F414" s="18">
        <v>44758</v>
      </c>
      <c r="G414" s="17">
        <f t="shared" si="41"/>
        <v>0</v>
      </c>
      <c r="H414" s="17">
        <f t="shared" si="42"/>
        <v>0</v>
      </c>
      <c r="J414" s="13" t="s">
        <v>149</v>
      </c>
      <c r="K414" s="20"/>
      <c r="L414" s="20"/>
      <c r="M414" s="18">
        <v>44758</v>
      </c>
      <c r="N414" s="18">
        <v>44758</v>
      </c>
      <c r="O414" s="17">
        <f t="shared" si="43"/>
        <v>0</v>
      </c>
      <c r="P414" s="17">
        <f t="shared" si="44"/>
        <v>0</v>
      </c>
      <c r="R414" s="13" t="s">
        <v>149</v>
      </c>
      <c r="S414" s="20"/>
      <c r="T414" s="20"/>
      <c r="U414" s="18">
        <v>44758</v>
      </c>
      <c r="V414" s="18">
        <v>44758</v>
      </c>
      <c r="W414" s="17">
        <f t="shared" si="45"/>
        <v>0</v>
      </c>
      <c r="X414" s="17">
        <f t="shared" si="46"/>
        <v>0</v>
      </c>
    </row>
    <row r="415" spans="2:24" x14ac:dyDescent="0.25">
      <c r="B415" s="13" t="s">
        <v>150</v>
      </c>
      <c r="C415" s="20"/>
      <c r="D415" s="20"/>
      <c r="E415" s="18">
        <v>97139</v>
      </c>
      <c r="F415" s="18">
        <v>97139</v>
      </c>
      <c r="G415" s="17">
        <f t="shared" si="41"/>
        <v>0</v>
      </c>
      <c r="H415" s="17">
        <f t="shared" si="42"/>
        <v>0</v>
      </c>
      <c r="J415" s="13" t="s">
        <v>150</v>
      </c>
      <c r="K415" s="20"/>
      <c r="L415" s="20"/>
      <c r="M415" s="18">
        <v>97139</v>
      </c>
      <c r="N415" s="18">
        <v>97139</v>
      </c>
      <c r="O415" s="17">
        <f t="shared" si="43"/>
        <v>0</v>
      </c>
      <c r="P415" s="17">
        <f t="shared" si="44"/>
        <v>0</v>
      </c>
      <c r="R415" s="13" t="s">
        <v>150</v>
      </c>
      <c r="S415" s="20"/>
      <c r="T415" s="20"/>
      <c r="U415" s="18">
        <v>97139</v>
      </c>
      <c r="V415" s="18">
        <v>97139</v>
      </c>
      <c r="W415" s="17">
        <f t="shared" si="45"/>
        <v>0</v>
      </c>
      <c r="X415" s="17">
        <f t="shared" si="46"/>
        <v>0</v>
      </c>
    </row>
    <row r="416" spans="2:24" x14ac:dyDescent="0.25">
      <c r="B416" s="13" t="s">
        <v>151</v>
      </c>
      <c r="C416" s="20"/>
      <c r="D416" s="20"/>
      <c r="E416" s="18">
        <v>184810</v>
      </c>
      <c r="F416" s="18">
        <v>184810</v>
      </c>
      <c r="G416" s="17">
        <f t="shared" si="41"/>
        <v>0</v>
      </c>
      <c r="H416" s="17">
        <f t="shared" si="42"/>
        <v>0</v>
      </c>
      <c r="J416" s="13" t="s">
        <v>151</v>
      </c>
      <c r="K416" s="20"/>
      <c r="L416" s="20"/>
      <c r="M416" s="18">
        <v>184810</v>
      </c>
      <c r="N416" s="18">
        <v>184810</v>
      </c>
      <c r="O416" s="17">
        <f t="shared" si="43"/>
        <v>0</v>
      </c>
      <c r="P416" s="17">
        <f t="shared" si="44"/>
        <v>0</v>
      </c>
      <c r="R416" s="13" t="s">
        <v>151</v>
      </c>
      <c r="S416" s="20"/>
      <c r="T416" s="20"/>
      <c r="U416" s="18">
        <v>184810</v>
      </c>
      <c r="V416" s="18">
        <v>184810</v>
      </c>
      <c r="W416" s="17">
        <f t="shared" si="45"/>
        <v>0</v>
      </c>
      <c r="X416" s="17">
        <f t="shared" si="46"/>
        <v>0</v>
      </c>
    </row>
    <row r="417" spans="2:24" x14ac:dyDescent="0.25">
      <c r="B417" s="13" t="s">
        <v>152</v>
      </c>
      <c r="C417" s="14"/>
      <c r="D417" s="15"/>
      <c r="E417" s="18">
        <v>1144127</v>
      </c>
      <c r="F417" s="18">
        <v>1144127</v>
      </c>
      <c r="G417" s="17">
        <f t="shared" ref="G417:G480" si="47">(E417-F417)</f>
        <v>0</v>
      </c>
      <c r="H417" s="17">
        <f t="shared" ref="H417:H480" si="48">((E417-F417)/E417*100)</f>
        <v>0</v>
      </c>
      <c r="J417" s="13" t="s">
        <v>152</v>
      </c>
      <c r="K417" s="14"/>
      <c r="L417" s="15"/>
      <c r="M417" s="18">
        <v>1144127</v>
      </c>
      <c r="N417" s="18">
        <v>1144127</v>
      </c>
      <c r="O417" s="17">
        <f t="shared" ref="O417:O480" si="49">(M417-N417)</f>
        <v>0</v>
      </c>
      <c r="P417" s="17">
        <f t="shared" ref="P417:P480" si="50">((M417-N417)/M417*100)</f>
        <v>0</v>
      </c>
      <c r="R417" s="13" t="s">
        <v>152</v>
      </c>
      <c r="S417" s="14"/>
      <c r="T417" s="15"/>
      <c r="U417" s="18">
        <v>1144127</v>
      </c>
      <c r="V417" s="18">
        <v>1144127</v>
      </c>
      <c r="W417" s="17">
        <f t="shared" ref="W417:W480" si="51">(U417-V417)</f>
        <v>0</v>
      </c>
      <c r="X417" s="17">
        <f t="shared" ref="X417:X480" si="52">((U417-V417)/U417*100)</f>
        <v>0</v>
      </c>
    </row>
    <row r="418" spans="2:24" x14ac:dyDescent="0.25">
      <c r="B418" s="13" t="s">
        <v>153</v>
      </c>
      <c r="C418" s="14"/>
      <c r="D418" s="15"/>
      <c r="E418" s="18">
        <v>27626</v>
      </c>
      <c r="F418" s="18">
        <v>27626</v>
      </c>
      <c r="G418" s="17">
        <f t="shared" si="47"/>
        <v>0</v>
      </c>
      <c r="H418" s="17">
        <f t="shared" si="48"/>
        <v>0</v>
      </c>
      <c r="J418" s="13" t="s">
        <v>153</v>
      </c>
      <c r="K418" s="14"/>
      <c r="L418" s="15"/>
      <c r="M418" s="18">
        <v>27626</v>
      </c>
      <c r="N418" s="18">
        <v>27626</v>
      </c>
      <c r="O418" s="17">
        <f t="shared" si="49"/>
        <v>0</v>
      </c>
      <c r="P418" s="17">
        <f t="shared" si="50"/>
        <v>0</v>
      </c>
      <c r="R418" s="13" t="s">
        <v>153</v>
      </c>
      <c r="S418" s="14"/>
      <c r="T418" s="15"/>
      <c r="U418" s="18">
        <v>27626</v>
      </c>
      <c r="V418" s="18">
        <v>27626</v>
      </c>
      <c r="W418" s="17">
        <f t="shared" si="51"/>
        <v>0</v>
      </c>
      <c r="X418" s="17">
        <f t="shared" si="52"/>
        <v>0</v>
      </c>
    </row>
    <row r="419" spans="2:24" x14ac:dyDescent="0.25">
      <c r="B419" s="13" t="s">
        <v>154</v>
      </c>
      <c r="C419" s="14"/>
      <c r="D419" s="15"/>
      <c r="E419" s="18">
        <v>82685</v>
      </c>
      <c r="F419" s="18">
        <v>82685</v>
      </c>
      <c r="G419" s="17">
        <f t="shared" si="47"/>
        <v>0</v>
      </c>
      <c r="H419" s="17">
        <f t="shared" si="48"/>
        <v>0</v>
      </c>
      <c r="J419" s="13" t="s">
        <v>154</v>
      </c>
      <c r="K419" s="14"/>
      <c r="L419" s="15"/>
      <c r="M419" s="18">
        <v>82685</v>
      </c>
      <c r="N419" s="18">
        <v>82685</v>
      </c>
      <c r="O419" s="17">
        <f t="shared" si="49"/>
        <v>0</v>
      </c>
      <c r="P419" s="17">
        <f t="shared" si="50"/>
        <v>0</v>
      </c>
      <c r="R419" s="13" t="s">
        <v>154</v>
      </c>
      <c r="S419" s="14"/>
      <c r="T419" s="15"/>
      <c r="U419" s="18">
        <v>82685</v>
      </c>
      <c r="V419" s="18">
        <v>82685</v>
      </c>
      <c r="W419" s="17">
        <f t="shared" si="51"/>
        <v>0</v>
      </c>
      <c r="X419" s="17">
        <f t="shared" si="52"/>
        <v>0</v>
      </c>
    </row>
    <row r="420" spans="2:24" x14ac:dyDescent="0.25">
      <c r="B420" s="13" t="s">
        <v>155</v>
      </c>
      <c r="C420" s="20"/>
      <c r="D420" s="15"/>
      <c r="E420" s="18">
        <v>25591</v>
      </c>
      <c r="F420" s="18">
        <v>25591</v>
      </c>
      <c r="G420" s="17">
        <f t="shared" si="47"/>
        <v>0</v>
      </c>
      <c r="H420" s="17">
        <f t="shared" si="48"/>
        <v>0</v>
      </c>
      <c r="J420" s="13" t="s">
        <v>155</v>
      </c>
      <c r="K420" s="20"/>
      <c r="L420" s="15"/>
      <c r="M420" s="18">
        <v>25591</v>
      </c>
      <c r="N420" s="18">
        <v>25591</v>
      </c>
      <c r="O420" s="17">
        <f t="shared" si="49"/>
        <v>0</v>
      </c>
      <c r="P420" s="17">
        <f t="shared" si="50"/>
        <v>0</v>
      </c>
      <c r="R420" s="13" t="s">
        <v>155</v>
      </c>
      <c r="S420" s="20"/>
      <c r="T420" s="15"/>
      <c r="U420" s="18">
        <v>25591</v>
      </c>
      <c r="V420" s="18">
        <v>25591</v>
      </c>
      <c r="W420" s="17">
        <f t="shared" si="51"/>
        <v>0</v>
      </c>
      <c r="X420" s="17">
        <f t="shared" si="52"/>
        <v>0</v>
      </c>
    </row>
    <row r="421" spans="2:24" x14ac:dyDescent="0.25">
      <c r="B421" s="13" t="s">
        <v>156</v>
      </c>
      <c r="C421" s="20"/>
      <c r="D421" s="20"/>
      <c r="E421" s="18">
        <v>102162</v>
      </c>
      <c r="F421" s="18">
        <v>102162</v>
      </c>
      <c r="G421" s="17">
        <f t="shared" si="47"/>
        <v>0</v>
      </c>
      <c r="H421" s="17">
        <f t="shared" si="48"/>
        <v>0</v>
      </c>
      <c r="J421" s="13" t="s">
        <v>156</v>
      </c>
      <c r="K421" s="20"/>
      <c r="L421" s="20"/>
      <c r="M421" s="18">
        <v>102162</v>
      </c>
      <c r="N421" s="18">
        <v>102162</v>
      </c>
      <c r="O421" s="17">
        <f t="shared" si="49"/>
        <v>0</v>
      </c>
      <c r="P421" s="17">
        <f t="shared" si="50"/>
        <v>0</v>
      </c>
      <c r="R421" s="13" t="s">
        <v>156</v>
      </c>
      <c r="S421" s="20"/>
      <c r="T421" s="20"/>
      <c r="U421" s="18">
        <v>102162</v>
      </c>
      <c r="V421" s="18">
        <v>102162</v>
      </c>
      <c r="W421" s="17">
        <f t="shared" si="51"/>
        <v>0</v>
      </c>
      <c r="X421" s="17">
        <f t="shared" si="52"/>
        <v>0</v>
      </c>
    </row>
    <row r="422" spans="2:24" x14ac:dyDescent="0.25">
      <c r="B422" s="13" t="s">
        <v>157</v>
      </c>
      <c r="C422" s="20"/>
      <c r="D422" s="20"/>
      <c r="E422" s="18">
        <v>195947</v>
      </c>
      <c r="F422" s="18">
        <v>195947</v>
      </c>
      <c r="G422" s="17">
        <f t="shared" si="47"/>
        <v>0</v>
      </c>
      <c r="H422" s="17">
        <f t="shared" si="48"/>
        <v>0</v>
      </c>
      <c r="J422" s="13" t="s">
        <v>157</v>
      </c>
      <c r="K422" s="20"/>
      <c r="L422" s="20"/>
      <c r="M422" s="18">
        <v>195947</v>
      </c>
      <c r="N422" s="18">
        <v>195947</v>
      </c>
      <c r="O422" s="17">
        <f t="shared" si="49"/>
        <v>0</v>
      </c>
      <c r="P422" s="17">
        <f t="shared" si="50"/>
        <v>0</v>
      </c>
      <c r="R422" s="13" t="s">
        <v>157</v>
      </c>
      <c r="S422" s="20"/>
      <c r="T422" s="20"/>
      <c r="U422" s="18">
        <v>195947</v>
      </c>
      <c r="V422" s="18">
        <v>195947</v>
      </c>
      <c r="W422" s="17">
        <f t="shared" si="51"/>
        <v>0</v>
      </c>
      <c r="X422" s="17">
        <f t="shared" si="52"/>
        <v>0</v>
      </c>
    </row>
    <row r="423" spans="2:24" x14ac:dyDescent="0.25">
      <c r="B423" s="13" t="s">
        <v>158</v>
      </c>
      <c r="C423" s="20"/>
      <c r="D423" s="20"/>
      <c r="E423" s="18">
        <v>47910</v>
      </c>
      <c r="F423" s="18">
        <v>47910</v>
      </c>
      <c r="G423" s="17">
        <f t="shared" si="47"/>
        <v>0</v>
      </c>
      <c r="H423" s="17">
        <f t="shared" si="48"/>
        <v>0</v>
      </c>
      <c r="J423" s="13" t="s">
        <v>158</v>
      </c>
      <c r="K423" s="20"/>
      <c r="L423" s="20"/>
      <c r="M423" s="18">
        <v>47910</v>
      </c>
      <c r="N423" s="18">
        <v>47910</v>
      </c>
      <c r="O423" s="17">
        <f t="shared" si="49"/>
        <v>0</v>
      </c>
      <c r="P423" s="17">
        <f t="shared" si="50"/>
        <v>0</v>
      </c>
      <c r="R423" s="13" t="s">
        <v>158</v>
      </c>
      <c r="S423" s="20"/>
      <c r="T423" s="20"/>
      <c r="U423" s="18">
        <v>47910</v>
      </c>
      <c r="V423" s="18">
        <v>47910</v>
      </c>
      <c r="W423" s="17">
        <f t="shared" si="51"/>
        <v>0</v>
      </c>
      <c r="X423" s="17">
        <f t="shared" si="52"/>
        <v>0</v>
      </c>
    </row>
    <row r="424" spans="2:24" x14ac:dyDescent="0.25">
      <c r="B424" s="13" t="s">
        <v>159</v>
      </c>
      <c r="C424" s="20"/>
      <c r="D424" s="20"/>
      <c r="E424" s="18">
        <v>85938</v>
      </c>
      <c r="F424" s="18">
        <v>85938</v>
      </c>
      <c r="G424" s="17">
        <f t="shared" si="47"/>
        <v>0</v>
      </c>
      <c r="H424" s="17">
        <f t="shared" si="48"/>
        <v>0</v>
      </c>
      <c r="J424" s="13" t="s">
        <v>159</v>
      </c>
      <c r="K424" s="20"/>
      <c r="L424" s="20"/>
      <c r="M424" s="18">
        <v>85938</v>
      </c>
      <c r="N424" s="18">
        <v>85938</v>
      </c>
      <c r="O424" s="17">
        <f t="shared" si="49"/>
        <v>0</v>
      </c>
      <c r="P424" s="17">
        <f t="shared" si="50"/>
        <v>0</v>
      </c>
      <c r="R424" s="13" t="s">
        <v>159</v>
      </c>
      <c r="S424" s="20"/>
      <c r="T424" s="20"/>
      <c r="U424" s="18">
        <v>85938</v>
      </c>
      <c r="V424" s="18">
        <v>85938</v>
      </c>
      <c r="W424" s="17">
        <f t="shared" si="51"/>
        <v>0</v>
      </c>
      <c r="X424" s="17">
        <f t="shared" si="52"/>
        <v>0</v>
      </c>
    </row>
    <row r="425" spans="2:24" x14ac:dyDescent="0.25">
      <c r="B425" s="13" t="s">
        <v>160</v>
      </c>
      <c r="C425" s="14"/>
      <c r="D425" s="15"/>
      <c r="E425" s="18">
        <v>51157</v>
      </c>
      <c r="F425" s="18">
        <v>51157</v>
      </c>
      <c r="G425" s="17">
        <f t="shared" si="47"/>
        <v>0</v>
      </c>
      <c r="H425" s="17">
        <f t="shared" si="48"/>
        <v>0</v>
      </c>
      <c r="J425" s="13" t="s">
        <v>160</v>
      </c>
      <c r="K425" s="14"/>
      <c r="L425" s="15"/>
      <c r="M425" s="18">
        <v>51157</v>
      </c>
      <c r="N425" s="18">
        <v>51157</v>
      </c>
      <c r="O425" s="17">
        <f t="shared" si="49"/>
        <v>0</v>
      </c>
      <c r="P425" s="17">
        <f t="shared" si="50"/>
        <v>0</v>
      </c>
      <c r="R425" s="13" t="s">
        <v>160</v>
      </c>
      <c r="S425" s="14"/>
      <c r="T425" s="15"/>
      <c r="U425" s="18">
        <v>51157</v>
      </c>
      <c r="V425" s="18">
        <v>51157</v>
      </c>
      <c r="W425" s="17">
        <f t="shared" si="51"/>
        <v>0</v>
      </c>
      <c r="X425" s="17">
        <f t="shared" si="52"/>
        <v>0</v>
      </c>
    </row>
    <row r="426" spans="2:24" x14ac:dyDescent="0.25">
      <c r="B426" s="13" t="s">
        <v>161</v>
      </c>
      <c r="C426" s="14"/>
      <c r="D426" s="15"/>
      <c r="E426" s="18">
        <v>16324</v>
      </c>
      <c r="F426" s="18">
        <v>16324</v>
      </c>
      <c r="G426" s="17">
        <f t="shared" si="47"/>
        <v>0</v>
      </c>
      <c r="H426" s="17">
        <f t="shared" si="48"/>
        <v>0</v>
      </c>
      <c r="J426" s="13" t="s">
        <v>161</v>
      </c>
      <c r="K426" s="14"/>
      <c r="L426" s="15"/>
      <c r="M426" s="18">
        <v>16324</v>
      </c>
      <c r="N426" s="18">
        <v>16324</v>
      </c>
      <c r="O426" s="17">
        <f t="shared" si="49"/>
        <v>0</v>
      </c>
      <c r="P426" s="17">
        <f t="shared" si="50"/>
        <v>0</v>
      </c>
      <c r="R426" s="13" t="s">
        <v>161</v>
      </c>
      <c r="S426" s="14"/>
      <c r="T426" s="15"/>
      <c r="U426" s="18">
        <v>16324</v>
      </c>
      <c r="V426" s="18">
        <v>16324</v>
      </c>
      <c r="W426" s="17">
        <f t="shared" si="51"/>
        <v>0</v>
      </c>
      <c r="X426" s="17">
        <f t="shared" si="52"/>
        <v>0</v>
      </c>
    </row>
    <row r="427" spans="2:24" x14ac:dyDescent="0.25">
      <c r="B427" s="13" t="s">
        <v>162</v>
      </c>
      <c r="C427" s="14"/>
      <c r="D427" s="15"/>
      <c r="E427" s="18">
        <v>143739</v>
      </c>
      <c r="F427" s="18">
        <v>143739</v>
      </c>
      <c r="G427" s="17">
        <f t="shared" si="47"/>
        <v>0</v>
      </c>
      <c r="H427" s="17">
        <f t="shared" si="48"/>
        <v>0</v>
      </c>
      <c r="J427" s="13" t="s">
        <v>162</v>
      </c>
      <c r="K427" s="14"/>
      <c r="L427" s="15"/>
      <c r="M427" s="18">
        <v>143739</v>
      </c>
      <c r="N427" s="18">
        <v>143739</v>
      </c>
      <c r="O427" s="17">
        <f t="shared" si="49"/>
        <v>0</v>
      </c>
      <c r="P427" s="17">
        <f t="shared" si="50"/>
        <v>0</v>
      </c>
      <c r="R427" s="13" t="s">
        <v>162</v>
      </c>
      <c r="S427" s="14"/>
      <c r="T427" s="15"/>
      <c r="U427" s="18">
        <v>143739</v>
      </c>
      <c r="V427" s="18">
        <v>143739</v>
      </c>
      <c r="W427" s="17">
        <f t="shared" si="51"/>
        <v>0</v>
      </c>
      <c r="X427" s="17">
        <f t="shared" si="52"/>
        <v>0</v>
      </c>
    </row>
    <row r="428" spans="2:24" x14ac:dyDescent="0.25">
      <c r="B428" s="13" t="s">
        <v>163</v>
      </c>
      <c r="C428" s="20"/>
      <c r="D428" s="15"/>
      <c r="E428" s="18">
        <v>278917</v>
      </c>
      <c r="F428" s="18">
        <v>278917</v>
      </c>
      <c r="G428" s="17">
        <f t="shared" si="47"/>
        <v>0</v>
      </c>
      <c r="H428" s="17">
        <f t="shared" si="48"/>
        <v>0</v>
      </c>
      <c r="J428" s="13" t="s">
        <v>163</v>
      </c>
      <c r="K428" s="20"/>
      <c r="L428" s="15"/>
      <c r="M428" s="18">
        <v>278917</v>
      </c>
      <c r="N428" s="18">
        <v>278917</v>
      </c>
      <c r="O428" s="17">
        <f t="shared" si="49"/>
        <v>0</v>
      </c>
      <c r="P428" s="17">
        <f t="shared" si="50"/>
        <v>0</v>
      </c>
      <c r="R428" s="13" t="s">
        <v>163</v>
      </c>
      <c r="S428" s="20"/>
      <c r="T428" s="15"/>
      <c r="U428" s="18">
        <v>278917</v>
      </c>
      <c r="V428" s="18">
        <v>278917</v>
      </c>
      <c r="W428" s="17">
        <f t="shared" si="51"/>
        <v>0</v>
      </c>
      <c r="X428" s="17">
        <f t="shared" si="52"/>
        <v>0</v>
      </c>
    </row>
    <row r="429" spans="2:24" x14ac:dyDescent="0.25">
      <c r="B429" s="13" t="s">
        <v>164</v>
      </c>
      <c r="C429" s="20"/>
      <c r="D429" s="20"/>
      <c r="E429" s="18">
        <v>148828</v>
      </c>
      <c r="F429" s="18">
        <v>148828</v>
      </c>
      <c r="G429" s="17">
        <f t="shared" si="47"/>
        <v>0</v>
      </c>
      <c r="H429" s="17">
        <f t="shared" si="48"/>
        <v>0</v>
      </c>
      <c r="J429" s="13" t="s">
        <v>164</v>
      </c>
      <c r="K429" s="20"/>
      <c r="L429" s="20"/>
      <c r="M429" s="18">
        <v>148828</v>
      </c>
      <c r="N429" s="18">
        <v>148828</v>
      </c>
      <c r="O429" s="17">
        <f t="shared" si="49"/>
        <v>0</v>
      </c>
      <c r="P429" s="17">
        <f t="shared" si="50"/>
        <v>0</v>
      </c>
      <c r="R429" s="13" t="s">
        <v>164</v>
      </c>
      <c r="S429" s="20"/>
      <c r="T429" s="20"/>
      <c r="U429" s="18">
        <v>148828</v>
      </c>
      <c r="V429" s="18">
        <v>148828</v>
      </c>
      <c r="W429" s="17">
        <f t="shared" si="51"/>
        <v>0</v>
      </c>
      <c r="X429" s="17">
        <f t="shared" si="52"/>
        <v>0</v>
      </c>
    </row>
    <row r="430" spans="2:24" x14ac:dyDescent="0.25">
      <c r="B430" s="13" t="s">
        <v>165</v>
      </c>
      <c r="C430" s="20"/>
      <c r="D430" s="20"/>
      <c r="E430" s="18">
        <v>570714</v>
      </c>
      <c r="F430" s="18">
        <v>570714</v>
      </c>
      <c r="G430" s="17">
        <f t="shared" si="47"/>
        <v>0</v>
      </c>
      <c r="H430" s="17">
        <f t="shared" si="48"/>
        <v>0</v>
      </c>
      <c r="J430" s="13" t="s">
        <v>165</v>
      </c>
      <c r="K430" s="20"/>
      <c r="L430" s="20"/>
      <c r="M430" s="18">
        <v>570714</v>
      </c>
      <c r="N430" s="18">
        <v>570714</v>
      </c>
      <c r="O430" s="17">
        <f t="shared" si="49"/>
        <v>0</v>
      </c>
      <c r="P430" s="17">
        <f t="shared" si="50"/>
        <v>0</v>
      </c>
      <c r="R430" s="13" t="s">
        <v>165</v>
      </c>
      <c r="S430" s="20"/>
      <c r="T430" s="20"/>
      <c r="U430" s="18">
        <v>570714</v>
      </c>
      <c r="V430" s="18">
        <v>570714</v>
      </c>
      <c r="W430" s="17">
        <f t="shared" si="51"/>
        <v>0</v>
      </c>
      <c r="X430" s="17">
        <f t="shared" si="52"/>
        <v>0</v>
      </c>
    </row>
    <row r="431" spans="2:24" x14ac:dyDescent="0.25">
      <c r="B431" s="13" t="s">
        <v>166</v>
      </c>
      <c r="C431" s="20"/>
      <c r="D431" s="20"/>
      <c r="E431" s="18">
        <v>614958</v>
      </c>
      <c r="F431" s="18">
        <v>614958</v>
      </c>
      <c r="G431" s="17">
        <f t="shared" si="47"/>
        <v>0</v>
      </c>
      <c r="H431" s="17">
        <f t="shared" si="48"/>
        <v>0</v>
      </c>
      <c r="J431" s="13" t="s">
        <v>166</v>
      </c>
      <c r="K431" s="20"/>
      <c r="L431" s="20"/>
      <c r="M431" s="18">
        <v>614958</v>
      </c>
      <c r="N431" s="18">
        <v>614958</v>
      </c>
      <c r="O431" s="17">
        <f t="shared" si="49"/>
        <v>0</v>
      </c>
      <c r="P431" s="17">
        <f t="shared" si="50"/>
        <v>0</v>
      </c>
      <c r="R431" s="13" t="s">
        <v>166</v>
      </c>
      <c r="S431" s="20"/>
      <c r="T431" s="20"/>
      <c r="U431" s="18">
        <v>614958</v>
      </c>
      <c r="V431" s="18">
        <v>614958</v>
      </c>
      <c r="W431" s="17">
        <f t="shared" si="51"/>
        <v>0</v>
      </c>
      <c r="X431" s="17">
        <f t="shared" si="52"/>
        <v>0</v>
      </c>
    </row>
    <row r="432" spans="2:24" x14ac:dyDescent="0.25">
      <c r="B432" s="13" t="s">
        <v>167</v>
      </c>
      <c r="C432" s="20"/>
      <c r="D432" s="20"/>
      <c r="E432" s="18">
        <v>316056</v>
      </c>
      <c r="F432" s="18">
        <v>316056</v>
      </c>
      <c r="G432" s="17">
        <f t="shared" si="47"/>
        <v>0</v>
      </c>
      <c r="H432" s="17">
        <f t="shared" si="48"/>
        <v>0</v>
      </c>
      <c r="J432" s="13" t="s">
        <v>167</v>
      </c>
      <c r="K432" s="20"/>
      <c r="L432" s="20"/>
      <c r="M432" s="18">
        <v>316056</v>
      </c>
      <c r="N432" s="18">
        <v>316056</v>
      </c>
      <c r="O432" s="17">
        <f t="shared" si="49"/>
        <v>0</v>
      </c>
      <c r="P432" s="17">
        <f t="shared" si="50"/>
        <v>0</v>
      </c>
      <c r="R432" s="13" t="s">
        <v>167</v>
      </c>
      <c r="S432" s="20"/>
      <c r="T432" s="20"/>
      <c r="U432" s="18">
        <v>316056</v>
      </c>
      <c r="V432" s="18">
        <v>316056</v>
      </c>
      <c r="W432" s="17">
        <f t="shared" si="51"/>
        <v>0</v>
      </c>
      <c r="X432" s="17">
        <f t="shared" si="52"/>
        <v>0</v>
      </c>
    </row>
    <row r="433" spans="2:24" x14ac:dyDescent="0.25">
      <c r="B433" s="13" t="s">
        <v>168</v>
      </c>
      <c r="C433" s="14"/>
      <c r="D433" s="15"/>
      <c r="E433" s="18">
        <v>414537</v>
      </c>
      <c r="F433" s="18">
        <v>414537</v>
      </c>
      <c r="G433" s="17">
        <f t="shared" si="47"/>
        <v>0</v>
      </c>
      <c r="H433" s="17">
        <f t="shared" si="48"/>
        <v>0</v>
      </c>
      <c r="J433" s="13" t="s">
        <v>168</v>
      </c>
      <c r="K433" s="14"/>
      <c r="L433" s="15"/>
      <c r="M433" s="18">
        <v>414537</v>
      </c>
      <c r="N433" s="18">
        <v>414537</v>
      </c>
      <c r="O433" s="17">
        <f t="shared" si="49"/>
        <v>0</v>
      </c>
      <c r="P433" s="17">
        <f t="shared" si="50"/>
        <v>0</v>
      </c>
      <c r="R433" s="13" t="s">
        <v>168</v>
      </c>
      <c r="S433" s="14"/>
      <c r="T433" s="15"/>
      <c r="U433" s="18">
        <v>414537</v>
      </c>
      <c r="V433" s="18">
        <v>414537</v>
      </c>
      <c r="W433" s="17">
        <f t="shared" si="51"/>
        <v>0</v>
      </c>
      <c r="X433" s="17">
        <f t="shared" si="52"/>
        <v>0</v>
      </c>
    </row>
    <row r="434" spans="2:24" x14ac:dyDescent="0.25">
      <c r="B434" s="13" t="s">
        <v>169</v>
      </c>
      <c r="C434" s="14"/>
      <c r="D434" s="15"/>
      <c r="E434" s="18">
        <v>105567</v>
      </c>
      <c r="F434" s="18">
        <v>105567</v>
      </c>
      <c r="G434" s="17">
        <f t="shared" si="47"/>
        <v>0</v>
      </c>
      <c r="H434" s="17">
        <f t="shared" si="48"/>
        <v>0</v>
      </c>
      <c r="J434" s="13" t="s">
        <v>169</v>
      </c>
      <c r="K434" s="14"/>
      <c r="L434" s="15"/>
      <c r="M434" s="18">
        <v>105567</v>
      </c>
      <c r="N434" s="18">
        <v>105567</v>
      </c>
      <c r="O434" s="17">
        <f t="shared" si="49"/>
        <v>0</v>
      </c>
      <c r="P434" s="17">
        <f t="shared" si="50"/>
        <v>0</v>
      </c>
      <c r="R434" s="13" t="s">
        <v>169</v>
      </c>
      <c r="S434" s="14"/>
      <c r="T434" s="15"/>
      <c r="U434" s="18">
        <v>105567</v>
      </c>
      <c r="V434" s="18">
        <v>105567</v>
      </c>
      <c r="W434" s="17">
        <f t="shared" si="51"/>
        <v>0</v>
      </c>
      <c r="X434" s="17">
        <f t="shared" si="52"/>
        <v>0</v>
      </c>
    </row>
    <row r="435" spans="2:24" x14ac:dyDescent="0.25">
      <c r="B435" s="13" t="s">
        <v>170</v>
      </c>
      <c r="C435" s="14"/>
      <c r="D435" s="15"/>
      <c r="E435" s="18">
        <v>561306</v>
      </c>
      <c r="F435" s="18">
        <v>561306</v>
      </c>
      <c r="G435" s="17">
        <f t="shared" si="47"/>
        <v>0</v>
      </c>
      <c r="H435" s="17">
        <f t="shared" si="48"/>
        <v>0</v>
      </c>
      <c r="J435" s="13" t="s">
        <v>170</v>
      </c>
      <c r="K435" s="14"/>
      <c r="L435" s="15"/>
      <c r="M435" s="18">
        <v>561306</v>
      </c>
      <c r="N435" s="18">
        <v>561306</v>
      </c>
      <c r="O435" s="17">
        <f t="shared" si="49"/>
        <v>0</v>
      </c>
      <c r="P435" s="17">
        <f t="shared" si="50"/>
        <v>0</v>
      </c>
      <c r="R435" s="13" t="s">
        <v>170</v>
      </c>
      <c r="S435" s="14"/>
      <c r="T435" s="15"/>
      <c r="U435" s="18">
        <v>561306</v>
      </c>
      <c r="V435" s="18">
        <v>561306</v>
      </c>
      <c r="W435" s="17">
        <f t="shared" si="51"/>
        <v>0</v>
      </c>
      <c r="X435" s="17">
        <f t="shared" si="52"/>
        <v>0</v>
      </c>
    </row>
    <row r="436" spans="2:24" x14ac:dyDescent="0.25">
      <c r="B436" s="13" t="s">
        <v>171</v>
      </c>
      <c r="C436" s="20"/>
      <c r="D436" s="15"/>
      <c r="E436" s="18">
        <v>323902</v>
      </c>
      <c r="F436" s="18">
        <v>323902</v>
      </c>
      <c r="G436" s="17">
        <f t="shared" si="47"/>
        <v>0</v>
      </c>
      <c r="H436" s="17">
        <f t="shared" si="48"/>
        <v>0</v>
      </c>
      <c r="J436" s="13" t="s">
        <v>171</v>
      </c>
      <c r="K436" s="20"/>
      <c r="L436" s="15"/>
      <c r="M436" s="18">
        <v>323902</v>
      </c>
      <c r="N436" s="18">
        <v>323902</v>
      </c>
      <c r="O436" s="17">
        <f t="shared" si="49"/>
        <v>0</v>
      </c>
      <c r="P436" s="17">
        <f t="shared" si="50"/>
        <v>0</v>
      </c>
      <c r="R436" s="13" t="s">
        <v>171</v>
      </c>
      <c r="S436" s="20"/>
      <c r="T436" s="15"/>
      <c r="U436" s="18">
        <v>323902</v>
      </c>
      <c r="V436" s="18">
        <v>323902</v>
      </c>
      <c r="W436" s="17">
        <f t="shared" si="51"/>
        <v>0</v>
      </c>
      <c r="X436" s="17">
        <f t="shared" si="52"/>
        <v>0</v>
      </c>
    </row>
    <row r="437" spans="2:24" x14ac:dyDescent="0.25">
      <c r="B437" s="13" t="s">
        <v>172</v>
      </c>
      <c r="C437" s="20"/>
      <c r="D437" s="20"/>
      <c r="E437" s="18">
        <v>30321</v>
      </c>
      <c r="F437" s="18">
        <v>30321</v>
      </c>
      <c r="G437" s="17">
        <f t="shared" si="47"/>
        <v>0</v>
      </c>
      <c r="H437" s="17">
        <f t="shared" si="48"/>
        <v>0</v>
      </c>
      <c r="J437" s="13" t="s">
        <v>172</v>
      </c>
      <c r="K437" s="20"/>
      <c r="L437" s="20"/>
      <c r="M437" s="18">
        <v>30321</v>
      </c>
      <c r="N437" s="18">
        <v>30321</v>
      </c>
      <c r="O437" s="17">
        <f t="shared" si="49"/>
        <v>0</v>
      </c>
      <c r="P437" s="17">
        <f t="shared" si="50"/>
        <v>0</v>
      </c>
      <c r="R437" s="13" t="s">
        <v>172</v>
      </c>
      <c r="S437" s="20"/>
      <c r="T437" s="20"/>
      <c r="U437" s="18">
        <v>30321</v>
      </c>
      <c r="V437" s="18">
        <v>30321</v>
      </c>
      <c r="W437" s="17">
        <f t="shared" si="51"/>
        <v>0</v>
      </c>
      <c r="X437" s="17">
        <f t="shared" si="52"/>
        <v>0</v>
      </c>
    </row>
    <row r="438" spans="2:24" x14ac:dyDescent="0.25">
      <c r="B438" s="13" t="s">
        <v>173</v>
      </c>
      <c r="C438" s="20"/>
      <c r="D438" s="20"/>
      <c r="E438" s="18">
        <v>168193</v>
      </c>
      <c r="F438" s="18">
        <v>168193</v>
      </c>
      <c r="G438" s="17">
        <f t="shared" si="47"/>
        <v>0</v>
      </c>
      <c r="H438" s="17">
        <f t="shared" si="48"/>
        <v>0</v>
      </c>
      <c r="J438" s="13" t="s">
        <v>173</v>
      </c>
      <c r="K438" s="20"/>
      <c r="L438" s="20"/>
      <c r="M438" s="18">
        <v>168193</v>
      </c>
      <c r="N438" s="18">
        <v>168193</v>
      </c>
      <c r="O438" s="17">
        <f t="shared" si="49"/>
        <v>0</v>
      </c>
      <c r="P438" s="17">
        <f t="shared" si="50"/>
        <v>0</v>
      </c>
      <c r="R438" s="13" t="s">
        <v>173</v>
      </c>
      <c r="S438" s="20"/>
      <c r="T438" s="20"/>
      <c r="U438" s="18">
        <v>168193</v>
      </c>
      <c r="V438" s="18">
        <v>168193</v>
      </c>
      <c r="W438" s="17">
        <f t="shared" si="51"/>
        <v>0</v>
      </c>
      <c r="X438" s="17">
        <f t="shared" si="52"/>
        <v>0</v>
      </c>
    </row>
    <row r="439" spans="2:24" x14ac:dyDescent="0.25">
      <c r="B439" s="13" t="s">
        <v>174</v>
      </c>
      <c r="C439" s="20"/>
      <c r="D439" s="20"/>
      <c r="E439" s="18">
        <v>4043</v>
      </c>
      <c r="F439" s="18">
        <v>4043</v>
      </c>
      <c r="G439" s="17">
        <f t="shared" si="47"/>
        <v>0</v>
      </c>
      <c r="H439" s="17">
        <f t="shared" si="48"/>
        <v>0</v>
      </c>
      <c r="J439" s="13" t="s">
        <v>174</v>
      </c>
      <c r="K439" s="20"/>
      <c r="L439" s="20"/>
      <c r="M439" s="18">
        <v>4043</v>
      </c>
      <c r="N439" s="18">
        <v>4043</v>
      </c>
      <c r="O439" s="17">
        <f t="shared" si="49"/>
        <v>0</v>
      </c>
      <c r="P439" s="17">
        <f t="shared" si="50"/>
        <v>0</v>
      </c>
      <c r="R439" s="13" t="s">
        <v>174</v>
      </c>
      <c r="S439" s="20"/>
      <c r="T439" s="20"/>
      <c r="U439" s="18">
        <v>4043</v>
      </c>
      <c r="V439" s="18">
        <v>4043</v>
      </c>
      <c r="W439" s="17">
        <f t="shared" si="51"/>
        <v>0</v>
      </c>
      <c r="X439" s="17">
        <f t="shared" si="52"/>
        <v>0</v>
      </c>
    </row>
    <row r="440" spans="2:24" x14ac:dyDescent="0.25">
      <c r="B440" s="13" t="s">
        <v>175</v>
      </c>
      <c r="C440" s="20"/>
      <c r="D440" s="20"/>
      <c r="E440" s="18">
        <v>2844</v>
      </c>
      <c r="F440" s="18">
        <v>2844</v>
      </c>
      <c r="G440" s="17">
        <f t="shared" si="47"/>
        <v>0</v>
      </c>
      <c r="H440" s="17">
        <f t="shared" si="48"/>
        <v>0</v>
      </c>
      <c r="J440" s="13" t="s">
        <v>175</v>
      </c>
      <c r="K440" s="20"/>
      <c r="L440" s="20"/>
      <c r="M440" s="18">
        <v>2844</v>
      </c>
      <c r="N440" s="18">
        <v>2844</v>
      </c>
      <c r="O440" s="17">
        <f t="shared" si="49"/>
        <v>0</v>
      </c>
      <c r="P440" s="17">
        <f t="shared" si="50"/>
        <v>0</v>
      </c>
      <c r="R440" s="13" t="s">
        <v>175</v>
      </c>
      <c r="S440" s="20"/>
      <c r="T440" s="20"/>
      <c r="U440" s="18">
        <v>2844</v>
      </c>
      <c r="V440" s="18">
        <v>2844</v>
      </c>
      <c r="W440" s="17">
        <f t="shared" si="51"/>
        <v>0</v>
      </c>
      <c r="X440" s="17">
        <f t="shared" si="52"/>
        <v>0</v>
      </c>
    </row>
    <row r="441" spans="2:24" x14ac:dyDescent="0.25">
      <c r="B441" s="13" t="s">
        <v>176</v>
      </c>
      <c r="C441" s="14"/>
      <c r="D441" s="15"/>
      <c r="E441" s="18">
        <v>62071</v>
      </c>
      <c r="F441" s="18">
        <v>62071</v>
      </c>
      <c r="G441" s="17">
        <f t="shared" si="47"/>
        <v>0</v>
      </c>
      <c r="H441" s="17">
        <f t="shared" si="48"/>
        <v>0</v>
      </c>
      <c r="J441" s="13" t="s">
        <v>176</v>
      </c>
      <c r="K441" s="14"/>
      <c r="L441" s="15"/>
      <c r="M441" s="18">
        <v>62071</v>
      </c>
      <c r="N441" s="18">
        <v>62071</v>
      </c>
      <c r="O441" s="17">
        <f t="shared" si="49"/>
        <v>0</v>
      </c>
      <c r="P441" s="17">
        <f t="shared" si="50"/>
        <v>0</v>
      </c>
      <c r="R441" s="13" t="s">
        <v>176</v>
      </c>
      <c r="S441" s="14"/>
      <c r="T441" s="15"/>
      <c r="U441" s="18">
        <v>62071</v>
      </c>
      <c r="V441" s="18">
        <v>62071</v>
      </c>
      <c r="W441" s="17">
        <f t="shared" si="51"/>
        <v>0</v>
      </c>
      <c r="X441" s="17">
        <f t="shared" si="52"/>
        <v>0</v>
      </c>
    </row>
    <row r="442" spans="2:24" x14ac:dyDescent="0.25">
      <c r="B442" s="13" t="s">
        <v>177</v>
      </c>
      <c r="C442" s="14"/>
      <c r="D442" s="15"/>
      <c r="E442" s="18">
        <v>49580</v>
      </c>
      <c r="F442" s="18">
        <v>49580</v>
      </c>
      <c r="G442" s="17">
        <f t="shared" si="47"/>
        <v>0</v>
      </c>
      <c r="H442" s="17">
        <f t="shared" si="48"/>
        <v>0</v>
      </c>
      <c r="J442" s="13" t="s">
        <v>177</v>
      </c>
      <c r="K442" s="14"/>
      <c r="L442" s="15"/>
      <c r="M442" s="18">
        <v>49580</v>
      </c>
      <c r="N442" s="18">
        <v>49580</v>
      </c>
      <c r="O442" s="17">
        <f t="shared" si="49"/>
        <v>0</v>
      </c>
      <c r="P442" s="17">
        <f t="shared" si="50"/>
        <v>0</v>
      </c>
      <c r="R442" s="13" t="s">
        <v>177</v>
      </c>
      <c r="S442" s="14"/>
      <c r="T442" s="15"/>
      <c r="U442" s="18">
        <v>49580</v>
      </c>
      <c r="V442" s="18">
        <v>49580</v>
      </c>
      <c r="W442" s="17">
        <f t="shared" si="51"/>
        <v>0</v>
      </c>
      <c r="X442" s="17">
        <f t="shared" si="52"/>
        <v>0</v>
      </c>
    </row>
    <row r="443" spans="2:24" x14ac:dyDescent="0.25">
      <c r="B443" s="13" t="s">
        <v>178</v>
      </c>
      <c r="C443" s="14"/>
      <c r="D443" s="15"/>
      <c r="E443" s="18">
        <v>163155</v>
      </c>
      <c r="F443" s="18">
        <v>163155</v>
      </c>
      <c r="G443" s="17">
        <f t="shared" si="47"/>
        <v>0</v>
      </c>
      <c r="H443" s="17">
        <f t="shared" si="48"/>
        <v>0</v>
      </c>
      <c r="J443" s="13" t="s">
        <v>178</v>
      </c>
      <c r="K443" s="14"/>
      <c r="L443" s="15"/>
      <c r="M443" s="18">
        <v>163155</v>
      </c>
      <c r="N443" s="18">
        <v>163155</v>
      </c>
      <c r="O443" s="17">
        <f t="shared" si="49"/>
        <v>0</v>
      </c>
      <c r="P443" s="17">
        <f t="shared" si="50"/>
        <v>0</v>
      </c>
      <c r="R443" s="13" t="s">
        <v>178</v>
      </c>
      <c r="S443" s="14"/>
      <c r="T443" s="15"/>
      <c r="U443" s="18">
        <v>163155</v>
      </c>
      <c r="V443" s="18">
        <v>163155</v>
      </c>
      <c r="W443" s="17">
        <f t="shared" si="51"/>
        <v>0</v>
      </c>
      <c r="X443" s="17">
        <f t="shared" si="52"/>
        <v>0</v>
      </c>
    </row>
    <row r="444" spans="2:24" x14ac:dyDescent="0.25">
      <c r="B444" s="13" t="s">
        <v>179</v>
      </c>
      <c r="C444" s="20"/>
      <c r="D444" s="15"/>
      <c r="E444" s="18">
        <v>24734</v>
      </c>
      <c r="F444" s="18">
        <v>24734</v>
      </c>
      <c r="G444" s="17">
        <f t="shared" si="47"/>
        <v>0</v>
      </c>
      <c r="H444" s="17">
        <f t="shared" si="48"/>
        <v>0</v>
      </c>
      <c r="J444" s="13" t="s">
        <v>179</v>
      </c>
      <c r="K444" s="20"/>
      <c r="L444" s="15"/>
      <c r="M444" s="18">
        <v>24734</v>
      </c>
      <c r="N444" s="18">
        <v>24734</v>
      </c>
      <c r="O444" s="17">
        <f t="shared" si="49"/>
        <v>0</v>
      </c>
      <c r="P444" s="17">
        <f t="shared" si="50"/>
        <v>0</v>
      </c>
      <c r="R444" s="13" t="s">
        <v>179</v>
      </c>
      <c r="S444" s="20"/>
      <c r="T444" s="15"/>
      <c r="U444" s="18">
        <v>24734</v>
      </c>
      <c r="V444" s="18">
        <v>24734</v>
      </c>
      <c r="W444" s="17">
        <f t="shared" si="51"/>
        <v>0</v>
      </c>
      <c r="X444" s="17">
        <f t="shared" si="52"/>
        <v>0</v>
      </c>
    </row>
    <row r="445" spans="2:24" x14ac:dyDescent="0.25">
      <c r="B445" s="13" t="s">
        <v>180</v>
      </c>
      <c r="C445" s="20"/>
      <c r="D445" s="20"/>
      <c r="E445" s="18">
        <v>34888</v>
      </c>
      <c r="F445" s="18">
        <v>34888</v>
      </c>
      <c r="G445" s="17">
        <f t="shared" si="47"/>
        <v>0</v>
      </c>
      <c r="H445" s="17">
        <f t="shared" si="48"/>
        <v>0</v>
      </c>
      <c r="J445" s="13" t="s">
        <v>180</v>
      </c>
      <c r="K445" s="20"/>
      <c r="L445" s="20"/>
      <c r="M445" s="18">
        <v>34888</v>
      </c>
      <c r="N445" s="18">
        <v>34888</v>
      </c>
      <c r="O445" s="17">
        <f t="shared" si="49"/>
        <v>0</v>
      </c>
      <c r="P445" s="17">
        <f t="shared" si="50"/>
        <v>0</v>
      </c>
      <c r="R445" s="13" t="s">
        <v>180</v>
      </c>
      <c r="S445" s="20"/>
      <c r="T445" s="20"/>
      <c r="U445" s="18">
        <v>34888</v>
      </c>
      <c r="V445" s="18">
        <v>34888</v>
      </c>
      <c r="W445" s="17">
        <f t="shared" si="51"/>
        <v>0</v>
      </c>
      <c r="X445" s="17">
        <f t="shared" si="52"/>
        <v>0</v>
      </c>
    </row>
    <row r="446" spans="2:24" x14ac:dyDescent="0.25">
      <c r="B446" s="13" t="s">
        <v>181</v>
      </c>
      <c r="C446" s="20"/>
      <c r="D446" s="20"/>
      <c r="E446" s="18">
        <v>335366</v>
      </c>
      <c r="F446" s="18">
        <v>335366</v>
      </c>
      <c r="G446" s="17">
        <f t="shared" si="47"/>
        <v>0</v>
      </c>
      <c r="H446" s="17">
        <f t="shared" si="48"/>
        <v>0</v>
      </c>
      <c r="J446" s="13" t="s">
        <v>181</v>
      </c>
      <c r="K446" s="20"/>
      <c r="L446" s="20"/>
      <c r="M446" s="18">
        <v>335366</v>
      </c>
      <c r="N446" s="18">
        <v>335366</v>
      </c>
      <c r="O446" s="17">
        <f t="shared" si="49"/>
        <v>0</v>
      </c>
      <c r="P446" s="17">
        <f t="shared" si="50"/>
        <v>0</v>
      </c>
      <c r="R446" s="13" t="s">
        <v>181</v>
      </c>
      <c r="S446" s="20"/>
      <c r="T446" s="20"/>
      <c r="U446" s="18">
        <v>335366</v>
      </c>
      <c r="V446" s="18">
        <v>335366</v>
      </c>
      <c r="W446" s="17">
        <f t="shared" si="51"/>
        <v>0</v>
      </c>
      <c r="X446" s="17">
        <f t="shared" si="52"/>
        <v>0</v>
      </c>
    </row>
    <row r="447" spans="2:24" x14ac:dyDescent="0.25">
      <c r="B447" s="13" t="s">
        <v>182</v>
      </c>
      <c r="C447" s="20"/>
      <c r="D447" s="20"/>
      <c r="E447" s="18">
        <v>51441</v>
      </c>
      <c r="F447" s="18">
        <v>51441</v>
      </c>
      <c r="G447" s="17">
        <f t="shared" si="47"/>
        <v>0</v>
      </c>
      <c r="H447" s="17">
        <f t="shared" si="48"/>
        <v>0</v>
      </c>
      <c r="J447" s="13" t="s">
        <v>182</v>
      </c>
      <c r="K447" s="20"/>
      <c r="L447" s="20"/>
      <c r="M447" s="18">
        <v>51441</v>
      </c>
      <c r="N447" s="18">
        <v>51441</v>
      </c>
      <c r="O447" s="17">
        <f t="shared" si="49"/>
        <v>0</v>
      </c>
      <c r="P447" s="17">
        <f t="shared" si="50"/>
        <v>0</v>
      </c>
      <c r="R447" s="13" t="s">
        <v>182</v>
      </c>
      <c r="S447" s="20"/>
      <c r="T447" s="20"/>
      <c r="U447" s="18">
        <v>51441</v>
      </c>
      <c r="V447" s="18">
        <v>51441</v>
      </c>
      <c r="W447" s="17">
        <f t="shared" si="51"/>
        <v>0</v>
      </c>
      <c r="X447" s="17">
        <f t="shared" si="52"/>
        <v>0</v>
      </c>
    </row>
    <row r="448" spans="2:24" x14ac:dyDescent="0.25">
      <c r="B448" s="13" t="s">
        <v>183</v>
      </c>
      <c r="C448" s="20"/>
      <c r="D448" s="20"/>
      <c r="E448" s="18">
        <v>146052</v>
      </c>
      <c r="F448" s="18">
        <v>146052</v>
      </c>
      <c r="G448" s="17">
        <f t="shared" si="47"/>
        <v>0</v>
      </c>
      <c r="H448" s="17">
        <f t="shared" si="48"/>
        <v>0</v>
      </c>
      <c r="J448" s="13" t="s">
        <v>183</v>
      </c>
      <c r="K448" s="20"/>
      <c r="L448" s="20"/>
      <c r="M448" s="18">
        <v>146052</v>
      </c>
      <c r="N448" s="18">
        <v>146052</v>
      </c>
      <c r="O448" s="17">
        <f t="shared" si="49"/>
        <v>0</v>
      </c>
      <c r="P448" s="17">
        <f t="shared" si="50"/>
        <v>0</v>
      </c>
      <c r="R448" s="13" t="s">
        <v>183</v>
      </c>
      <c r="S448" s="20"/>
      <c r="T448" s="20"/>
      <c r="U448" s="18">
        <v>146052</v>
      </c>
      <c r="V448" s="18">
        <v>146052</v>
      </c>
      <c r="W448" s="17">
        <f t="shared" si="51"/>
        <v>0</v>
      </c>
      <c r="X448" s="17">
        <f t="shared" si="52"/>
        <v>0</v>
      </c>
    </row>
    <row r="449" spans="2:24" x14ac:dyDescent="0.25">
      <c r="B449" s="13" t="s">
        <v>184</v>
      </c>
      <c r="C449" s="14"/>
      <c r="D449" s="15"/>
      <c r="E449" s="18">
        <v>260569</v>
      </c>
      <c r="F449" s="18">
        <v>260569</v>
      </c>
      <c r="G449" s="17">
        <f t="shared" si="47"/>
        <v>0</v>
      </c>
      <c r="H449" s="17">
        <f t="shared" si="48"/>
        <v>0</v>
      </c>
      <c r="J449" s="13" t="s">
        <v>184</v>
      </c>
      <c r="K449" s="14"/>
      <c r="L449" s="15"/>
      <c r="M449" s="18">
        <v>260569</v>
      </c>
      <c r="N449" s="18">
        <v>260569</v>
      </c>
      <c r="O449" s="17">
        <f t="shared" si="49"/>
        <v>0</v>
      </c>
      <c r="P449" s="17">
        <f t="shared" si="50"/>
        <v>0</v>
      </c>
      <c r="R449" s="13" t="s">
        <v>184</v>
      </c>
      <c r="S449" s="14"/>
      <c r="T449" s="15"/>
      <c r="U449" s="18">
        <v>260569</v>
      </c>
      <c r="V449" s="18">
        <v>260569</v>
      </c>
      <c r="W449" s="17">
        <f t="shared" si="51"/>
        <v>0</v>
      </c>
      <c r="X449" s="17">
        <f t="shared" si="52"/>
        <v>0</v>
      </c>
    </row>
    <row r="450" spans="2:24" x14ac:dyDescent="0.25">
      <c r="B450" s="13" t="s">
        <v>185</v>
      </c>
      <c r="C450" s="14"/>
      <c r="D450" s="15"/>
      <c r="E450" s="18">
        <v>44898</v>
      </c>
      <c r="F450" s="18">
        <v>44898</v>
      </c>
      <c r="G450" s="17">
        <f t="shared" si="47"/>
        <v>0</v>
      </c>
      <c r="H450" s="17">
        <f t="shared" si="48"/>
        <v>0</v>
      </c>
      <c r="J450" s="13" t="s">
        <v>185</v>
      </c>
      <c r="K450" s="14"/>
      <c r="L450" s="15"/>
      <c r="M450" s="18">
        <v>44898</v>
      </c>
      <c r="N450" s="18">
        <v>44898</v>
      </c>
      <c r="O450" s="17">
        <f t="shared" si="49"/>
        <v>0</v>
      </c>
      <c r="P450" s="17">
        <f t="shared" si="50"/>
        <v>0</v>
      </c>
      <c r="R450" s="13" t="s">
        <v>185</v>
      </c>
      <c r="S450" s="14"/>
      <c r="T450" s="15"/>
      <c r="U450" s="18">
        <v>44898</v>
      </c>
      <c r="V450" s="18">
        <v>44898</v>
      </c>
      <c r="W450" s="17">
        <f t="shared" si="51"/>
        <v>0</v>
      </c>
      <c r="X450" s="17">
        <f t="shared" si="52"/>
        <v>0</v>
      </c>
    </row>
    <row r="451" spans="2:24" x14ac:dyDescent="0.25">
      <c r="B451" s="13" t="s">
        <v>186</v>
      </c>
      <c r="C451" s="14"/>
      <c r="D451" s="15"/>
      <c r="E451" s="18">
        <v>11183</v>
      </c>
      <c r="F451" s="18">
        <v>11183</v>
      </c>
      <c r="G451" s="17">
        <f t="shared" si="47"/>
        <v>0</v>
      </c>
      <c r="H451" s="17">
        <f t="shared" si="48"/>
        <v>0</v>
      </c>
      <c r="J451" s="13" t="s">
        <v>186</v>
      </c>
      <c r="K451" s="14"/>
      <c r="L451" s="15"/>
      <c r="M451" s="18">
        <v>11183</v>
      </c>
      <c r="N451" s="18">
        <v>11183</v>
      </c>
      <c r="O451" s="17">
        <f t="shared" si="49"/>
        <v>0</v>
      </c>
      <c r="P451" s="17">
        <f t="shared" si="50"/>
        <v>0</v>
      </c>
      <c r="R451" s="13" t="s">
        <v>186</v>
      </c>
      <c r="S451" s="14"/>
      <c r="T451" s="15"/>
      <c r="U451" s="18">
        <v>11183</v>
      </c>
      <c r="V451" s="18">
        <v>11183</v>
      </c>
      <c r="W451" s="17">
        <f t="shared" si="51"/>
        <v>0</v>
      </c>
      <c r="X451" s="17">
        <f t="shared" si="52"/>
        <v>0</v>
      </c>
    </row>
    <row r="452" spans="2:24" x14ac:dyDescent="0.25">
      <c r="B452" s="13" t="s">
        <v>187</v>
      </c>
      <c r="C452" s="20"/>
      <c r="D452" s="15"/>
      <c r="E452" s="18">
        <v>74303</v>
      </c>
      <c r="F452" s="18">
        <v>74303</v>
      </c>
      <c r="G452" s="17">
        <f t="shared" si="47"/>
        <v>0</v>
      </c>
      <c r="H452" s="17">
        <f t="shared" si="48"/>
        <v>0</v>
      </c>
      <c r="J452" s="13" t="s">
        <v>187</v>
      </c>
      <c r="K452" s="20"/>
      <c r="L452" s="15"/>
      <c r="M452" s="18">
        <v>74303</v>
      </c>
      <c r="N452" s="18">
        <v>74303</v>
      </c>
      <c r="O452" s="17">
        <f t="shared" si="49"/>
        <v>0</v>
      </c>
      <c r="P452" s="17">
        <f t="shared" si="50"/>
        <v>0</v>
      </c>
      <c r="R452" s="13" t="s">
        <v>187</v>
      </c>
      <c r="S452" s="20"/>
      <c r="T452" s="15"/>
      <c r="U452" s="18">
        <v>74303</v>
      </c>
      <c r="V452" s="18">
        <v>74303</v>
      </c>
      <c r="W452" s="17">
        <f t="shared" si="51"/>
        <v>0</v>
      </c>
      <c r="X452" s="17">
        <f t="shared" si="52"/>
        <v>0</v>
      </c>
    </row>
    <row r="453" spans="2:24" x14ac:dyDescent="0.25">
      <c r="B453" s="13" t="s">
        <v>188</v>
      </c>
      <c r="C453" s="20"/>
      <c r="D453" s="15"/>
      <c r="E453" s="18">
        <v>56161</v>
      </c>
      <c r="F453" s="18">
        <v>56161</v>
      </c>
      <c r="G453" s="17">
        <f t="shared" si="47"/>
        <v>0</v>
      </c>
      <c r="H453" s="17">
        <f t="shared" si="48"/>
        <v>0</v>
      </c>
      <c r="J453" s="13" t="s">
        <v>188</v>
      </c>
      <c r="K453" s="20"/>
      <c r="L453" s="15"/>
      <c r="M453" s="18">
        <v>56161</v>
      </c>
      <c r="N453" s="18">
        <v>56161</v>
      </c>
      <c r="O453" s="17">
        <f t="shared" si="49"/>
        <v>0</v>
      </c>
      <c r="P453" s="17">
        <f t="shared" si="50"/>
        <v>0</v>
      </c>
      <c r="R453" s="13" t="s">
        <v>188</v>
      </c>
      <c r="S453" s="20"/>
      <c r="T453" s="15"/>
      <c r="U453" s="18">
        <v>56161</v>
      </c>
      <c r="V453" s="18">
        <v>56161</v>
      </c>
      <c r="W453" s="17">
        <f t="shared" si="51"/>
        <v>0</v>
      </c>
      <c r="X453" s="17">
        <f t="shared" si="52"/>
        <v>0</v>
      </c>
    </row>
    <row r="454" spans="2:24" x14ac:dyDescent="0.25">
      <c r="B454" s="13" t="s">
        <v>189</v>
      </c>
      <c r="C454" s="20"/>
      <c r="D454" s="15"/>
      <c r="E454" s="18">
        <v>265446</v>
      </c>
      <c r="F454" s="18">
        <v>265446</v>
      </c>
      <c r="G454" s="17">
        <f t="shared" si="47"/>
        <v>0</v>
      </c>
      <c r="H454" s="17">
        <f t="shared" si="48"/>
        <v>0</v>
      </c>
      <c r="J454" s="13" t="s">
        <v>189</v>
      </c>
      <c r="K454" s="20"/>
      <c r="L454" s="15"/>
      <c r="M454" s="18">
        <v>265446</v>
      </c>
      <c r="N454" s="18">
        <v>265446</v>
      </c>
      <c r="O454" s="17">
        <f t="shared" si="49"/>
        <v>0</v>
      </c>
      <c r="P454" s="17">
        <f t="shared" si="50"/>
        <v>0</v>
      </c>
      <c r="R454" s="13" t="s">
        <v>189</v>
      </c>
      <c r="S454" s="20"/>
      <c r="T454" s="15"/>
      <c r="U454" s="18">
        <v>265446</v>
      </c>
      <c r="V454" s="18">
        <v>265446</v>
      </c>
      <c r="W454" s="17">
        <f t="shared" si="51"/>
        <v>0</v>
      </c>
      <c r="X454" s="17">
        <f t="shared" si="52"/>
        <v>0</v>
      </c>
    </row>
    <row r="455" spans="2:24" x14ac:dyDescent="0.25">
      <c r="B455" s="13" t="s">
        <v>190</v>
      </c>
      <c r="C455" s="20"/>
      <c r="D455" s="15"/>
      <c r="E455" s="18">
        <v>796662</v>
      </c>
      <c r="F455" s="18">
        <v>796662</v>
      </c>
      <c r="G455" s="17">
        <f t="shared" si="47"/>
        <v>0</v>
      </c>
      <c r="H455" s="17">
        <f t="shared" si="48"/>
        <v>0</v>
      </c>
      <c r="J455" s="13" t="s">
        <v>190</v>
      </c>
      <c r="K455" s="20"/>
      <c r="L455" s="15"/>
      <c r="M455" s="18">
        <v>796662</v>
      </c>
      <c r="N455" s="18">
        <v>796662</v>
      </c>
      <c r="O455" s="17">
        <f t="shared" si="49"/>
        <v>0</v>
      </c>
      <c r="P455" s="17">
        <f t="shared" si="50"/>
        <v>0</v>
      </c>
      <c r="R455" s="13" t="s">
        <v>190</v>
      </c>
      <c r="S455" s="20"/>
      <c r="T455" s="15"/>
      <c r="U455" s="18">
        <v>796662</v>
      </c>
      <c r="V455" s="18">
        <v>796662</v>
      </c>
      <c r="W455" s="17">
        <f t="shared" si="51"/>
        <v>0</v>
      </c>
      <c r="X455" s="17">
        <f t="shared" si="52"/>
        <v>0</v>
      </c>
    </row>
    <row r="456" spans="2:24" x14ac:dyDescent="0.25">
      <c r="B456" s="13" t="s">
        <v>191</v>
      </c>
      <c r="C456" s="20"/>
      <c r="D456" s="15"/>
      <c r="E456" s="18">
        <v>708700</v>
      </c>
      <c r="F456" s="18">
        <v>708700</v>
      </c>
      <c r="G456" s="17">
        <f t="shared" si="47"/>
        <v>0</v>
      </c>
      <c r="H456" s="17">
        <f t="shared" si="48"/>
        <v>0</v>
      </c>
      <c r="J456" s="13" t="s">
        <v>191</v>
      </c>
      <c r="K456" s="20"/>
      <c r="L456" s="15"/>
      <c r="M456" s="18">
        <v>708700</v>
      </c>
      <c r="N456" s="18">
        <v>708700</v>
      </c>
      <c r="O456" s="17">
        <f t="shared" si="49"/>
        <v>0</v>
      </c>
      <c r="P456" s="17">
        <f t="shared" si="50"/>
        <v>0</v>
      </c>
      <c r="R456" s="13" t="s">
        <v>191</v>
      </c>
      <c r="S456" s="20"/>
      <c r="T456" s="15"/>
      <c r="U456" s="18">
        <v>708700</v>
      </c>
      <c r="V456" s="18">
        <v>708700</v>
      </c>
      <c r="W456" s="17">
        <f t="shared" si="51"/>
        <v>0</v>
      </c>
      <c r="X456" s="17">
        <f t="shared" si="52"/>
        <v>0</v>
      </c>
    </row>
    <row r="457" spans="2:24" x14ac:dyDescent="0.25">
      <c r="B457" s="13" t="s">
        <v>192</v>
      </c>
      <c r="C457" s="20"/>
      <c r="D457" s="15"/>
      <c r="E457" s="18">
        <v>193329</v>
      </c>
      <c r="F457" s="18">
        <v>193329</v>
      </c>
      <c r="G457" s="17">
        <f t="shared" si="47"/>
        <v>0</v>
      </c>
      <c r="H457" s="17">
        <f t="shared" si="48"/>
        <v>0</v>
      </c>
      <c r="J457" s="13" t="s">
        <v>192</v>
      </c>
      <c r="K457" s="20"/>
      <c r="L457" s="15"/>
      <c r="M457" s="18">
        <v>193329</v>
      </c>
      <c r="N457" s="18">
        <v>193329</v>
      </c>
      <c r="O457" s="17">
        <f t="shared" si="49"/>
        <v>0</v>
      </c>
      <c r="P457" s="17">
        <f t="shared" si="50"/>
        <v>0</v>
      </c>
      <c r="R457" s="13" t="s">
        <v>192</v>
      </c>
      <c r="S457" s="20"/>
      <c r="T457" s="15"/>
      <c r="U457" s="18">
        <v>193329</v>
      </c>
      <c r="V457" s="18">
        <v>193329</v>
      </c>
      <c r="W457" s="17">
        <f t="shared" si="51"/>
        <v>0</v>
      </c>
      <c r="X457" s="17">
        <f t="shared" si="52"/>
        <v>0</v>
      </c>
    </row>
    <row r="458" spans="2:24" x14ac:dyDescent="0.25">
      <c r="B458" s="13" t="s">
        <v>193</v>
      </c>
      <c r="C458" s="20"/>
      <c r="D458" s="15"/>
      <c r="E458" s="18">
        <v>629918</v>
      </c>
      <c r="F458" s="18">
        <v>629918</v>
      </c>
      <c r="G458" s="17">
        <f t="shared" si="47"/>
        <v>0</v>
      </c>
      <c r="H458" s="17">
        <f t="shared" si="48"/>
        <v>0</v>
      </c>
      <c r="J458" s="13" t="s">
        <v>193</v>
      </c>
      <c r="K458" s="20"/>
      <c r="L458" s="15"/>
      <c r="M458" s="18">
        <v>629918</v>
      </c>
      <c r="N458" s="18">
        <v>629918</v>
      </c>
      <c r="O458" s="17">
        <f t="shared" si="49"/>
        <v>0</v>
      </c>
      <c r="P458" s="17">
        <f t="shared" si="50"/>
        <v>0</v>
      </c>
      <c r="R458" s="13" t="s">
        <v>193</v>
      </c>
      <c r="S458" s="20"/>
      <c r="T458" s="15"/>
      <c r="U458" s="18">
        <v>629918</v>
      </c>
      <c r="V458" s="18">
        <v>629918</v>
      </c>
      <c r="W458" s="17">
        <f t="shared" si="51"/>
        <v>0</v>
      </c>
      <c r="X458" s="17">
        <f t="shared" si="52"/>
        <v>0</v>
      </c>
    </row>
    <row r="459" spans="2:24" x14ac:dyDescent="0.25">
      <c r="B459" s="13" t="s">
        <v>194</v>
      </c>
      <c r="C459" s="20"/>
      <c r="D459" s="15"/>
      <c r="E459" s="18">
        <v>282142</v>
      </c>
      <c r="F459" s="18">
        <v>282142</v>
      </c>
      <c r="G459" s="17">
        <f t="shared" si="47"/>
        <v>0</v>
      </c>
      <c r="H459" s="17">
        <f t="shared" si="48"/>
        <v>0</v>
      </c>
      <c r="J459" s="13" t="s">
        <v>194</v>
      </c>
      <c r="K459" s="20"/>
      <c r="L459" s="15"/>
      <c r="M459" s="18">
        <v>282142</v>
      </c>
      <c r="N459" s="18">
        <v>282142</v>
      </c>
      <c r="O459" s="17">
        <f t="shared" si="49"/>
        <v>0</v>
      </c>
      <c r="P459" s="17">
        <f t="shared" si="50"/>
        <v>0</v>
      </c>
      <c r="R459" s="13" t="s">
        <v>194</v>
      </c>
      <c r="S459" s="20"/>
      <c r="T459" s="15"/>
      <c r="U459" s="18">
        <v>282142</v>
      </c>
      <c r="V459" s="18">
        <v>282142</v>
      </c>
      <c r="W459" s="17">
        <f t="shared" si="51"/>
        <v>0</v>
      </c>
      <c r="X459" s="17">
        <f t="shared" si="52"/>
        <v>0</v>
      </c>
    </row>
    <row r="460" spans="2:24" x14ac:dyDescent="0.25">
      <c r="B460" s="13" t="s">
        <v>195</v>
      </c>
      <c r="C460" s="20"/>
      <c r="D460" s="15"/>
      <c r="E460" s="18">
        <v>52744</v>
      </c>
      <c r="F460" s="18">
        <v>52744</v>
      </c>
      <c r="G460" s="17">
        <f t="shared" si="47"/>
        <v>0</v>
      </c>
      <c r="H460" s="17">
        <f t="shared" si="48"/>
        <v>0</v>
      </c>
      <c r="J460" s="13" t="s">
        <v>195</v>
      </c>
      <c r="K460" s="20"/>
      <c r="L460" s="15"/>
      <c r="M460" s="18">
        <v>52744</v>
      </c>
      <c r="N460" s="18">
        <v>52744</v>
      </c>
      <c r="O460" s="17">
        <f t="shared" si="49"/>
        <v>0</v>
      </c>
      <c r="P460" s="17">
        <f t="shared" si="50"/>
        <v>0</v>
      </c>
      <c r="R460" s="13" t="s">
        <v>195</v>
      </c>
      <c r="S460" s="20"/>
      <c r="T460" s="15"/>
      <c r="U460" s="18">
        <v>52744</v>
      </c>
      <c r="V460" s="18">
        <v>52744</v>
      </c>
      <c r="W460" s="17">
        <f t="shared" si="51"/>
        <v>0</v>
      </c>
      <c r="X460" s="17">
        <f t="shared" si="52"/>
        <v>0</v>
      </c>
    </row>
    <row r="461" spans="2:24" x14ac:dyDescent="0.25">
      <c r="B461" s="13" t="s">
        <v>196</v>
      </c>
      <c r="C461" s="20"/>
      <c r="D461" s="15"/>
      <c r="E461" s="18">
        <v>323598</v>
      </c>
      <c r="F461" s="18">
        <v>323598</v>
      </c>
      <c r="G461" s="17">
        <f t="shared" si="47"/>
        <v>0</v>
      </c>
      <c r="H461" s="17">
        <f t="shared" si="48"/>
        <v>0</v>
      </c>
      <c r="J461" s="13" t="s">
        <v>196</v>
      </c>
      <c r="K461" s="20"/>
      <c r="L461" s="15"/>
      <c r="M461" s="18">
        <v>323598</v>
      </c>
      <c r="N461" s="18">
        <v>323598</v>
      </c>
      <c r="O461" s="17">
        <f t="shared" si="49"/>
        <v>0</v>
      </c>
      <c r="P461" s="17">
        <f t="shared" si="50"/>
        <v>0</v>
      </c>
      <c r="R461" s="13" t="s">
        <v>196</v>
      </c>
      <c r="S461" s="20"/>
      <c r="T461" s="15"/>
      <c r="U461" s="18">
        <v>323598</v>
      </c>
      <c r="V461" s="18">
        <v>323598</v>
      </c>
      <c r="W461" s="17">
        <f t="shared" si="51"/>
        <v>0</v>
      </c>
      <c r="X461" s="17">
        <f t="shared" si="52"/>
        <v>0</v>
      </c>
    </row>
    <row r="462" spans="2:24" x14ac:dyDescent="0.25">
      <c r="B462" s="13" t="s">
        <v>197</v>
      </c>
      <c r="C462" s="20"/>
      <c r="D462" s="15"/>
      <c r="E462" s="18">
        <v>263991</v>
      </c>
      <c r="F462" s="18">
        <v>263991</v>
      </c>
      <c r="G462" s="17">
        <f t="shared" si="47"/>
        <v>0</v>
      </c>
      <c r="H462" s="17">
        <f t="shared" si="48"/>
        <v>0</v>
      </c>
      <c r="J462" s="13" t="s">
        <v>197</v>
      </c>
      <c r="K462" s="20"/>
      <c r="L462" s="15"/>
      <c r="M462" s="18">
        <v>263991</v>
      </c>
      <c r="N462" s="18">
        <v>263991</v>
      </c>
      <c r="O462" s="17">
        <f t="shared" si="49"/>
        <v>0</v>
      </c>
      <c r="P462" s="17">
        <f t="shared" si="50"/>
        <v>0</v>
      </c>
      <c r="R462" s="13" t="s">
        <v>197</v>
      </c>
      <c r="S462" s="20"/>
      <c r="T462" s="15"/>
      <c r="U462" s="18">
        <v>263991</v>
      </c>
      <c r="V462" s="18">
        <v>263991</v>
      </c>
      <c r="W462" s="17">
        <f t="shared" si="51"/>
        <v>0</v>
      </c>
      <c r="X462" s="17">
        <f t="shared" si="52"/>
        <v>0</v>
      </c>
    </row>
    <row r="463" spans="2:24" x14ac:dyDescent="0.25">
      <c r="B463" s="13" t="s">
        <v>198</v>
      </c>
      <c r="C463" s="20"/>
      <c r="D463" s="15"/>
      <c r="E463" s="18">
        <v>191402</v>
      </c>
      <c r="F463" s="18">
        <v>191402</v>
      </c>
      <c r="G463" s="17">
        <f t="shared" si="47"/>
        <v>0</v>
      </c>
      <c r="H463" s="17">
        <f t="shared" si="48"/>
        <v>0</v>
      </c>
      <c r="J463" s="13" t="s">
        <v>198</v>
      </c>
      <c r="K463" s="20"/>
      <c r="L463" s="15"/>
      <c r="M463" s="18">
        <v>191402</v>
      </c>
      <c r="N463" s="18">
        <v>191402</v>
      </c>
      <c r="O463" s="17">
        <f t="shared" si="49"/>
        <v>0</v>
      </c>
      <c r="P463" s="17">
        <f t="shared" si="50"/>
        <v>0</v>
      </c>
      <c r="R463" s="13" t="s">
        <v>198</v>
      </c>
      <c r="S463" s="20"/>
      <c r="T463" s="15"/>
      <c r="U463" s="18">
        <v>191402</v>
      </c>
      <c r="V463" s="18">
        <v>191402</v>
      </c>
      <c r="W463" s="17">
        <f t="shared" si="51"/>
        <v>0</v>
      </c>
      <c r="X463" s="17">
        <f t="shared" si="52"/>
        <v>0</v>
      </c>
    </row>
    <row r="464" spans="2:24" x14ac:dyDescent="0.25">
      <c r="B464" s="13" t="s">
        <v>199</v>
      </c>
      <c r="C464" s="20"/>
      <c r="D464" s="15"/>
      <c r="E464" s="18">
        <v>18022</v>
      </c>
      <c r="F464" s="18">
        <v>18022</v>
      </c>
      <c r="G464" s="17">
        <f t="shared" si="47"/>
        <v>0</v>
      </c>
      <c r="H464" s="17">
        <f t="shared" si="48"/>
        <v>0</v>
      </c>
      <c r="J464" s="13" t="s">
        <v>199</v>
      </c>
      <c r="K464" s="20"/>
      <c r="L464" s="15"/>
      <c r="M464" s="18">
        <v>18022</v>
      </c>
      <c r="N464" s="18">
        <v>18022</v>
      </c>
      <c r="O464" s="17">
        <f t="shared" si="49"/>
        <v>0</v>
      </c>
      <c r="P464" s="17">
        <f t="shared" si="50"/>
        <v>0</v>
      </c>
      <c r="R464" s="13" t="s">
        <v>199</v>
      </c>
      <c r="S464" s="20"/>
      <c r="T464" s="15"/>
      <c r="U464" s="18">
        <v>18022</v>
      </c>
      <c r="V464" s="18">
        <v>18022</v>
      </c>
      <c r="W464" s="17">
        <f t="shared" si="51"/>
        <v>0</v>
      </c>
      <c r="X464" s="17">
        <f t="shared" si="52"/>
        <v>0</v>
      </c>
    </row>
    <row r="465" spans="2:24" x14ac:dyDescent="0.25">
      <c r="B465" s="13" t="s">
        <v>200</v>
      </c>
      <c r="C465" s="20"/>
      <c r="D465" s="15"/>
      <c r="E465" s="18">
        <v>22830</v>
      </c>
      <c r="F465" s="18">
        <v>22830</v>
      </c>
      <c r="G465" s="17">
        <f t="shared" si="47"/>
        <v>0</v>
      </c>
      <c r="H465" s="17">
        <f t="shared" si="48"/>
        <v>0</v>
      </c>
      <c r="J465" s="13" t="s">
        <v>200</v>
      </c>
      <c r="K465" s="20"/>
      <c r="L465" s="15"/>
      <c r="M465" s="18">
        <v>22830</v>
      </c>
      <c r="N465" s="18">
        <v>22830</v>
      </c>
      <c r="O465" s="17">
        <f t="shared" si="49"/>
        <v>0</v>
      </c>
      <c r="P465" s="17">
        <f t="shared" si="50"/>
        <v>0</v>
      </c>
      <c r="R465" s="13" t="s">
        <v>200</v>
      </c>
      <c r="S465" s="20"/>
      <c r="T465" s="15"/>
      <c r="U465" s="18">
        <v>22830</v>
      </c>
      <c r="V465" s="18">
        <v>22830</v>
      </c>
      <c r="W465" s="17">
        <f t="shared" si="51"/>
        <v>0</v>
      </c>
      <c r="X465" s="17">
        <f t="shared" si="52"/>
        <v>0</v>
      </c>
    </row>
    <row r="466" spans="2:24" x14ac:dyDescent="0.25">
      <c r="B466" s="13" t="s">
        <v>201</v>
      </c>
      <c r="C466" s="20"/>
      <c r="D466" s="15"/>
      <c r="E466" s="18">
        <v>92080</v>
      </c>
      <c r="F466" s="18">
        <v>92080</v>
      </c>
      <c r="G466" s="17">
        <f t="shared" si="47"/>
        <v>0</v>
      </c>
      <c r="H466" s="17">
        <f t="shared" si="48"/>
        <v>0</v>
      </c>
      <c r="J466" s="13" t="s">
        <v>201</v>
      </c>
      <c r="K466" s="20"/>
      <c r="L466" s="15"/>
      <c r="M466" s="18">
        <v>92080</v>
      </c>
      <c r="N466" s="18">
        <v>92080</v>
      </c>
      <c r="O466" s="17">
        <f t="shared" si="49"/>
        <v>0</v>
      </c>
      <c r="P466" s="17">
        <f t="shared" si="50"/>
        <v>0</v>
      </c>
      <c r="R466" s="13" t="s">
        <v>201</v>
      </c>
      <c r="S466" s="20"/>
      <c r="T466" s="15"/>
      <c r="U466" s="18">
        <v>92080</v>
      </c>
      <c r="V466" s="18">
        <v>92080</v>
      </c>
      <c r="W466" s="17">
        <f t="shared" si="51"/>
        <v>0</v>
      </c>
      <c r="X466" s="17">
        <f t="shared" si="52"/>
        <v>0</v>
      </c>
    </row>
    <row r="467" spans="2:24" x14ac:dyDescent="0.25">
      <c r="B467" s="13" t="s">
        <v>202</v>
      </c>
      <c r="C467" s="20"/>
      <c r="D467" s="15"/>
      <c r="E467" s="18">
        <v>61127</v>
      </c>
      <c r="F467" s="18">
        <v>61127</v>
      </c>
      <c r="G467" s="17">
        <f t="shared" si="47"/>
        <v>0</v>
      </c>
      <c r="H467" s="17">
        <f t="shared" si="48"/>
        <v>0</v>
      </c>
      <c r="J467" s="13" t="s">
        <v>202</v>
      </c>
      <c r="K467" s="20"/>
      <c r="L467" s="15"/>
      <c r="M467" s="18">
        <v>61127</v>
      </c>
      <c r="N467" s="18">
        <v>61127</v>
      </c>
      <c r="O467" s="17">
        <f t="shared" si="49"/>
        <v>0</v>
      </c>
      <c r="P467" s="17">
        <f t="shared" si="50"/>
        <v>0</v>
      </c>
      <c r="R467" s="13" t="s">
        <v>202</v>
      </c>
      <c r="S467" s="20"/>
      <c r="T467" s="15"/>
      <c r="U467" s="18">
        <v>61127</v>
      </c>
      <c r="V467" s="18">
        <v>61127</v>
      </c>
      <c r="W467" s="17">
        <f t="shared" si="51"/>
        <v>0</v>
      </c>
      <c r="X467" s="17">
        <f t="shared" si="52"/>
        <v>0</v>
      </c>
    </row>
    <row r="468" spans="2:24" x14ac:dyDescent="0.25">
      <c r="B468" s="13" t="s">
        <v>203</v>
      </c>
      <c r="C468" s="20"/>
      <c r="D468" s="15"/>
      <c r="E468" s="18">
        <v>89590</v>
      </c>
      <c r="F468" s="18">
        <v>89590</v>
      </c>
      <c r="G468" s="17">
        <f t="shared" si="47"/>
        <v>0</v>
      </c>
      <c r="H468" s="17">
        <f t="shared" si="48"/>
        <v>0</v>
      </c>
      <c r="J468" s="13" t="s">
        <v>203</v>
      </c>
      <c r="K468" s="20"/>
      <c r="L468" s="15"/>
      <c r="M468" s="18">
        <v>89590</v>
      </c>
      <c r="N468" s="18">
        <v>89590</v>
      </c>
      <c r="O468" s="17">
        <f t="shared" si="49"/>
        <v>0</v>
      </c>
      <c r="P468" s="17">
        <f t="shared" si="50"/>
        <v>0</v>
      </c>
      <c r="R468" s="13" t="s">
        <v>203</v>
      </c>
      <c r="S468" s="20"/>
      <c r="T468" s="15"/>
      <c r="U468" s="18">
        <v>89590</v>
      </c>
      <c r="V468" s="18">
        <v>89590</v>
      </c>
      <c r="W468" s="17">
        <f t="shared" si="51"/>
        <v>0</v>
      </c>
      <c r="X468" s="17">
        <f t="shared" si="52"/>
        <v>0</v>
      </c>
    </row>
    <row r="469" spans="2:24" x14ac:dyDescent="0.25">
      <c r="B469" s="13" t="s">
        <v>204</v>
      </c>
      <c r="C469" s="20"/>
      <c r="D469" s="15"/>
      <c r="E469" s="18">
        <v>12563</v>
      </c>
      <c r="F469" s="18">
        <v>12563</v>
      </c>
      <c r="G469" s="17">
        <f t="shared" si="47"/>
        <v>0</v>
      </c>
      <c r="H469" s="17">
        <f t="shared" si="48"/>
        <v>0</v>
      </c>
      <c r="J469" s="13" t="s">
        <v>204</v>
      </c>
      <c r="K469" s="20"/>
      <c r="L469" s="15"/>
      <c r="M469" s="18">
        <v>12563</v>
      </c>
      <c r="N469" s="18">
        <v>12563</v>
      </c>
      <c r="O469" s="17">
        <f t="shared" si="49"/>
        <v>0</v>
      </c>
      <c r="P469" s="17">
        <f t="shared" si="50"/>
        <v>0</v>
      </c>
      <c r="R469" s="13" t="s">
        <v>204</v>
      </c>
      <c r="S469" s="20"/>
      <c r="T469" s="15"/>
      <c r="U469" s="18">
        <v>12563</v>
      </c>
      <c r="V469" s="18">
        <v>12563</v>
      </c>
      <c r="W469" s="17">
        <f t="shared" si="51"/>
        <v>0</v>
      </c>
      <c r="X469" s="17">
        <f t="shared" si="52"/>
        <v>0</v>
      </c>
    </row>
    <row r="470" spans="2:24" x14ac:dyDescent="0.25">
      <c r="B470" s="13" t="s">
        <v>205</v>
      </c>
      <c r="C470" s="20"/>
      <c r="D470" s="15"/>
      <c r="E470" s="18">
        <v>103570</v>
      </c>
      <c r="F470" s="18">
        <v>103570</v>
      </c>
      <c r="G470" s="17">
        <f t="shared" si="47"/>
        <v>0</v>
      </c>
      <c r="H470" s="17">
        <f t="shared" si="48"/>
        <v>0</v>
      </c>
      <c r="J470" s="13" t="s">
        <v>205</v>
      </c>
      <c r="K470" s="20"/>
      <c r="L470" s="15"/>
      <c r="M470" s="18">
        <v>103570</v>
      </c>
      <c r="N470" s="18">
        <v>103570</v>
      </c>
      <c r="O470" s="17">
        <f t="shared" si="49"/>
        <v>0</v>
      </c>
      <c r="P470" s="17">
        <f t="shared" si="50"/>
        <v>0</v>
      </c>
      <c r="R470" s="13" t="s">
        <v>205</v>
      </c>
      <c r="S470" s="20"/>
      <c r="T470" s="15"/>
      <c r="U470" s="18">
        <v>103570</v>
      </c>
      <c r="V470" s="18">
        <v>103570</v>
      </c>
      <c r="W470" s="17">
        <f t="shared" si="51"/>
        <v>0</v>
      </c>
      <c r="X470" s="17">
        <f t="shared" si="52"/>
        <v>0</v>
      </c>
    </row>
    <row r="471" spans="2:24" x14ac:dyDescent="0.25">
      <c r="B471" s="13" t="s">
        <v>206</v>
      </c>
      <c r="C471" s="20"/>
      <c r="D471" s="15"/>
      <c r="E471" s="18">
        <v>32598</v>
      </c>
      <c r="F471" s="18">
        <v>32598</v>
      </c>
      <c r="G471" s="17">
        <f t="shared" si="47"/>
        <v>0</v>
      </c>
      <c r="H471" s="17">
        <f t="shared" si="48"/>
        <v>0</v>
      </c>
      <c r="J471" s="13" t="s">
        <v>206</v>
      </c>
      <c r="K471" s="20"/>
      <c r="L471" s="15"/>
      <c r="M471" s="18">
        <v>32598</v>
      </c>
      <c r="N471" s="18">
        <v>32598</v>
      </c>
      <c r="O471" s="17">
        <f t="shared" si="49"/>
        <v>0</v>
      </c>
      <c r="P471" s="17">
        <f t="shared" si="50"/>
        <v>0</v>
      </c>
      <c r="R471" s="13" t="s">
        <v>206</v>
      </c>
      <c r="S471" s="20"/>
      <c r="T471" s="15"/>
      <c r="U471" s="18">
        <v>32598</v>
      </c>
      <c r="V471" s="18">
        <v>32598</v>
      </c>
      <c r="W471" s="17">
        <f t="shared" si="51"/>
        <v>0</v>
      </c>
      <c r="X471" s="17">
        <f t="shared" si="52"/>
        <v>0</v>
      </c>
    </row>
    <row r="472" spans="2:24" x14ac:dyDescent="0.25">
      <c r="B472" s="13" t="s">
        <v>207</v>
      </c>
      <c r="C472" s="20"/>
      <c r="D472" s="15"/>
      <c r="E472" s="18">
        <v>41786</v>
      </c>
      <c r="F472" s="18">
        <v>41786</v>
      </c>
      <c r="G472" s="17">
        <f t="shared" si="47"/>
        <v>0</v>
      </c>
      <c r="H472" s="17">
        <f t="shared" si="48"/>
        <v>0</v>
      </c>
      <c r="J472" s="13" t="s">
        <v>207</v>
      </c>
      <c r="K472" s="20"/>
      <c r="L472" s="15"/>
      <c r="M472" s="18">
        <v>41786</v>
      </c>
      <c r="N472" s="18">
        <v>41786</v>
      </c>
      <c r="O472" s="17">
        <f t="shared" si="49"/>
        <v>0</v>
      </c>
      <c r="P472" s="17">
        <f t="shared" si="50"/>
        <v>0</v>
      </c>
      <c r="R472" s="13" t="s">
        <v>207</v>
      </c>
      <c r="S472" s="20"/>
      <c r="T472" s="15"/>
      <c r="U472" s="18">
        <v>41786</v>
      </c>
      <c r="V472" s="18">
        <v>41786</v>
      </c>
      <c r="W472" s="17">
        <f t="shared" si="51"/>
        <v>0</v>
      </c>
      <c r="X472" s="17">
        <f t="shared" si="52"/>
        <v>0</v>
      </c>
    </row>
    <row r="473" spans="2:24" x14ac:dyDescent="0.25">
      <c r="B473" s="13" t="s">
        <v>208</v>
      </c>
      <c r="C473" s="20"/>
      <c r="D473" s="15"/>
      <c r="E473" s="18">
        <v>437717</v>
      </c>
      <c r="F473" s="18">
        <v>437717</v>
      </c>
      <c r="G473" s="17">
        <f t="shared" si="47"/>
        <v>0</v>
      </c>
      <c r="H473" s="17">
        <f t="shared" si="48"/>
        <v>0</v>
      </c>
      <c r="J473" s="13" t="s">
        <v>208</v>
      </c>
      <c r="K473" s="20"/>
      <c r="L473" s="15"/>
      <c r="M473" s="18">
        <v>437717</v>
      </c>
      <c r="N473" s="18">
        <v>437717</v>
      </c>
      <c r="O473" s="17">
        <f t="shared" si="49"/>
        <v>0</v>
      </c>
      <c r="P473" s="17">
        <f t="shared" si="50"/>
        <v>0</v>
      </c>
      <c r="R473" s="13" t="s">
        <v>208</v>
      </c>
      <c r="S473" s="20"/>
      <c r="T473" s="15"/>
      <c r="U473" s="18">
        <v>437717</v>
      </c>
      <c r="V473" s="18">
        <v>437717</v>
      </c>
      <c r="W473" s="17">
        <f t="shared" si="51"/>
        <v>0</v>
      </c>
      <c r="X473" s="17">
        <f t="shared" si="52"/>
        <v>0</v>
      </c>
    </row>
    <row r="474" spans="2:24" x14ac:dyDescent="0.25">
      <c r="B474" s="13" t="s">
        <v>209</v>
      </c>
      <c r="C474" s="20"/>
      <c r="D474" s="15"/>
      <c r="E474" s="18">
        <v>15757</v>
      </c>
      <c r="F474" s="18">
        <v>15757</v>
      </c>
      <c r="G474" s="17">
        <f t="shared" si="47"/>
        <v>0</v>
      </c>
      <c r="H474" s="17">
        <f t="shared" si="48"/>
        <v>0</v>
      </c>
      <c r="J474" s="13" t="s">
        <v>209</v>
      </c>
      <c r="K474" s="20"/>
      <c r="L474" s="15"/>
      <c r="M474" s="18">
        <v>15757</v>
      </c>
      <c r="N474" s="18">
        <v>15757</v>
      </c>
      <c r="O474" s="17">
        <f t="shared" si="49"/>
        <v>0</v>
      </c>
      <c r="P474" s="17">
        <f t="shared" si="50"/>
        <v>0</v>
      </c>
      <c r="R474" s="13" t="s">
        <v>209</v>
      </c>
      <c r="S474" s="20"/>
      <c r="T474" s="15"/>
      <c r="U474" s="18">
        <v>15757</v>
      </c>
      <c r="V474" s="18">
        <v>15757</v>
      </c>
      <c r="W474" s="17">
        <f t="shared" si="51"/>
        <v>0</v>
      </c>
      <c r="X474" s="17">
        <f t="shared" si="52"/>
        <v>0</v>
      </c>
    </row>
    <row r="475" spans="2:24" x14ac:dyDescent="0.25">
      <c r="B475" s="13" t="s">
        <v>210</v>
      </c>
      <c r="C475" s="20"/>
      <c r="D475" s="15"/>
      <c r="E475" s="18">
        <v>48091</v>
      </c>
      <c r="F475" s="18">
        <v>48091</v>
      </c>
      <c r="G475" s="17">
        <f t="shared" si="47"/>
        <v>0</v>
      </c>
      <c r="H475" s="17">
        <f t="shared" si="48"/>
        <v>0</v>
      </c>
      <c r="J475" s="13" t="s">
        <v>210</v>
      </c>
      <c r="K475" s="20"/>
      <c r="L475" s="15"/>
      <c r="M475" s="18">
        <v>48091</v>
      </c>
      <c r="N475" s="18">
        <v>48091</v>
      </c>
      <c r="O475" s="17">
        <f t="shared" si="49"/>
        <v>0</v>
      </c>
      <c r="P475" s="17">
        <f t="shared" si="50"/>
        <v>0</v>
      </c>
      <c r="R475" s="13" t="s">
        <v>210</v>
      </c>
      <c r="S475" s="20"/>
      <c r="T475" s="15"/>
      <c r="U475" s="18">
        <v>48091</v>
      </c>
      <c r="V475" s="18">
        <v>48091</v>
      </c>
      <c r="W475" s="17">
        <f t="shared" si="51"/>
        <v>0</v>
      </c>
      <c r="X475" s="17">
        <f t="shared" si="52"/>
        <v>0</v>
      </c>
    </row>
    <row r="476" spans="2:24" x14ac:dyDescent="0.25">
      <c r="B476" s="13" t="s">
        <v>211</v>
      </c>
      <c r="C476" s="20"/>
      <c r="D476" s="15"/>
      <c r="E476" s="18">
        <v>11092</v>
      </c>
      <c r="F476" s="18">
        <v>11092</v>
      </c>
      <c r="G476" s="17">
        <f t="shared" si="47"/>
        <v>0</v>
      </c>
      <c r="H476" s="17">
        <f t="shared" si="48"/>
        <v>0</v>
      </c>
      <c r="J476" s="13" t="s">
        <v>211</v>
      </c>
      <c r="K476" s="20"/>
      <c r="L476" s="15"/>
      <c r="M476" s="18">
        <v>11092</v>
      </c>
      <c r="N476" s="18">
        <v>11092</v>
      </c>
      <c r="O476" s="17">
        <f t="shared" si="49"/>
        <v>0</v>
      </c>
      <c r="P476" s="17">
        <f t="shared" si="50"/>
        <v>0</v>
      </c>
      <c r="R476" s="13" t="s">
        <v>211</v>
      </c>
      <c r="S476" s="20"/>
      <c r="T476" s="15"/>
      <c r="U476" s="18">
        <v>11092</v>
      </c>
      <c r="V476" s="18">
        <v>11092</v>
      </c>
      <c r="W476" s="17">
        <f t="shared" si="51"/>
        <v>0</v>
      </c>
      <c r="X476" s="17">
        <f t="shared" si="52"/>
        <v>0</v>
      </c>
    </row>
    <row r="477" spans="2:24" x14ac:dyDescent="0.25">
      <c r="B477" s="13" t="s">
        <v>212</v>
      </c>
      <c r="C477" s="20"/>
      <c r="D477" s="15"/>
      <c r="E477" s="18">
        <v>11973</v>
      </c>
      <c r="F477" s="18">
        <v>11973</v>
      </c>
      <c r="G477" s="17">
        <f t="shared" si="47"/>
        <v>0</v>
      </c>
      <c r="H477" s="17">
        <f t="shared" si="48"/>
        <v>0</v>
      </c>
      <c r="J477" s="13" t="s">
        <v>212</v>
      </c>
      <c r="K477" s="20"/>
      <c r="L477" s="15"/>
      <c r="M477" s="18">
        <v>11973</v>
      </c>
      <c r="N477" s="18">
        <v>11973</v>
      </c>
      <c r="O477" s="17">
        <f t="shared" si="49"/>
        <v>0</v>
      </c>
      <c r="P477" s="17">
        <f t="shared" si="50"/>
        <v>0</v>
      </c>
      <c r="R477" s="13" t="s">
        <v>212</v>
      </c>
      <c r="S477" s="20"/>
      <c r="T477" s="15"/>
      <c r="U477" s="18">
        <v>11973</v>
      </c>
      <c r="V477" s="18">
        <v>11973</v>
      </c>
      <c r="W477" s="17">
        <f t="shared" si="51"/>
        <v>0</v>
      </c>
      <c r="X477" s="17">
        <f t="shared" si="52"/>
        <v>0</v>
      </c>
    </row>
    <row r="478" spans="2:24" x14ac:dyDescent="0.25">
      <c r="B478" s="13" t="s">
        <v>213</v>
      </c>
      <c r="C478" s="20"/>
      <c r="D478" s="15"/>
      <c r="E478" s="18">
        <v>8302</v>
      </c>
      <c r="F478" s="18">
        <v>8302</v>
      </c>
      <c r="G478" s="17">
        <f t="shared" si="47"/>
        <v>0</v>
      </c>
      <c r="H478" s="17">
        <f t="shared" si="48"/>
        <v>0</v>
      </c>
      <c r="J478" s="13" t="s">
        <v>213</v>
      </c>
      <c r="K478" s="20"/>
      <c r="L478" s="15"/>
      <c r="M478" s="18">
        <v>8302</v>
      </c>
      <c r="N478" s="18">
        <v>8302</v>
      </c>
      <c r="O478" s="17">
        <f t="shared" si="49"/>
        <v>0</v>
      </c>
      <c r="P478" s="17">
        <f t="shared" si="50"/>
        <v>0</v>
      </c>
      <c r="R478" s="13" t="s">
        <v>213</v>
      </c>
      <c r="S478" s="20"/>
      <c r="T478" s="15"/>
      <c r="U478" s="18">
        <v>8302</v>
      </c>
      <c r="V478" s="18">
        <v>8302</v>
      </c>
      <c r="W478" s="17">
        <f t="shared" si="51"/>
        <v>0</v>
      </c>
      <c r="X478" s="17">
        <f t="shared" si="52"/>
        <v>0</v>
      </c>
    </row>
    <row r="479" spans="2:24" x14ac:dyDescent="0.25">
      <c r="B479" s="13" t="s">
        <v>214</v>
      </c>
      <c r="C479" s="20"/>
      <c r="D479" s="15"/>
      <c r="E479" s="18">
        <v>76345</v>
      </c>
      <c r="F479" s="18">
        <v>76345</v>
      </c>
      <c r="G479" s="17">
        <f t="shared" si="47"/>
        <v>0</v>
      </c>
      <c r="H479" s="17">
        <f t="shared" si="48"/>
        <v>0</v>
      </c>
      <c r="J479" s="13" t="s">
        <v>214</v>
      </c>
      <c r="K479" s="20"/>
      <c r="L479" s="15"/>
      <c r="M479" s="18">
        <v>76345</v>
      </c>
      <c r="N479" s="18">
        <v>76345</v>
      </c>
      <c r="O479" s="17">
        <f t="shared" si="49"/>
        <v>0</v>
      </c>
      <c r="P479" s="17">
        <f t="shared" si="50"/>
        <v>0</v>
      </c>
      <c r="R479" s="13" t="s">
        <v>214</v>
      </c>
      <c r="S479" s="20"/>
      <c r="T479" s="15"/>
      <c r="U479" s="18">
        <v>76345</v>
      </c>
      <c r="V479" s="18">
        <v>76345</v>
      </c>
      <c r="W479" s="17">
        <f t="shared" si="51"/>
        <v>0</v>
      </c>
      <c r="X479" s="17">
        <f t="shared" si="52"/>
        <v>0</v>
      </c>
    </row>
    <row r="480" spans="2:24" x14ac:dyDescent="0.25">
      <c r="B480" s="13" t="s">
        <v>215</v>
      </c>
      <c r="C480" s="20"/>
      <c r="D480" s="15"/>
      <c r="E480" s="18">
        <v>120588</v>
      </c>
      <c r="F480" s="18">
        <v>120588</v>
      </c>
      <c r="G480" s="17">
        <f t="shared" si="47"/>
        <v>0</v>
      </c>
      <c r="H480" s="17">
        <f t="shared" si="48"/>
        <v>0</v>
      </c>
      <c r="J480" s="13" t="s">
        <v>215</v>
      </c>
      <c r="K480" s="20"/>
      <c r="L480" s="15"/>
      <c r="M480" s="18">
        <v>120588</v>
      </c>
      <c r="N480" s="18">
        <v>120588</v>
      </c>
      <c r="O480" s="17">
        <f t="shared" si="49"/>
        <v>0</v>
      </c>
      <c r="P480" s="17">
        <f t="shared" si="50"/>
        <v>0</v>
      </c>
      <c r="R480" s="13" t="s">
        <v>215</v>
      </c>
      <c r="S480" s="20"/>
      <c r="T480" s="15"/>
      <c r="U480" s="18">
        <v>120588</v>
      </c>
      <c r="V480" s="18">
        <v>120588</v>
      </c>
      <c r="W480" s="17">
        <f t="shared" si="51"/>
        <v>0</v>
      </c>
      <c r="X480" s="17">
        <f t="shared" si="52"/>
        <v>0</v>
      </c>
    </row>
    <row r="481" spans="2:24" x14ac:dyDescent="0.25">
      <c r="B481" s="13" t="s">
        <v>216</v>
      </c>
      <c r="C481" s="20"/>
      <c r="D481" s="15"/>
      <c r="E481" s="18">
        <v>101653</v>
      </c>
      <c r="F481" s="18">
        <v>101653</v>
      </c>
      <c r="G481" s="17">
        <f t="shared" ref="G481:G544" si="53">(E481-F481)</f>
        <v>0</v>
      </c>
      <c r="H481" s="17">
        <f t="shared" ref="H481:H544" si="54">((E481-F481)/E481*100)</f>
        <v>0</v>
      </c>
      <c r="J481" s="13" t="s">
        <v>216</v>
      </c>
      <c r="K481" s="20"/>
      <c r="L481" s="15"/>
      <c r="M481" s="18">
        <v>101653</v>
      </c>
      <c r="N481" s="18">
        <v>101653</v>
      </c>
      <c r="O481" s="17">
        <f t="shared" ref="O481:O544" si="55">(M481-N481)</f>
        <v>0</v>
      </c>
      <c r="P481" s="17">
        <f t="shared" ref="P481:P544" si="56">((M481-N481)/M481*100)</f>
        <v>0</v>
      </c>
      <c r="R481" s="13" t="s">
        <v>216</v>
      </c>
      <c r="S481" s="20"/>
      <c r="T481" s="15"/>
      <c r="U481" s="18">
        <v>101653</v>
      </c>
      <c r="V481" s="18">
        <v>101653</v>
      </c>
      <c r="W481" s="17">
        <f t="shared" ref="W481:W544" si="57">(U481-V481)</f>
        <v>0</v>
      </c>
      <c r="X481" s="17">
        <f t="shared" ref="X481:X544" si="58">((U481-V481)/U481*100)</f>
        <v>0</v>
      </c>
    </row>
    <row r="482" spans="2:24" x14ac:dyDescent="0.25">
      <c r="B482" s="13" t="s">
        <v>217</v>
      </c>
      <c r="C482" s="20"/>
      <c r="D482" s="15"/>
      <c r="E482" s="18">
        <v>78769</v>
      </c>
      <c r="F482" s="18">
        <v>78769</v>
      </c>
      <c r="G482" s="17">
        <f t="shared" si="53"/>
        <v>0</v>
      </c>
      <c r="H482" s="17">
        <f t="shared" si="54"/>
        <v>0</v>
      </c>
      <c r="J482" s="13" t="s">
        <v>217</v>
      </c>
      <c r="K482" s="20"/>
      <c r="L482" s="15"/>
      <c r="M482" s="18">
        <v>78769</v>
      </c>
      <c r="N482" s="18">
        <v>78769</v>
      </c>
      <c r="O482" s="17">
        <f t="shared" si="55"/>
        <v>0</v>
      </c>
      <c r="P482" s="17">
        <f t="shared" si="56"/>
        <v>0</v>
      </c>
      <c r="R482" s="13" t="s">
        <v>217</v>
      </c>
      <c r="S482" s="20"/>
      <c r="T482" s="15"/>
      <c r="U482" s="18">
        <v>78769</v>
      </c>
      <c r="V482" s="18">
        <v>78769</v>
      </c>
      <c r="W482" s="17">
        <f t="shared" si="57"/>
        <v>0</v>
      </c>
      <c r="X482" s="17">
        <f t="shared" si="58"/>
        <v>0</v>
      </c>
    </row>
    <row r="483" spans="2:24" x14ac:dyDescent="0.25">
      <c r="B483" s="13" t="s">
        <v>218</v>
      </c>
      <c r="C483" s="20"/>
      <c r="D483" s="15"/>
      <c r="E483" s="18">
        <v>79051</v>
      </c>
      <c r="F483" s="18">
        <v>79051</v>
      </c>
      <c r="G483" s="17">
        <f t="shared" si="53"/>
        <v>0</v>
      </c>
      <c r="H483" s="17">
        <f t="shared" si="54"/>
        <v>0</v>
      </c>
      <c r="J483" s="13" t="s">
        <v>218</v>
      </c>
      <c r="K483" s="20"/>
      <c r="L483" s="15"/>
      <c r="M483" s="18">
        <v>79051</v>
      </c>
      <c r="N483" s="18">
        <v>79051</v>
      </c>
      <c r="O483" s="17">
        <f t="shared" si="55"/>
        <v>0</v>
      </c>
      <c r="P483" s="17">
        <f t="shared" si="56"/>
        <v>0</v>
      </c>
      <c r="R483" s="13" t="s">
        <v>218</v>
      </c>
      <c r="S483" s="20"/>
      <c r="T483" s="15"/>
      <c r="U483" s="18">
        <v>79051</v>
      </c>
      <c r="V483" s="18">
        <v>79051</v>
      </c>
      <c r="W483" s="17">
        <f t="shared" si="57"/>
        <v>0</v>
      </c>
      <c r="X483" s="17">
        <f t="shared" si="58"/>
        <v>0</v>
      </c>
    </row>
    <row r="484" spans="2:24" x14ac:dyDescent="0.25">
      <c r="B484" s="13" t="s">
        <v>219</v>
      </c>
      <c r="C484" s="20"/>
      <c r="D484" s="15"/>
      <c r="E484" s="18">
        <v>86429</v>
      </c>
      <c r="F484" s="18">
        <v>86429</v>
      </c>
      <c r="G484" s="17">
        <f t="shared" si="53"/>
        <v>0</v>
      </c>
      <c r="H484" s="17">
        <f t="shared" si="54"/>
        <v>0</v>
      </c>
      <c r="J484" s="13" t="s">
        <v>219</v>
      </c>
      <c r="K484" s="20"/>
      <c r="L484" s="15"/>
      <c r="M484" s="18">
        <v>86429</v>
      </c>
      <c r="N484" s="18">
        <v>86429</v>
      </c>
      <c r="O484" s="17">
        <f t="shared" si="55"/>
        <v>0</v>
      </c>
      <c r="P484" s="17">
        <f t="shared" si="56"/>
        <v>0</v>
      </c>
      <c r="R484" s="13" t="s">
        <v>219</v>
      </c>
      <c r="S484" s="20"/>
      <c r="T484" s="15"/>
      <c r="U484" s="18">
        <v>86429</v>
      </c>
      <c r="V484" s="18">
        <v>86429</v>
      </c>
      <c r="W484" s="17">
        <f t="shared" si="57"/>
        <v>0</v>
      </c>
      <c r="X484" s="17">
        <f t="shared" si="58"/>
        <v>0</v>
      </c>
    </row>
    <row r="485" spans="2:24" x14ac:dyDescent="0.25">
      <c r="B485" s="13" t="s">
        <v>220</v>
      </c>
      <c r="C485" s="20"/>
      <c r="D485" s="15"/>
      <c r="E485" s="18">
        <v>75797</v>
      </c>
      <c r="F485" s="18">
        <v>75797</v>
      </c>
      <c r="G485" s="17">
        <f t="shared" si="53"/>
        <v>0</v>
      </c>
      <c r="H485" s="17">
        <f t="shared" si="54"/>
        <v>0</v>
      </c>
      <c r="J485" s="13" t="s">
        <v>220</v>
      </c>
      <c r="K485" s="20"/>
      <c r="L485" s="15"/>
      <c r="M485" s="18">
        <v>75797</v>
      </c>
      <c r="N485" s="18">
        <v>75797</v>
      </c>
      <c r="O485" s="17">
        <f t="shared" si="55"/>
        <v>0</v>
      </c>
      <c r="P485" s="17">
        <f t="shared" si="56"/>
        <v>0</v>
      </c>
      <c r="R485" s="13" t="s">
        <v>220</v>
      </c>
      <c r="S485" s="20"/>
      <c r="T485" s="15"/>
      <c r="U485" s="18">
        <v>75797</v>
      </c>
      <c r="V485" s="18">
        <v>75797</v>
      </c>
      <c r="W485" s="17">
        <f t="shared" si="57"/>
        <v>0</v>
      </c>
      <c r="X485" s="17">
        <f t="shared" si="58"/>
        <v>0</v>
      </c>
    </row>
    <row r="486" spans="2:24" x14ac:dyDescent="0.25">
      <c r="B486" s="13" t="s">
        <v>221</v>
      </c>
      <c r="C486" s="20"/>
      <c r="D486" s="15"/>
      <c r="E486" s="18">
        <v>57829</v>
      </c>
      <c r="F486" s="18">
        <v>57829</v>
      </c>
      <c r="G486" s="17">
        <f t="shared" si="53"/>
        <v>0</v>
      </c>
      <c r="H486" s="17">
        <f t="shared" si="54"/>
        <v>0</v>
      </c>
      <c r="J486" s="13" t="s">
        <v>221</v>
      </c>
      <c r="K486" s="20"/>
      <c r="L486" s="15"/>
      <c r="M486" s="18">
        <v>57829</v>
      </c>
      <c r="N486" s="18">
        <v>57829</v>
      </c>
      <c r="O486" s="17">
        <f t="shared" si="55"/>
        <v>0</v>
      </c>
      <c r="P486" s="17">
        <f t="shared" si="56"/>
        <v>0</v>
      </c>
      <c r="R486" s="13" t="s">
        <v>221</v>
      </c>
      <c r="S486" s="20"/>
      <c r="T486" s="15"/>
      <c r="U486" s="18">
        <v>57829</v>
      </c>
      <c r="V486" s="18">
        <v>57829</v>
      </c>
      <c r="W486" s="17">
        <f t="shared" si="57"/>
        <v>0</v>
      </c>
      <c r="X486" s="17">
        <f t="shared" si="58"/>
        <v>0</v>
      </c>
    </row>
    <row r="487" spans="2:24" x14ac:dyDescent="0.25">
      <c r="B487" s="13" t="s">
        <v>222</v>
      </c>
      <c r="C487" s="20"/>
      <c r="D487" s="15"/>
      <c r="E487" s="18">
        <v>54088</v>
      </c>
      <c r="F487" s="18">
        <v>54088</v>
      </c>
      <c r="G487" s="17">
        <f t="shared" si="53"/>
        <v>0</v>
      </c>
      <c r="H487" s="17">
        <f t="shared" si="54"/>
        <v>0</v>
      </c>
      <c r="J487" s="13" t="s">
        <v>222</v>
      </c>
      <c r="K487" s="20"/>
      <c r="L487" s="15"/>
      <c r="M487" s="18">
        <v>54088</v>
      </c>
      <c r="N487" s="18">
        <v>54088</v>
      </c>
      <c r="O487" s="17">
        <f t="shared" si="55"/>
        <v>0</v>
      </c>
      <c r="P487" s="17">
        <f t="shared" si="56"/>
        <v>0</v>
      </c>
      <c r="R487" s="13" t="s">
        <v>222</v>
      </c>
      <c r="S487" s="20"/>
      <c r="T487" s="15"/>
      <c r="U487" s="18">
        <v>54088</v>
      </c>
      <c r="V487" s="18">
        <v>54088</v>
      </c>
      <c r="W487" s="17">
        <f t="shared" si="57"/>
        <v>0</v>
      </c>
      <c r="X487" s="17">
        <f t="shared" si="58"/>
        <v>0</v>
      </c>
    </row>
    <row r="488" spans="2:24" x14ac:dyDescent="0.25">
      <c r="B488" s="13" t="s">
        <v>223</v>
      </c>
      <c r="C488" s="20"/>
      <c r="D488" s="15"/>
      <c r="E488" s="18">
        <v>86557</v>
      </c>
      <c r="F488" s="18">
        <v>86557</v>
      </c>
      <c r="G488" s="17">
        <f t="shared" si="53"/>
        <v>0</v>
      </c>
      <c r="H488" s="17">
        <f t="shared" si="54"/>
        <v>0</v>
      </c>
      <c r="J488" s="13" t="s">
        <v>223</v>
      </c>
      <c r="K488" s="20"/>
      <c r="L488" s="15"/>
      <c r="M488" s="18">
        <v>86557</v>
      </c>
      <c r="N488" s="18">
        <v>86557</v>
      </c>
      <c r="O488" s="17">
        <f t="shared" si="55"/>
        <v>0</v>
      </c>
      <c r="P488" s="17">
        <f t="shared" si="56"/>
        <v>0</v>
      </c>
      <c r="R488" s="13" t="s">
        <v>223</v>
      </c>
      <c r="S488" s="20"/>
      <c r="T488" s="15"/>
      <c r="U488" s="18">
        <v>86557</v>
      </c>
      <c r="V488" s="18">
        <v>86557</v>
      </c>
      <c r="W488" s="17">
        <f t="shared" si="57"/>
        <v>0</v>
      </c>
      <c r="X488" s="17">
        <f t="shared" si="58"/>
        <v>0</v>
      </c>
    </row>
    <row r="489" spans="2:24" x14ac:dyDescent="0.25">
      <c r="B489" s="13" t="s">
        <v>224</v>
      </c>
      <c r="C489" s="20"/>
      <c r="D489" s="15"/>
      <c r="E489" s="18">
        <v>122493</v>
      </c>
      <c r="F489" s="18">
        <v>122493</v>
      </c>
      <c r="G489" s="17">
        <f t="shared" si="53"/>
        <v>0</v>
      </c>
      <c r="H489" s="17">
        <f t="shared" si="54"/>
        <v>0</v>
      </c>
      <c r="J489" s="13" t="s">
        <v>224</v>
      </c>
      <c r="K489" s="20"/>
      <c r="L489" s="15"/>
      <c r="M489" s="18">
        <v>122493</v>
      </c>
      <c r="N489" s="18">
        <v>122493</v>
      </c>
      <c r="O489" s="17">
        <f t="shared" si="55"/>
        <v>0</v>
      </c>
      <c r="P489" s="17">
        <f t="shared" si="56"/>
        <v>0</v>
      </c>
      <c r="R489" s="13" t="s">
        <v>224</v>
      </c>
      <c r="S489" s="20"/>
      <c r="T489" s="15"/>
      <c r="U489" s="18">
        <v>122493</v>
      </c>
      <c r="V489" s="18">
        <v>122493</v>
      </c>
      <c r="W489" s="17">
        <f t="shared" si="57"/>
        <v>0</v>
      </c>
      <c r="X489" s="17">
        <f t="shared" si="58"/>
        <v>0</v>
      </c>
    </row>
    <row r="490" spans="2:24" x14ac:dyDescent="0.25">
      <c r="B490" s="13" t="s">
        <v>225</v>
      </c>
      <c r="C490" s="20"/>
      <c r="D490" s="15"/>
      <c r="E490" s="18">
        <v>52731</v>
      </c>
      <c r="F490" s="18">
        <v>52731</v>
      </c>
      <c r="G490" s="17">
        <f t="shared" si="53"/>
        <v>0</v>
      </c>
      <c r="H490" s="17">
        <f t="shared" si="54"/>
        <v>0</v>
      </c>
      <c r="J490" s="13" t="s">
        <v>225</v>
      </c>
      <c r="K490" s="20"/>
      <c r="L490" s="15"/>
      <c r="M490" s="18">
        <v>52731</v>
      </c>
      <c r="N490" s="18">
        <v>52731</v>
      </c>
      <c r="O490" s="17">
        <f t="shared" si="55"/>
        <v>0</v>
      </c>
      <c r="P490" s="17">
        <f t="shared" si="56"/>
        <v>0</v>
      </c>
      <c r="R490" s="13" t="s">
        <v>225</v>
      </c>
      <c r="S490" s="20"/>
      <c r="T490" s="15"/>
      <c r="U490" s="18">
        <v>52731</v>
      </c>
      <c r="V490" s="18">
        <v>52731</v>
      </c>
      <c r="W490" s="17">
        <f t="shared" si="57"/>
        <v>0</v>
      </c>
      <c r="X490" s="17">
        <f t="shared" si="58"/>
        <v>0</v>
      </c>
    </row>
    <row r="491" spans="2:24" x14ac:dyDescent="0.25">
      <c r="B491" s="13" t="s">
        <v>226</v>
      </c>
      <c r="C491" s="20"/>
      <c r="D491" s="15"/>
      <c r="E491" s="18">
        <v>213410</v>
      </c>
      <c r="F491" s="18">
        <v>213410</v>
      </c>
      <c r="G491" s="17">
        <f t="shared" si="53"/>
        <v>0</v>
      </c>
      <c r="H491" s="17">
        <f t="shared" si="54"/>
        <v>0</v>
      </c>
      <c r="J491" s="13" t="s">
        <v>226</v>
      </c>
      <c r="K491" s="20"/>
      <c r="L491" s="15"/>
      <c r="M491" s="18">
        <v>213410</v>
      </c>
      <c r="N491" s="18">
        <v>213410</v>
      </c>
      <c r="O491" s="17">
        <f t="shared" si="55"/>
        <v>0</v>
      </c>
      <c r="P491" s="17">
        <f t="shared" si="56"/>
        <v>0</v>
      </c>
      <c r="R491" s="13" t="s">
        <v>226</v>
      </c>
      <c r="S491" s="20"/>
      <c r="T491" s="15"/>
      <c r="U491" s="18">
        <v>213410</v>
      </c>
      <c r="V491" s="18">
        <v>213410</v>
      </c>
      <c r="W491" s="17">
        <f t="shared" si="57"/>
        <v>0</v>
      </c>
      <c r="X491" s="17">
        <f t="shared" si="58"/>
        <v>0</v>
      </c>
    </row>
    <row r="492" spans="2:24" x14ac:dyDescent="0.25">
      <c r="B492" s="13" t="s">
        <v>227</v>
      </c>
      <c r="C492" s="20"/>
      <c r="D492" s="15"/>
      <c r="E492" s="18">
        <v>15210</v>
      </c>
      <c r="F492" s="18">
        <v>15210</v>
      </c>
      <c r="G492" s="17">
        <f t="shared" si="53"/>
        <v>0</v>
      </c>
      <c r="H492" s="17">
        <f t="shared" si="54"/>
        <v>0</v>
      </c>
      <c r="J492" s="13" t="s">
        <v>227</v>
      </c>
      <c r="K492" s="20"/>
      <c r="L492" s="15"/>
      <c r="M492" s="18">
        <v>15210</v>
      </c>
      <c r="N492" s="18">
        <v>15210</v>
      </c>
      <c r="O492" s="17">
        <f t="shared" si="55"/>
        <v>0</v>
      </c>
      <c r="P492" s="17">
        <f t="shared" si="56"/>
        <v>0</v>
      </c>
      <c r="R492" s="13" t="s">
        <v>227</v>
      </c>
      <c r="S492" s="20"/>
      <c r="T492" s="15"/>
      <c r="U492" s="18">
        <v>15210</v>
      </c>
      <c r="V492" s="18">
        <v>15210</v>
      </c>
      <c r="W492" s="17">
        <f t="shared" si="57"/>
        <v>0</v>
      </c>
      <c r="X492" s="17">
        <f t="shared" si="58"/>
        <v>0</v>
      </c>
    </row>
    <row r="493" spans="2:24" x14ac:dyDescent="0.25">
      <c r="B493" s="13" t="s">
        <v>228</v>
      </c>
      <c r="C493" s="20"/>
      <c r="D493" s="15"/>
      <c r="E493" s="18">
        <v>12090</v>
      </c>
      <c r="F493" s="18">
        <v>12090</v>
      </c>
      <c r="G493" s="17">
        <f t="shared" si="53"/>
        <v>0</v>
      </c>
      <c r="H493" s="17">
        <f t="shared" si="54"/>
        <v>0</v>
      </c>
      <c r="J493" s="13" t="s">
        <v>228</v>
      </c>
      <c r="K493" s="20"/>
      <c r="L493" s="15"/>
      <c r="M493" s="18">
        <v>12090</v>
      </c>
      <c r="N493" s="18">
        <v>12090</v>
      </c>
      <c r="O493" s="17">
        <f t="shared" si="55"/>
        <v>0</v>
      </c>
      <c r="P493" s="17">
        <f t="shared" si="56"/>
        <v>0</v>
      </c>
      <c r="R493" s="13" t="s">
        <v>228</v>
      </c>
      <c r="S493" s="20"/>
      <c r="T493" s="15"/>
      <c r="U493" s="18">
        <v>12090</v>
      </c>
      <c r="V493" s="18">
        <v>12090</v>
      </c>
      <c r="W493" s="17">
        <f t="shared" si="57"/>
        <v>0</v>
      </c>
      <c r="X493" s="17">
        <f t="shared" si="58"/>
        <v>0</v>
      </c>
    </row>
    <row r="494" spans="2:24" x14ac:dyDescent="0.25">
      <c r="B494" s="13" t="s">
        <v>229</v>
      </c>
      <c r="C494" s="20"/>
      <c r="D494" s="15"/>
      <c r="E494" s="18">
        <v>40966</v>
      </c>
      <c r="F494" s="18">
        <v>40966</v>
      </c>
      <c r="G494" s="17">
        <f t="shared" si="53"/>
        <v>0</v>
      </c>
      <c r="H494" s="17">
        <f t="shared" si="54"/>
        <v>0</v>
      </c>
      <c r="J494" s="13" t="s">
        <v>229</v>
      </c>
      <c r="K494" s="20"/>
      <c r="L494" s="15"/>
      <c r="M494" s="18">
        <v>40966</v>
      </c>
      <c r="N494" s="18">
        <v>40966</v>
      </c>
      <c r="O494" s="17">
        <f t="shared" si="55"/>
        <v>0</v>
      </c>
      <c r="P494" s="17">
        <f t="shared" si="56"/>
        <v>0</v>
      </c>
      <c r="R494" s="13" t="s">
        <v>229</v>
      </c>
      <c r="S494" s="20"/>
      <c r="T494" s="15"/>
      <c r="U494" s="18">
        <v>40966</v>
      </c>
      <c r="V494" s="18">
        <v>40966</v>
      </c>
      <c r="W494" s="17">
        <f t="shared" si="57"/>
        <v>0</v>
      </c>
      <c r="X494" s="17">
        <f t="shared" si="58"/>
        <v>0</v>
      </c>
    </row>
    <row r="495" spans="2:24" x14ac:dyDescent="0.25">
      <c r="B495" s="13" t="s">
        <v>230</v>
      </c>
      <c r="C495" s="20"/>
      <c r="D495" s="15"/>
      <c r="E495" s="18">
        <v>13621</v>
      </c>
      <c r="F495" s="18">
        <v>13621</v>
      </c>
      <c r="G495" s="17">
        <f t="shared" si="53"/>
        <v>0</v>
      </c>
      <c r="H495" s="17">
        <f t="shared" si="54"/>
        <v>0</v>
      </c>
      <c r="J495" s="13" t="s">
        <v>230</v>
      </c>
      <c r="K495" s="20"/>
      <c r="L495" s="15"/>
      <c r="M495" s="18">
        <v>13621</v>
      </c>
      <c r="N495" s="18">
        <v>13621</v>
      </c>
      <c r="O495" s="17">
        <f t="shared" si="55"/>
        <v>0</v>
      </c>
      <c r="P495" s="17">
        <f t="shared" si="56"/>
        <v>0</v>
      </c>
      <c r="R495" s="13" t="s">
        <v>230</v>
      </c>
      <c r="S495" s="20"/>
      <c r="T495" s="15"/>
      <c r="U495" s="18">
        <v>13621</v>
      </c>
      <c r="V495" s="18">
        <v>13621</v>
      </c>
      <c r="W495" s="17">
        <f t="shared" si="57"/>
        <v>0</v>
      </c>
      <c r="X495" s="17">
        <f t="shared" si="58"/>
        <v>0</v>
      </c>
    </row>
    <row r="496" spans="2:24" x14ac:dyDescent="0.25">
      <c r="B496" s="13" t="s">
        <v>231</v>
      </c>
      <c r="C496" s="20"/>
      <c r="D496" s="15"/>
      <c r="E496" s="18">
        <v>6628</v>
      </c>
      <c r="F496" s="18">
        <v>6628</v>
      </c>
      <c r="G496" s="17">
        <f t="shared" si="53"/>
        <v>0</v>
      </c>
      <c r="H496" s="17">
        <f t="shared" si="54"/>
        <v>0</v>
      </c>
      <c r="J496" s="13" t="s">
        <v>231</v>
      </c>
      <c r="K496" s="20"/>
      <c r="L496" s="15"/>
      <c r="M496" s="18">
        <v>6628</v>
      </c>
      <c r="N496" s="18">
        <v>6628</v>
      </c>
      <c r="O496" s="17">
        <f t="shared" si="55"/>
        <v>0</v>
      </c>
      <c r="P496" s="17">
        <f t="shared" si="56"/>
        <v>0</v>
      </c>
      <c r="R496" s="13" t="s">
        <v>231</v>
      </c>
      <c r="S496" s="20"/>
      <c r="T496" s="15"/>
      <c r="U496" s="18">
        <v>6628</v>
      </c>
      <c r="V496" s="18">
        <v>6628</v>
      </c>
      <c r="W496" s="17">
        <f t="shared" si="57"/>
        <v>0</v>
      </c>
      <c r="X496" s="17">
        <f t="shared" si="58"/>
        <v>0</v>
      </c>
    </row>
    <row r="497" spans="2:24" x14ac:dyDescent="0.25">
      <c r="B497" s="13" t="s">
        <v>232</v>
      </c>
      <c r="C497" s="20"/>
      <c r="D497" s="15"/>
      <c r="E497" s="18">
        <v>30065</v>
      </c>
      <c r="F497" s="18">
        <v>30065</v>
      </c>
      <c r="G497" s="17">
        <f t="shared" si="53"/>
        <v>0</v>
      </c>
      <c r="H497" s="17">
        <f t="shared" si="54"/>
        <v>0</v>
      </c>
      <c r="J497" s="13" t="s">
        <v>232</v>
      </c>
      <c r="K497" s="20"/>
      <c r="L497" s="15"/>
      <c r="M497" s="18">
        <v>30065</v>
      </c>
      <c r="N497" s="18">
        <v>30065</v>
      </c>
      <c r="O497" s="17">
        <f t="shared" si="55"/>
        <v>0</v>
      </c>
      <c r="P497" s="17">
        <f t="shared" si="56"/>
        <v>0</v>
      </c>
      <c r="R497" s="13" t="s">
        <v>232</v>
      </c>
      <c r="S497" s="20"/>
      <c r="T497" s="15"/>
      <c r="U497" s="18">
        <v>30065</v>
      </c>
      <c r="V497" s="18">
        <v>30065</v>
      </c>
      <c r="W497" s="17">
        <f t="shared" si="57"/>
        <v>0</v>
      </c>
      <c r="X497" s="17">
        <f t="shared" si="58"/>
        <v>0</v>
      </c>
    </row>
    <row r="498" spans="2:24" x14ac:dyDescent="0.25">
      <c r="B498" s="13" t="s">
        <v>233</v>
      </c>
      <c r="C498" s="20"/>
      <c r="D498" s="15"/>
      <c r="E498" s="18">
        <v>18935</v>
      </c>
      <c r="F498" s="18">
        <v>18935</v>
      </c>
      <c r="G498" s="17">
        <f t="shared" si="53"/>
        <v>0</v>
      </c>
      <c r="H498" s="17">
        <f t="shared" si="54"/>
        <v>0</v>
      </c>
      <c r="J498" s="13" t="s">
        <v>233</v>
      </c>
      <c r="K498" s="20"/>
      <c r="L498" s="15"/>
      <c r="M498" s="18">
        <v>18935</v>
      </c>
      <c r="N498" s="18">
        <v>18935</v>
      </c>
      <c r="O498" s="17">
        <f t="shared" si="55"/>
        <v>0</v>
      </c>
      <c r="P498" s="17">
        <f t="shared" si="56"/>
        <v>0</v>
      </c>
      <c r="R498" s="13" t="s">
        <v>233</v>
      </c>
      <c r="S498" s="20"/>
      <c r="T498" s="15"/>
      <c r="U498" s="18">
        <v>18935</v>
      </c>
      <c r="V498" s="18">
        <v>18935</v>
      </c>
      <c r="W498" s="17">
        <f t="shared" si="57"/>
        <v>0</v>
      </c>
      <c r="X498" s="17">
        <f t="shared" si="58"/>
        <v>0</v>
      </c>
    </row>
    <row r="499" spans="2:24" x14ac:dyDescent="0.25">
      <c r="B499" s="13" t="s">
        <v>234</v>
      </c>
      <c r="C499" s="20"/>
      <c r="D499" s="15"/>
      <c r="E499" s="18">
        <v>252836</v>
      </c>
      <c r="F499" s="18">
        <v>252836</v>
      </c>
      <c r="G499" s="17">
        <f t="shared" si="53"/>
        <v>0</v>
      </c>
      <c r="H499" s="17">
        <f t="shared" si="54"/>
        <v>0</v>
      </c>
      <c r="J499" s="13" t="s">
        <v>234</v>
      </c>
      <c r="K499" s="20"/>
      <c r="L499" s="15"/>
      <c r="M499" s="18">
        <v>252836</v>
      </c>
      <c r="N499" s="18">
        <v>252836</v>
      </c>
      <c r="O499" s="17">
        <f t="shared" si="55"/>
        <v>0</v>
      </c>
      <c r="P499" s="17">
        <f t="shared" si="56"/>
        <v>0</v>
      </c>
      <c r="R499" s="13" t="s">
        <v>234</v>
      </c>
      <c r="S499" s="20"/>
      <c r="T499" s="15"/>
      <c r="U499" s="18">
        <v>252836</v>
      </c>
      <c r="V499" s="18">
        <v>252836</v>
      </c>
      <c r="W499" s="17">
        <f t="shared" si="57"/>
        <v>0</v>
      </c>
      <c r="X499" s="17">
        <f t="shared" si="58"/>
        <v>0</v>
      </c>
    </row>
    <row r="500" spans="2:24" x14ac:dyDescent="0.25">
      <c r="B500" s="13" t="s">
        <v>235</v>
      </c>
      <c r="C500" s="20"/>
      <c r="D500" s="15"/>
      <c r="E500" s="18">
        <v>109097</v>
      </c>
      <c r="F500" s="18">
        <v>109097</v>
      </c>
      <c r="G500" s="17">
        <f t="shared" si="53"/>
        <v>0</v>
      </c>
      <c r="H500" s="17">
        <f t="shared" si="54"/>
        <v>0</v>
      </c>
      <c r="J500" s="13" t="s">
        <v>235</v>
      </c>
      <c r="K500" s="20"/>
      <c r="L500" s="15"/>
      <c r="M500" s="18">
        <v>109097</v>
      </c>
      <c r="N500" s="18">
        <v>109097</v>
      </c>
      <c r="O500" s="17">
        <f t="shared" si="55"/>
        <v>0</v>
      </c>
      <c r="P500" s="17">
        <f t="shared" si="56"/>
        <v>0</v>
      </c>
      <c r="R500" s="13" t="s">
        <v>235</v>
      </c>
      <c r="S500" s="20"/>
      <c r="T500" s="15"/>
      <c r="U500" s="18">
        <v>109097</v>
      </c>
      <c r="V500" s="18">
        <v>109097</v>
      </c>
      <c r="W500" s="17">
        <f t="shared" si="57"/>
        <v>0</v>
      </c>
      <c r="X500" s="17">
        <f t="shared" si="58"/>
        <v>0</v>
      </c>
    </row>
    <row r="501" spans="2:24" x14ac:dyDescent="0.25">
      <c r="B501" s="13" t="s">
        <v>236</v>
      </c>
      <c r="C501" s="20"/>
      <c r="D501" s="15"/>
      <c r="E501" s="18">
        <v>28515</v>
      </c>
      <c r="F501" s="18">
        <v>28515</v>
      </c>
      <c r="G501" s="17">
        <f t="shared" si="53"/>
        <v>0</v>
      </c>
      <c r="H501" s="17">
        <f t="shared" si="54"/>
        <v>0</v>
      </c>
      <c r="J501" s="13" t="s">
        <v>236</v>
      </c>
      <c r="K501" s="20"/>
      <c r="L501" s="15"/>
      <c r="M501" s="18">
        <v>28515</v>
      </c>
      <c r="N501" s="18">
        <v>28515</v>
      </c>
      <c r="O501" s="17">
        <f t="shared" si="55"/>
        <v>0</v>
      </c>
      <c r="P501" s="17">
        <f t="shared" si="56"/>
        <v>0</v>
      </c>
      <c r="R501" s="13" t="s">
        <v>236</v>
      </c>
      <c r="S501" s="20"/>
      <c r="T501" s="15"/>
      <c r="U501" s="18">
        <v>28515</v>
      </c>
      <c r="V501" s="18">
        <v>28515</v>
      </c>
      <c r="W501" s="17">
        <f t="shared" si="57"/>
        <v>0</v>
      </c>
      <c r="X501" s="17">
        <f t="shared" si="58"/>
        <v>0</v>
      </c>
    </row>
    <row r="502" spans="2:24" x14ac:dyDescent="0.25">
      <c r="B502" s="13" t="s">
        <v>237</v>
      </c>
      <c r="C502" s="20"/>
      <c r="D502" s="15"/>
      <c r="E502" s="18">
        <v>69862</v>
      </c>
      <c r="F502" s="18">
        <v>69862</v>
      </c>
      <c r="G502" s="17">
        <f t="shared" si="53"/>
        <v>0</v>
      </c>
      <c r="H502" s="17">
        <f t="shared" si="54"/>
        <v>0</v>
      </c>
      <c r="J502" s="13" t="s">
        <v>237</v>
      </c>
      <c r="K502" s="20"/>
      <c r="L502" s="15"/>
      <c r="M502" s="18">
        <v>69862</v>
      </c>
      <c r="N502" s="18">
        <v>69862</v>
      </c>
      <c r="O502" s="17">
        <f t="shared" si="55"/>
        <v>0</v>
      </c>
      <c r="P502" s="17">
        <f t="shared" si="56"/>
        <v>0</v>
      </c>
      <c r="R502" s="13" t="s">
        <v>237</v>
      </c>
      <c r="S502" s="20"/>
      <c r="T502" s="15"/>
      <c r="U502" s="18">
        <v>69862</v>
      </c>
      <c r="V502" s="18">
        <v>69862</v>
      </c>
      <c r="W502" s="17">
        <f t="shared" si="57"/>
        <v>0</v>
      </c>
      <c r="X502" s="17">
        <f t="shared" si="58"/>
        <v>0</v>
      </c>
    </row>
    <row r="503" spans="2:24" x14ac:dyDescent="0.25">
      <c r="B503" s="13" t="s">
        <v>238</v>
      </c>
      <c r="C503" s="20"/>
      <c r="D503" s="15"/>
      <c r="E503" s="18">
        <v>28543</v>
      </c>
      <c r="F503" s="18">
        <v>28543</v>
      </c>
      <c r="G503" s="17">
        <f t="shared" si="53"/>
        <v>0</v>
      </c>
      <c r="H503" s="17">
        <f t="shared" si="54"/>
        <v>0</v>
      </c>
      <c r="J503" s="13" t="s">
        <v>238</v>
      </c>
      <c r="K503" s="20"/>
      <c r="L503" s="15"/>
      <c r="M503" s="18">
        <v>28543</v>
      </c>
      <c r="N503" s="18">
        <v>28543</v>
      </c>
      <c r="O503" s="17">
        <f t="shared" si="55"/>
        <v>0</v>
      </c>
      <c r="P503" s="17">
        <f t="shared" si="56"/>
        <v>0</v>
      </c>
      <c r="R503" s="13" t="s">
        <v>238</v>
      </c>
      <c r="S503" s="20"/>
      <c r="T503" s="15"/>
      <c r="U503" s="18">
        <v>28543</v>
      </c>
      <c r="V503" s="18">
        <v>28543</v>
      </c>
      <c r="W503" s="17">
        <f t="shared" si="57"/>
        <v>0</v>
      </c>
      <c r="X503" s="17">
        <f t="shared" si="58"/>
        <v>0</v>
      </c>
    </row>
    <row r="504" spans="2:24" x14ac:dyDescent="0.25">
      <c r="B504" s="13" t="s">
        <v>239</v>
      </c>
      <c r="C504" s="20"/>
      <c r="D504" s="15"/>
      <c r="E504" s="18">
        <v>143739</v>
      </c>
      <c r="F504" s="18">
        <v>143739</v>
      </c>
      <c r="G504" s="17">
        <f t="shared" si="53"/>
        <v>0</v>
      </c>
      <c r="H504" s="17">
        <f t="shared" si="54"/>
        <v>0</v>
      </c>
      <c r="J504" s="13" t="s">
        <v>239</v>
      </c>
      <c r="K504" s="20"/>
      <c r="L504" s="15"/>
      <c r="M504" s="18">
        <v>143739</v>
      </c>
      <c r="N504" s="18">
        <v>143739</v>
      </c>
      <c r="O504" s="17">
        <f t="shared" si="55"/>
        <v>0</v>
      </c>
      <c r="P504" s="17">
        <f t="shared" si="56"/>
        <v>0</v>
      </c>
      <c r="R504" s="13" t="s">
        <v>239</v>
      </c>
      <c r="S504" s="20"/>
      <c r="T504" s="15"/>
      <c r="U504" s="18">
        <v>143739</v>
      </c>
      <c r="V504" s="18">
        <v>143739</v>
      </c>
      <c r="W504" s="17">
        <f t="shared" si="57"/>
        <v>0</v>
      </c>
      <c r="X504" s="17">
        <f t="shared" si="58"/>
        <v>0</v>
      </c>
    </row>
    <row r="505" spans="2:24" x14ac:dyDescent="0.25">
      <c r="B505" s="13" t="s">
        <v>240</v>
      </c>
      <c r="C505" s="20"/>
      <c r="D505" s="15"/>
      <c r="E505" s="18">
        <v>303990</v>
      </c>
      <c r="F505" s="18">
        <v>303990</v>
      </c>
      <c r="G505" s="17">
        <f t="shared" si="53"/>
        <v>0</v>
      </c>
      <c r="H505" s="17">
        <f t="shared" si="54"/>
        <v>0</v>
      </c>
      <c r="J505" s="13" t="s">
        <v>240</v>
      </c>
      <c r="K505" s="20"/>
      <c r="L505" s="15"/>
      <c r="M505" s="18">
        <v>303990</v>
      </c>
      <c r="N505" s="18">
        <v>303990</v>
      </c>
      <c r="O505" s="17">
        <f t="shared" si="55"/>
        <v>0</v>
      </c>
      <c r="P505" s="17">
        <f t="shared" si="56"/>
        <v>0</v>
      </c>
      <c r="R505" s="13" t="s">
        <v>240</v>
      </c>
      <c r="S505" s="20"/>
      <c r="T505" s="15"/>
      <c r="U505" s="18">
        <v>303990</v>
      </c>
      <c r="V505" s="18">
        <v>303990</v>
      </c>
      <c r="W505" s="17">
        <f t="shared" si="57"/>
        <v>0</v>
      </c>
      <c r="X505" s="17">
        <f t="shared" si="58"/>
        <v>0</v>
      </c>
    </row>
    <row r="506" spans="2:24" x14ac:dyDescent="0.25">
      <c r="B506" s="13" t="s">
        <v>241</v>
      </c>
      <c r="C506" s="20"/>
      <c r="D506" s="15"/>
      <c r="E506" s="18">
        <v>56702</v>
      </c>
      <c r="F506" s="18">
        <v>56702</v>
      </c>
      <c r="G506" s="17">
        <f t="shared" si="53"/>
        <v>0</v>
      </c>
      <c r="H506" s="17">
        <f t="shared" si="54"/>
        <v>0</v>
      </c>
      <c r="J506" s="13" t="s">
        <v>241</v>
      </c>
      <c r="K506" s="20"/>
      <c r="L506" s="15"/>
      <c r="M506" s="18">
        <v>56702</v>
      </c>
      <c r="N506" s="18">
        <v>56702</v>
      </c>
      <c r="O506" s="17">
        <f t="shared" si="55"/>
        <v>0</v>
      </c>
      <c r="P506" s="17">
        <f t="shared" si="56"/>
        <v>0</v>
      </c>
      <c r="R506" s="13" t="s">
        <v>241</v>
      </c>
      <c r="S506" s="20"/>
      <c r="T506" s="15"/>
      <c r="U506" s="18">
        <v>56702</v>
      </c>
      <c r="V506" s="18">
        <v>56702</v>
      </c>
      <c r="W506" s="17">
        <f t="shared" si="57"/>
        <v>0</v>
      </c>
      <c r="X506" s="17">
        <f t="shared" si="58"/>
        <v>0</v>
      </c>
    </row>
    <row r="507" spans="2:24" x14ac:dyDescent="0.25">
      <c r="B507" s="13" t="s">
        <v>242</v>
      </c>
      <c r="C507" s="20"/>
      <c r="D507" s="15"/>
      <c r="E507" s="18">
        <v>43492</v>
      </c>
      <c r="F507" s="18">
        <v>43492</v>
      </c>
      <c r="G507" s="17">
        <f t="shared" si="53"/>
        <v>0</v>
      </c>
      <c r="H507" s="17">
        <f t="shared" si="54"/>
        <v>0</v>
      </c>
      <c r="J507" s="13" t="s">
        <v>242</v>
      </c>
      <c r="K507" s="20"/>
      <c r="L507" s="15"/>
      <c r="M507" s="18">
        <v>43492</v>
      </c>
      <c r="N507" s="18">
        <v>43492</v>
      </c>
      <c r="O507" s="17">
        <f t="shared" si="55"/>
        <v>0</v>
      </c>
      <c r="P507" s="17">
        <f t="shared" si="56"/>
        <v>0</v>
      </c>
      <c r="R507" s="13" t="s">
        <v>242</v>
      </c>
      <c r="S507" s="20"/>
      <c r="T507" s="15"/>
      <c r="U507" s="18">
        <v>43492</v>
      </c>
      <c r="V507" s="18">
        <v>43492</v>
      </c>
      <c r="W507" s="17">
        <f t="shared" si="57"/>
        <v>0</v>
      </c>
      <c r="X507" s="17">
        <f t="shared" si="58"/>
        <v>0</v>
      </c>
    </row>
    <row r="508" spans="2:24" x14ac:dyDescent="0.25">
      <c r="B508" s="13" t="s">
        <v>243</v>
      </c>
      <c r="C508" s="20"/>
      <c r="D508" s="15"/>
      <c r="E508" s="18">
        <v>17389</v>
      </c>
      <c r="F508" s="18">
        <v>17389</v>
      </c>
      <c r="G508" s="17">
        <f t="shared" si="53"/>
        <v>0</v>
      </c>
      <c r="H508" s="17">
        <f t="shared" si="54"/>
        <v>0</v>
      </c>
      <c r="J508" s="13" t="s">
        <v>243</v>
      </c>
      <c r="K508" s="20"/>
      <c r="L508" s="15"/>
      <c r="M508" s="18">
        <v>17389</v>
      </c>
      <c r="N508" s="18">
        <v>17389</v>
      </c>
      <c r="O508" s="17">
        <f t="shared" si="55"/>
        <v>0</v>
      </c>
      <c r="P508" s="17">
        <f t="shared" si="56"/>
        <v>0</v>
      </c>
      <c r="R508" s="13" t="s">
        <v>243</v>
      </c>
      <c r="S508" s="20"/>
      <c r="T508" s="15"/>
      <c r="U508" s="18">
        <v>17389</v>
      </c>
      <c r="V508" s="18">
        <v>17389</v>
      </c>
      <c r="W508" s="17">
        <f t="shared" si="57"/>
        <v>0</v>
      </c>
      <c r="X508" s="17">
        <f t="shared" si="58"/>
        <v>0</v>
      </c>
    </row>
    <row r="509" spans="2:24" x14ac:dyDescent="0.25">
      <c r="B509" s="13" t="s">
        <v>244</v>
      </c>
      <c r="C509" s="20"/>
      <c r="D509" s="15"/>
      <c r="E509" s="18">
        <v>146350</v>
      </c>
      <c r="F509" s="18">
        <v>146350</v>
      </c>
      <c r="G509" s="17">
        <f t="shared" si="53"/>
        <v>0</v>
      </c>
      <c r="H509" s="17">
        <f t="shared" si="54"/>
        <v>0</v>
      </c>
      <c r="J509" s="13" t="s">
        <v>244</v>
      </c>
      <c r="K509" s="20"/>
      <c r="L509" s="15"/>
      <c r="M509" s="18">
        <v>146350</v>
      </c>
      <c r="N509" s="18">
        <v>146350</v>
      </c>
      <c r="O509" s="17">
        <f t="shared" si="55"/>
        <v>0</v>
      </c>
      <c r="P509" s="17">
        <f t="shared" si="56"/>
        <v>0</v>
      </c>
      <c r="R509" s="13" t="s">
        <v>244</v>
      </c>
      <c r="S509" s="20"/>
      <c r="T509" s="15"/>
      <c r="U509" s="18">
        <v>146350</v>
      </c>
      <c r="V509" s="18">
        <v>146350</v>
      </c>
      <c r="W509" s="17">
        <f t="shared" si="57"/>
        <v>0</v>
      </c>
      <c r="X509" s="17">
        <f t="shared" si="58"/>
        <v>0</v>
      </c>
    </row>
    <row r="510" spans="2:24" x14ac:dyDescent="0.25">
      <c r="B510" s="13" t="s">
        <v>245</v>
      </c>
      <c r="C510" s="20"/>
      <c r="D510" s="15"/>
      <c r="E510" s="18">
        <v>58235</v>
      </c>
      <c r="F510" s="18">
        <v>58235</v>
      </c>
      <c r="G510" s="17">
        <f t="shared" si="53"/>
        <v>0</v>
      </c>
      <c r="H510" s="17">
        <f t="shared" si="54"/>
        <v>0</v>
      </c>
      <c r="J510" s="13" t="s">
        <v>245</v>
      </c>
      <c r="K510" s="20"/>
      <c r="L510" s="15"/>
      <c r="M510" s="18">
        <v>58235</v>
      </c>
      <c r="N510" s="18">
        <v>58235</v>
      </c>
      <c r="O510" s="17">
        <f t="shared" si="55"/>
        <v>0</v>
      </c>
      <c r="P510" s="17">
        <f t="shared" si="56"/>
        <v>0</v>
      </c>
      <c r="R510" s="13" t="s">
        <v>245</v>
      </c>
      <c r="S510" s="20"/>
      <c r="T510" s="15"/>
      <c r="U510" s="18">
        <v>58235</v>
      </c>
      <c r="V510" s="18">
        <v>58235</v>
      </c>
      <c r="W510" s="17">
        <f t="shared" si="57"/>
        <v>0</v>
      </c>
      <c r="X510" s="17">
        <f t="shared" si="58"/>
        <v>0</v>
      </c>
    </row>
    <row r="511" spans="2:24" x14ac:dyDescent="0.25">
      <c r="B511" s="13" t="s">
        <v>246</v>
      </c>
      <c r="C511" s="20"/>
      <c r="D511" s="15"/>
      <c r="E511" s="18">
        <v>100054</v>
      </c>
      <c r="F511" s="18">
        <v>100054</v>
      </c>
      <c r="G511" s="17">
        <f t="shared" si="53"/>
        <v>0</v>
      </c>
      <c r="H511" s="17">
        <f t="shared" si="54"/>
        <v>0</v>
      </c>
      <c r="J511" s="13" t="s">
        <v>246</v>
      </c>
      <c r="K511" s="20"/>
      <c r="L511" s="15"/>
      <c r="M511" s="18">
        <v>100054</v>
      </c>
      <c r="N511" s="18">
        <v>100054</v>
      </c>
      <c r="O511" s="17">
        <f t="shared" si="55"/>
        <v>0</v>
      </c>
      <c r="P511" s="17">
        <f t="shared" si="56"/>
        <v>0</v>
      </c>
      <c r="R511" s="13" t="s">
        <v>246</v>
      </c>
      <c r="S511" s="20"/>
      <c r="T511" s="15"/>
      <c r="U511" s="18">
        <v>100054</v>
      </c>
      <c r="V511" s="18">
        <v>100054</v>
      </c>
      <c r="W511" s="17">
        <f t="shared" si="57"/>
        <v>0</v>
      </c>
      <c r="X511" s="17">
        <f t="shared" si="58"/>
        <v>0</v>
      </c>
    </row>
    <row r="512" spans="2:24" x14ac:dyDescent="0.25">
      <c r="B512" s="13" t="s">
        <v>247</v>
      </c>
      <c r="C512" s="20"/>
      <c r="D512" s="15"/>
      <c r="E512" s="18">
        <v>192389</v>
      </c>
      <c r="F512" s="18">
        <v>192389</v>
      </c>
      <c r="G512" s="17">
        <f t="shared" si="53"/>
        <v>0</v>
      </c>
      <c r="H512" s="17">
        <f t="shared" si="54"/>
        <v>0</v>
      </c>
      <c r="J512" s="13" t="s">
        <v>247</v>
      </c>
      <c r="K512" s="20"/>
      <c r="L512" s="15"/>
      <c r="M512" s="18">
        <v>192389</v>
      </c>
      <c r="N512" s="18">
        <v>192389</v>
      </c>
      <c r="O512" s="17">
        <f t="shared" si="55"/>
        <v>0</v>
      </c>
      <c r="P512" s="17">
        <f t="shared" si="56"/>
        <v>0</v>
      </c>
      <c r="R512" s="13" t="s">
        <v>247</v>
      </c>
      <c r="S512" s="20"/>
      <c r="T512" s="15"/>
      <c r="U512" s="18">
        <v>192389</v>
      </c>
      <c r="V512" s="18">
        <v>192389</v>
      </c>
      <c r="W512" s="17">
        <f t="shared" si="57"/>
        <v>0</v>
      </c>
      <c r="X512" s="17">
        <f t="shared" si="58"/>
        <v>0</v>
      </c>
    </row>
    <row r="513" spans="2:24" x14ac:dyDescent="0.25">
      <c r="B513" s="13" t="s">
        <v>248</v>
      </c>
      <c r="C513" s="20"/>
      <c r="D513" s="15"/>
      <c r="E513" s="18">
        <v>599</v>
      </c>
      <c r="F513" s="18">
        <v>599</v>
      </c>
      <c r="G513" s="17">
        <f t="shared" si="53"/>
        <v>0</v>
      </c>
      <c r="H513" s="17">
        <f t="shared" si="54"/>
        <v>0</v>
      </c>
      <c r="J513" s="13" t="s">
        <v>248</v>
      </c>
      <c r="K513" s="20"/>
      <c r="L513" s="15"/>
      <c r="M513" s="18">
        <v>599</v>
      </c>
      <c r="N513" s="18">
        <v>599</v>
      </c>
      <c r="O513" s="17">
        <f t="shared" si="55"/>
        <v>0</v>
      </c>
      <c r="P513" s="17">
        <f t="shared" si="56"/>
        <v>0</v>
      </c>
      <c r="R513" s="13" t="s">
        <v>248</v>
      </c>
      <c r="S513" s="20"/>
      <c r="T513" s="15"/>
      <c r="U513" s="18">
        <v>599</v>
      </c>
      <c r="V513" s="18">
        <v>599</v>
      </c>
      <c r="W513" s="17">
        <f t="shared" si="57"/>
        <v>0</v>
      </c>
      <c r="X513" s="17">
        <f t="shared" si="58"/>
        <v>0</v>
      </c>
    </row>
    <row r="514" spans="2:24" x14ac:dyDescent="0.25">
      <c r="B514" s="13" t="s">
        <v>249</v>
      </c>
      <c r="C514" s="20"/>
      <c r="D514" s="15"/>
      <c r="E514" s="18">
        <v>949</v>
      </c>
      <c r="F514" s="18">
        <v>949</v>
      </c>
      <c r="G514" s="17">
        <f t="shared" si="53"/>
        <v>0</v>
      </c>
      <c r="H514" s="17">
        <f t="shared" si="54"/>
        <v>0</v>
      </c>
      <c r="J514" s="13" t="s">
        <v>249</v>
      </c>
      <c r="K514" s="20"/>
      <c r="L514" s="15"/>
      <c r="M514" s="18">
        <v>949</v>
      </c>
      <c r="N514" s="18">
        <v>949</v>
      </c>
      <c r="O514" s="17">
        <f t="shared" si="55"/>
        <v>0</v>
      </c>
      <c r="P514" s="17">
        <f t="shared" si="56"/>
        <v>0</v>
      </c>
      <c r="R514" s="13" t="s">
        <v>249</v>
      </c>
      <c r="S514" s="20"/>
      <c r="T514" s="15"/>
      <c r="U514" s="18">
        <v>949</v>
      </c>
      <c r="V514" s="18">
        <v>949</v>
      </c>
      <c r="W514" s="17">
        <f t="shared" si="57"/>
        <v>0</v>
      </c>
      <c r="X514" s="17">
        <f t="shared" si="58"/>
        <v>0</v>
      </c>
    </row>
    <row r="515" spans="2:24" x14ac:dyDescent="0.25">
      <c r="B515" s="13" t="s">
        <v>250</v>
      </c>
      <c r="C515" s="20"/>
      <c r="D515" s="15"/>
      <c r="E515" s="18">
        <v>15802</v>
      </c>
      <c r="F515" s="18">
        <v>15802</v>
      </c>
      <c r="G515" s="17">
        <f t="shared" si="53"/>
        <v>0</v>
      </c>
      <c r="H515" s="17">
        <f t="shared" si="54"/>
        <v>0</v>
      </c>
      <c r="J515" s="13" t="s">
        <v>250</v>
      </c>
      <c r="K515" s="20"/>
      <c r="L515" s="15"/>
      <c r="M515" s="18">
        <v>15802</v>
      </c>
      <c r="N515" s="18">
        <v>15802</v>
      </c>
      <c r="O515" s="17">
        <f t="shared" si="55"/>
        <v>0</v>
      </c>
      <c r="P515" s="17">
        <f t="shared" si="56"/>
        <v>0</v>
      </c>
      <c r="R515" s="13" t="s">
        <v>250</v>
      </c>
      <c r="S515" s="20"/>
      <c r="T515" s="15"/>
      <c r="U515" s="18">
        <v>15802</v>
      </c>
      <c r="V515" s="18">
        <v>15802</v>
      </c>
      <c r="W515" s="17">
        <f t="shared" si="57"/>
        <v>0</v>
      </c>
      <c r="X515" s="17">
        <f t="shared" si="58"/>
        <v>0</v>
      </c>
    </row>
    <row r="516" spans="2:24" x14ac:dyDescent="0.25">
      <c r="B516" s="13" t="s">
        <v>251</v>
      </c>
      <c r="C516" s="20"/>
      <c r="D516" s="15"/>
      <c r="E516" s="18">
        <v>99962</v>
      </c>
      <c r="F516" s="18">
        <v>99962</v>
      </c>
      <c r="G516" s="17">
        <f t="shared" si="53"/>
        <v>0</v>
      </c>
      <c r="H516" s="17">
        <f t="shared" si="54"/>
        <v>0</v>
      </c>
      <c r="J516" s="13" t="s">
        <v>251</v>
      </c>
      <c r="K516" s="20"/>
      <c r="L516" s="15"/>
      <c r="M516" s="18">
        <v>99962</v>
      </c>
      <c r="N516" s="18">
        <v>99962</v>
      </c>
      <c r="O516" s="17">
        <f t="shared" si="55"/>
        <v>0</v>
      </c>
      <c r="P516" s="17">
        <f t="shared" si="56"/>
        <v>0</v>
      </c>
      <c r="R516" s="13" t="s">
        <v>251</v>
      </c>
      <c r="S516" s="20"/>
      <c r="T516" s="15"/>
      <c r="U516" s="18">
        <v>99962</v>
      </c>
      <c r="V516" s="18">
        <v>99962</v>
      </c>
      <c r="W516" s="17">
        <f t="shared" si="57"/>
        <v>0</v>
      </c>
      <c r="X516" s="17">
        <f t="shared" si="58"/>
        <v>0</v>
      </c>
    </row>
    <row r="517" spans="2:24" x14ac:dyDescent="0.25">
      <c r="B517" s="13" t="s">
        <v>252</v>
      </c>
      <c r="C517" s="20"/>
      <c r="D517" s="15"/>
      <c r="E517" s="18">
        <v>59209</v>
      </c>
      <c r="F517" s="18">
        <v>59209</v>
      </c>
      <c r="G517" s="17">
        <f t="shared" si="53"/>
        <v>0</v>
      </c>
      <c r="H517" s="17">
        <f t="shared" si="54"/>
        <v>0</v>
      </c>
      <c r="J517" s="13" t="s">
        <v>252</v>
      </c>
      <c r="K517" s="20"/>
      <c r="L517" s="15"/>
      <c r="M517" s="18">
        <v>59209</v>
      </c>
      <c r="N517" s="18">
        <v>59209</v>
      </c>
      <c r="O517" s="17">
        <f t="shared" si="55"/>
        <v>0</v>
      </c>
      <c r="P517" s="17">
        <f t="shared" si="56"/>
        <v>0</v>
      </c>
      <c r="R517" s="13" t="s">
        <v>252</v>
      </c>
      <c r="S517" s="20"/>
      <c r="T517" s="15"/>
      <c r="U517" s="18">
        <v>59209</v>
      </c>
      <c r="V517" s="18">
        <v>59209</v>
      </c>
      <c r="W517" s="17">
        <f t="shared" si="57"/>
        <v>0</v>
      </c>
      <c r="X517" s="17">
        <f t="shared" si="58"/>
        <v>0</v>
      </c>
    </row>
    <row r="518" spans="2:24" x14ac:dyDescent="0.25">
      <c r="B518" s="13" t="s">
        <v>253</v>
      </c>
      <c r="C518" s="20"/>
      <c r="D518" s="15"/>
      <c r="E518" s="18">
        <v>182689</v>
      </c>
      <c r="F518" s="18">
        <v>182689</v>
      </c>
      <c r="G518" s="17">
        <f t="shared" si="53"/>
        <v>0</v>
      </c>
      <c r="H518" s="17">
        <f t="shared" si="54"/>
        <v>0</v>
      </c>
      <c r="J518" s="13" t="s">
        <v>253</v>
      </c>
      <c r="K518" s="20"/>
      <c r="L518" s="15"/>
      <c r="M518" s="18">
        <v>182689</v>
      </c>
      <c r="N518" s="18">
        <v>182689</v>
      </c>
      <c r="O518" s="17">
        <f t="shared" si="55"/>
        <v>0</v>
      </c>
      <c r="P518" s="17">
        <f t="shared" si="56"/>
        <v>0</v>
      </c>
      <c r="R518" s="13" t="s">
        <v>253</v>
      </c>
      <c r="S518" s="20"/>
      <c r="T518" s="15"/>
      <c r="U518" s="18">
        <v>182689</v>
      </c>
      <c r="V518" s="18">
        <v>182689</v>
      </c>
      <c r="W518" s="17">
        <f t="shared" si="57"/>
        <v>0</v>
      </c>
      <c r="X518" s="17">
        <f t="shared" si="58"/>
        <v>0</v>
      </c>
    </row>
    <row r="519" spans="2:24" x14ac:dyDescent="0.25">
      <c r="B519" s="13" t="s">
        <v>254</v>
      </c>
      <c r="C519" s="20"/>
      <c r="D519" s="15"/>
      <c r="E519" s="18">
        <v>230111</v>
      </c>
      <c r="F519" s="18">
        <v>230111</v>
      </c>
      <c r="G519" s="17">
        <f t="shared" si="53"/>
        <v>0</v>
      </c>
      <c r="H519" s="17">
        <f t="shared" si="54"/>
        <v>0</v>
      </c>
      <c r="J519" s="13" t="s">
        <v>254</v>
      </c>
      <c r="K519" s="20"/>
      <c r="L519" s="15"/>
      <c r="M519" s="18">
        <v>230111</v>
      </c>
      <c r="N519" s="18">
        <v>230111</v>
      </c>
      <c r="O519" s="17">
        <f t="shared" si="55"/>
        <v>0</v>
      </c>
      <c r="P519" s="17">
        <f t="shared" si="56"/>
        <v>0</v>
      </c>
      <c r="R519" s="13" t="s">
        <v>254</v>
      </c>
      <c r="S519" s="20"/>
      <c r="T519" s="15"/>
      <c r="U519" s="18">
        <v>230111</v>
      </c>
      <c r="V519" s="18">
        <v>230111</v>
      </c>
      <c r="W519" s="17">
        <f t="shared" si="57"/>
        <v>0</v>
      </c>
      <c r="X519" s="17">
        <f t="shared" si="58"/>
        <v>0</v>
      </c>
    </row>
    <row r="520" spans="2:24" x14ac:dyDescent="0.25">
      <c r="B520" s="13" t="s">
        <v>255</v>
      </c>
      <c r="C520" s="20"/>
      <c r="D520" s="15"/>
      <c r="E520" s="18">
        <v>2318</v>
      </c>
      <c r="F520" s="18">
        <v>2318</v>
      </c>
      <c r="G520" s="17">
        <f t="shared" si="53"/>
        <v>0</v>
      </c>
      <c r="H520" s="17">
        <f t="shared" si="54"/>
        <v>0</v>
      </c>
      <c r="J520" s="13" t="s">
        <v>255</v>
      </c>
      <c r="K520" s="20"/>
      <c r="L520" s="15"/>
      <c r="M520" s="18">
        <v>2318</v>
      </c>
      <c r="N520" s="18">
        <v>2318</v>
      </c>
      <c r="O520" s="17">
        <f t="shared" si="55"/>
        <v>0</v>
      </c>
      <c r="P520" s="17">
        <f t="shared" si="56"/>
        <v>0</v>
      </c>
      <c r="R520" s="13" t="s">
        <v>255</v>
      </c>
      <c r="S520" s="20"/>
      <c r="T520" s="15"/>
      <c r="U520" s="18">
        <v>2318</v>
      </c>
      <c r="V520" s="18">
        <v>2318</v>
      </c>
      <c r="W520" s="17">
        <f t="shared" si="57"/>
        <v>0</v>
      </c>
      <c r="X520" s="17">
        <f t="shared" si="58"/>
        <v>0</v>
      </c>
    </row>
    <row r="521" spans="2:24" x14ac:dyDescent="0.25">
      <c r="B521" s="13" t="s">
        <v>256</v>
      </c>
      <c r="C521" s="20"/>
      <c r="D521" s="15"/>
      <c r="E521" s="18">
        <v>70871</v>
      </c>
      <c r="F521" s="18">
        <v>70871</v>
      </c>
      <c r="G521" s="17">
        <f t="shared" si="53"/>
        <v>0</v>
      </c>
      <c r="H521" s="17">
        <f t="shared" si="54"/>
        <v>0</v>
      </c>
      <c r="J521" s="13" t="s">
        <v>256</v>
      </c>
      <c r="K521" s="20"/>
      <c r="L521" s="15"/>
      <c r="M521" s="18">
        <v>70871</v>
      </c>
      <c r="N521" s="18">
        <v>70871</v>
      </c>
      <c r="O521" s="17">
        <f t="shared" si="55"/>
        <v>0</v>
      </c>
      <c r="P521" s="17">
        <f t="shared" si="56"/>
        <v>0</v>
      </c>
      <c r="R521" s="13" t="s">
        <v>256</v>
      </c>
      <c r="S521" s="20"/>
      <c r="T521" s="15"/>
      <c r="U521" s="18">
        <v>70871</v>
      </c>
      <c r="V521" s="18">
        <v>70871</v>
      </c>
      <c r="W521" s="17">
        <f t="shared" si="57"/>
        <v>0</v>
      </c>
      <c r="X521" s="17">
        <f t="shared" si="58"/>
        <v>0</v>
      </c>
    </row>
    <row r="522" spans="2:24" x14ac:dyDescent="0.25">
      <c r="B522" s="13" t="s">
        <v>257</v>
      </c>
      <c r="C522" s="20"/>
      <c r="D522" s="15"/>
      <c r="E522" s="18">
        <v>321610</v>
      </c>
      <c r="F522" s="18">
        <v>321610</v>
      </c>
      <c r="G522" s="17">
        <f t="shared" si="53"/>
        <v>0</v>
      </c>
      <c r="H522" s="17">
        <f t="shared" si="54"/>
        <v>0</v>
      </c>
      <c r="J522" s="13" t="s">
        <v>257</v>
      </c>
      <c r="K522" s="20"/>
      <c r="L522" s="15"/>
      <c r="M522" s="18">
        <v>321610</v>
      </c>
      <c r="N522" s="18">
        <v>321610</v>
      </c>
      <c r="O522" s="17">
        <f t="shared" si="55"/>
        <v>0</v>
      </c>
      <c r="P522" s="17">
        <f t="shared" si="56"/>
        <v>0</v>
      </c>
      <c r="R522" s="13" t="s">
        <v>257</v>
      </c>
      <c r="S522" s="20"/>
      <c r="T522" s="15"/>
      <c r="U522" s="18">
        <v>321610</v>
      </c>
      <c r="V522" s="18">
        <v>321610</v>
      </c>
      <c r="W522" s="17">
        <f t="shared" si="57"/>
        <v>0</v>
      </c>
      <c r="X522" s="17">
        <f t="shared" si="58"/>
        <v>0</v>
      </c>
    </row>
    <row r="523" spans="2:24" x14ac:dyDescent="0.25">
      <c r="B523" s="13" t="s">
        <v>258</v>
      </c>
      <c r="C523" s="20"/>
      <c r="D523" s="15"/>
      <c r="E523" s="18">
        <v>25080</v>
      </c>
      <c r="F523" s="18">
        <v>25080</v>
      </c>
      <c r="G523" s="17">
        <f t="shared" si="53"/>
        <v>0</v>
      </c>
      <c r="H523" s="17">
        <f t="shared" si="54"/>
        <v>0</v>
      </c>
      <c r="J523" s="13" t="s">
        <v>258</v>
      </c>
      <c r="K523" s="20"/>
      <c r="L523" s="15"/>
      <c r="M523" s="18">
        <v>25080</v>
      </c>
      <c r="N523" s="18">
        <v>25080</v>
      </c>
      <c r="O523" s="17">
        <f t="shared" si="55"/>
        <v>0</v>
      </c>
      <c r="P523" s="17">
        <f t="shared" si="56"/>
        <v>0</v>
      </c>
      <c r="R523" s="13" t="s">
        <v>258</v>
      </c>
      <c r="S523" s="20"/>
      <c r="T523" s="15"/>
      <c r="U523" s="18">
        <v>25080</v>
      </c>
      <c r="V523" s="18">
        <v>25080</v>
      </c>
      <c r="W523" s="17">
        <f t="shared" si="57"/>
        <v>0</v>
      </c>
      <c r="X523" s="17">
        <f t="shared" si="58"/>
        <v>0</v>
      </c>
    </row>
    <row r="524" spans="2:24" x14ac:dyDescent="0.25">
      <c r="B524" s="13" t="s">
        <v>259</v>
      </c>
      <c r="C524" s="20"/>
      <c r="D524" s="15"/>
      <c r="E524" s="18">
        <v>74706</v>
      </c>
      <c r="F524" s="18">
        <v>74706</v>
      </c>
      <c r="G524" s="17">
        <f t="shared" si="53"/>
        <v>0</v>
      </c>
      <c r="H524" s="17">
        <f t="shared" si="54"/>
        <v>0</v>
      </c>
      <c r="J524" s="13" t="s">
        <v>259</v>
      </c>
      <c r="K524" s="20"/>
      <c r="L524" s="15"/>
      <c r="M524" s="18">
        <v>74706</v>
      </c>
      <c r="N524" s="18">
        <v>74706</v>
      </c>
      <c r="O524" s="17">
        <f t="shared" si="55"/>
        <v>0</v>
      </c>
      <c r="P524" s="17">
        <f t="shared" si="56"/>
        <v>0</v>
      </c>
      <c r="R524" s="13" t="s">
        <v>259</v>
      </c>
      <c r="S524" s="20"/>
      <c r="T524" s="15"/>
      <c r="U524" s="18">
        <v>74706</v>
      </c>
      <c r="V524" s="18">
        <v>74706</v>
      </c>
      <c r="W524" s="17">
        <f t="shared" si="57"/>
        <v>0</v>
      </c>
      <c r="X524" s="17">
        <f t="shared" si="58"/>
        <v>0</v>
      </c>
    </row>
    <row r="525" spans="2:24" x14ac:dyDescent="0.25">
      <c r="B525" s="13" t="s">
        <v>260</v>
      </c>
      <c r="C525" s="20"/>
      <c r="D525" s="15"/>
      <c r="E525" s="18">
        <v>289439</v>
      </c>
      <c r="F525" s="18">
        <v>289439</v>
      </c>
      <c r="G525" s="17">
        <f t="shared" si="53"/>
        <v>0</v>
      </c>
      <c r="H525" s="17">
        <f t="shared" si="54"/>
        <v>0</v>
      </c>
      <c r="J525" s="13" t="s">
        <v>260</v>
      </c>
      <c r="K525" s="20"/>
      <c r="L525" s="15"/>
      <c r="M525" s="18">
        <v>289439</v>
      </c>
      <c r="N525" s="18">
        <v>289439</v>
      </c>
      <c r="O525" s="17">
        <f t="shared" si="55"/>
        <v>0</v>
      </c>
      <c r="P525" s="17">
        <f t="shared" si="56"/>
        <v>0</v>
      </c>
      <c r="R525" s="13" t="s">
        <v>260</v>
      </c>
      <c r="S525" s="20"/>
      <c r="T525" s="15"/>
      <c r="U525" s="18">
        <v>289439</v>
      </c>
      <c r="V525" s="18">
        <v>289439</v>
      </c>
      <c r="W525" s="17">
        <f t="shared" si="57"/>
        <v>0</v>
      </c>
      <c r="X525" s="17">
        <f t="shared" si="58"/>
        <v>0</v>
      </c>
    </row>
    <row r="526" spans="2:24" x14ac:dyDescent="0.25">
      <c r="B526" s="13" t="s">
        <v>261</v>
      </c>
      <c r="C526" s="20"/>
      <c r="D526" s="15"/>
      <c r="E526" s="18">
        <v>49560</v>
      </c>
      <c r="F526" s="18">
        <v>49560</v>
      </c>
      <c r="G526" s="17">
        <f t="shared" si="53"/>
        <v>0</v>
      </c>
      <c r="H526" s="17">
        <f t="shared" si="54"/>
        <v>0</v>
      </c>
      <c r="J526" s="13" t="s">
        <v>261</v>
      </c>
      <c r="K526" s="20"/>
      <c r="L526" s="15"/>
      <c r="M526" s="18">
        <v>49560</v>
      </c>
      <c r="N526" s="18">
        <v>49560</v>
      </c>
      <c r="O526" s="17">
        <f t="shared" si="55"/>
        <v>0</v>
      </c>
      <c r="P526" s="17">
        <f t="shared" si="56"/>
        <v>0</v>
      </c>
      <c r="R526" s="13" t="s">
        <v>261</v>
      </c>
      <c r="S526" s="20"/>
      <c r="T526" s="15"/>
      <c r="U526" s="18">
        <v>49560</v>
      </c>
      <c r="V526" s="18">
        <v>49560</v>
      </c>
      <c r="W526" s="17">
        <f t="shared" si="57"/>
        <v>0</v>
      </c>
      <c r="X526" s="17">
        <f t="shared" si="58"/>
        <v>0</v>
      </c>
    </row>
    <row r="527" spans="2:24" x14ac:dyDescent="0.25">
      <c r="B527" s="13" t="s">
        <v>262</v>
      </c>
      <c r="C527" s="20"/>
      <c r="D527" s="15"/>
      <c r="E527" s="18">
        <v>13992</v>
      </c>
      <c r="F527" s="18">
        <v>13992</v>
      </c>
      <c r="G527" s="17">
        <f t="shared" si="53"/>
        <v>0</v>
      </c>
      <c r="H527" s="17">
        <f t="shared" si="54"/>
        <v>0</v>
      </c>
      <c r="J527" s="13" t="s">
        <v>262</v>
      </c>
      <c r="K527" s="20"/>
      <c r="L527" s="15"/>
      <c r="M527" s="18">
        <v>13992</v>
      </c>
      <c r="N527" s="18">
        <v>13992</v>
      </c>
      <c r="O527" s="17">
        <f t="shared" si="55"/>
        <v>0</v>
      </c>
      <c r="P527" s="17">
        <f t="shared" si="56"/>
        <v>0</v>
      </c>
      <c r="R527" s="13" t="s">
        <v>262</v>
      </c>
      <c r="S527" s="20"/>
      <c r="T527" s="15"/>
      <c r="U527" s="18">
        <v>13992</v>
      </c>
      <c r="V527" s="18">
        <v>13992</v>
      </c>
      <c r="W527" s="17">
        <f t="shared" si="57"/>
        <v>0</v>
      </c>
      <c r="X527" s="17">
        <f t="shared" si="58"/>
        <v>0</v>
      </c>
    </row>
    <row r="528" spans="2:24" x14ac:dyDescent="0.25">
      <c r="B528" s="13" t="s">
        <v>263</v>
      </c>
      <c r="C528" s="20"/>
      <c r="D528" s="15"/>
      <c r="E528" s="18">
        <v>47208</v>
      </c>
      <c r="F528" s="18">
        <v>47208</v>
      </c>
      <c r="G528" s="17">
        <f t="shared" si="53"/>
        <v>0</v>
      </c>
      <c r="H528" s="17">
        <f t="shared" si="54"/>
        <v>0</v>
      </c>
      <c r="J528" s="13" t="s">
        <v>263</v>
      </c>
      <c r="K528" s="20"/>
      <c r="L528" s="15"/>
      <c r="M528" s="18">
        <v>47208</v>
      </c>
      <c r="N528" s="18">
        <v>47208</v>
      </c>
      <c r="O528" s="17">
        <f t="shared" si="55"/>
        <v>0</v>
      </c>
      <c r="P528" s="17">
        <f t="shared" si="56"/>
        <v>0</v>
      </c>
      <c r="R528" s="13" t="s">
        <v>263</v>
      </c>
      <c r="S528" s="20"/>
      <c r="T528" s="15"/>
      <c r="U528" s="18">
        <v>47208</v>
      </c>
      <c r="V528" s="18">
        <v>47208</v>
      </c>
      <c r="W528" s="17">
        <f t="shared" si="57"/>
        <v>0</v>
      </c>
      <c r="X528" s="17">
        <f t="shared" si="58"/>
        <v>0</v>
      </c>
    </row>
    <row r="529" spans="2:24" x14ac:dyDescent="0.25">
      <c r="B529" s="13" t="s">
        <v>264</v>
      </c>
      <c r="C529" s="20"/>
      <c r="D529" s="15"/>
      <c r="E529" s="18">
        <v>16642</v>
      </c>
      <c r="F529" s="18">
        <v>16642</v>
      </c>
      <c r="G529" s="17">
        <f t="shared" si="53"/>
        <v>0</v>
      </c>
      <c r="H529" s="17">
        <f t="shared" si="54"/>
        <v>0</v>
      </c>
      <c r="J529" s="13" t="s">
        <v>264</v>
      </c>
      <c r="K529" s="20"/>
      <c r="L529" s="15"/>
      <c r="M529" s="18">
        <v>16642</v>
      </c>
      <c r="N529" s="18">
        <v>16642</v>
      </c>
      <c r="O529" s="17">
        <f t="shared" si="55"/>
        <v>0</v>
      </c>
      <c r="P529" s="17">
        <f t="shared" si="56"/>
        <v>0</v>
      </c>
      <c r="R529" s="13" t="s">
        <v>264</v>
      </c>
      <c r="S529" s="20"/>
      <c r="T529" s="15"/>
      <c r="U529" s="18">
        <v>16642</v>
      </c>
      <c r="V529" s="18">
        <v>16642</v>
      </c>
      <c r="W529" s="17">
        <f t="shared" si="57"/>
        <v>0</v>
      </c>
      <c r="X529" s="17">
        <f t="shared" si="58"/>
        <v>0</v>
      </c>
    </row>
    <row r="530" spans="2:24" x14ac:dyDescent="0.25">
      <c r="B530" s="13" t="s">
        <v>265</v>
      </c>
      <c r="C530" s="20"/>
      <c r="D530" s="15"/>
      <c r="E530" s="18">
        <v>17331</v>
      </c>
      <c r="F530" s="18">
        <v>17331</v>
      </c>
      <c r="G530" s="17">
        <f t="shared" si="53"/>
        <v>0</v>
      </c>
      <c r="H530" s="17">
        <f t="shared" si="54"/>
        <v>0</v>
      </c>
      <c r="J530" s="13" t="s">
        <v>265</v>
      </c>
      <c r="K530" s="20"/>
      <c r="L530" s="15"/>
      <c r="M530" s="18">
        <v>17331</v>
      </c>
      <c r="N530" s="18">
        <v>17331</v>
      </c>
      <c r="O530" s="17">
        <f t="shared" si="55"/>
        <v>0</v>
      </c>
      <c r="P530" s="17">
        <f t="shared" si="56"/>
        <v>0</v>
      </c>
      <c r="R530" s="13" t="s">
        <v>265</v>
      </c>
      <c r="S530" s="20"/>
      <c r="T530" s="15"/>
      <c r="U530" s="18">
        <v>17331</v>
      </c>
      <c r="V530" s="18">
        <v>17331</v>
      </c>
      <c r="W530" s="17">
        <f t="shared" si="57"/>
        <v>0</v>
      </c>
      <c r="X530" s="17">
        <f t="shared" si="58"/>
        <v>0</v>
      </c>
    </row>
    <row r="531" spans="2:24" x14ac:dyDescent="0.25">
      <c r="B531" s="13" t="s">
        <v>266</v>
      </c>
      <c r="C531" s="20"/>
      <c r="D531" s="15"/>
      <c r="E531" s="18">
        <v>40673</v>
      </c>
      <c r="F531" s="18">
        <v>40673</v>
      </c>
      <c r="G531" s="17">
        <f t="shared" si="53"/>
        <v>0</v>
      </c>
      <c r="H531" s="17">
        <f t="shared" si="54"/>
        <v>0</v>
      </c>
      <c r="J531" s="13" t="s">
        <v>266</v>
      </c>
      <c r="K531" s="20"/>
      <c r="L531" s="15"/>
      <c r="M531" s="18">
        <v>40673</v>
      </c>
      <c r="N531" s="18">
        <v>40673</v>
      </c>
      <c r="O531" s="17">
        <f t="shared" si="55"/>
        <v>0</v>
      </c>
      <c r="P531" s="17">
        <f t="shared" si="56"/>
        <v>0</v>
      </c>
      <c r="R531" s="13" t="s">
        <v>266</v>
      </c>
      <c r="S531" s="20"/>
      <c r="T531" s="15"/>
      <c r="U531" s="18">
        <v>40673</v>
      </c>
      <c r="V531" s="18">
        <v>40673</v>
      </c>
      <c r="W531" s="17">
        <f t="shared" si="57"/>
        <v>0</v>
      </c>
      <c r="X531" s="17">
        <f t="shared" si="58"/>
        <v>0</v>
      </c>
    </row>
    <row r="532" spans="2:24" x14ac:dyDescent="0.25">
      <c r="B532" s="13" t="s">
        <v>267</v>
      </c>
      <c r="C532" s="20"/>
      <c r="D532" s="15"/>
      <c r="E532" s="18">
        <v>77857</v>
      </c>
      <c r="F532" s="18">
        <v>77857</v>
      </c>
      <c r="G532" s="17">
        <f t="shared" si="53"/>
        <v>0</v>
      </c>
      <c r="H532" s="17">
        <f t="shared" si="54"/>
        <v>0</v>
      </c>
      <c r="J532" s="13" t="s">
        <v>267</v>
      </c>
      <c r="K532" s="20"/>
      <c r="L532" s="15"/>
      <c r="M532" s="18">
        <v>77857</v>
      </c>
      <c r="N532" s="18">
        <v>77857</v>
      </c>
      <c r="O532" s="17">
        <f t="shared" si="55"/>
        <v>0</v>
      </c>
      <c r="P532" s="17">
        <f t="shared" si="56"/>
        <v>0</v>
      </c>
      <c r="R532" s="13" t="s">
        <v>267</v>
      </c>
      <c r="S532" s="20"/>
      <c r="T532" s="15"/>
      <c r="U532" s="18">
        <v>77857</v>
      </c>
      <c r="V532" s="18">
        <v>77857</v>
      </c>
      <c r="W532" s="17">
        <f t="shared" si="57"/>
        <v>0</v>
      </c>
      <c r="X532" s="17">
        <f t="shared" si="58"/>
        <v>0</v>
      </c>
    </row>
    <row r="533" spans="2:24" x14ac:dyDescent="0.25">
      <c r="B533" s="13" t="s">
        <v>268</v>
      </c>
      <c r="C533" s="20"/>
      <c r="D533" s="15"/>
      <c r="E533" s="18">
        <v>42151</v>
      </c>
      <c r="F533" s="18">
        <v>42151</v>
      </c>
      <c r="G533" s="17">
        <f t="shared" si="53"/>
        <v>0</v>
      </c>
      <c r="H533" s="17">
        <f t="shared" si="54"/>
        <v>0</v>
      </c>
      <c r="J533" s="13" t="s">
        <v>268</v>
      </c>
      <c r="K533" s="20"/>
      <c r="L533" s="15"/>
      <c r="M533" s="18">
        <v>42151</v>
      </c>
      <c r="N533" s="18">
        <v>42151</v>
      </c>
      <c r="O533" s="17">
        <f t="shared" si="55"/>
        <v>0</v>
      </c>
      <c r="P533" s="17">
        <f t="shared" si="56"/>
        <v>0</v>
      </c>
      <c r="R533" s="13" t="s">
        <v>268</v>
      </c>
      <c r="S533" s="20"/>
      <c r="T533" s="15"/>
      <c r="U533" s="18">
        <v>42151</v>
      </c>
      <c r="V533" s="18">
        <v>42151</v>
      </c>
      <c r="W533" s="17">
        <f t="shared" si="57"/>
        <v>0</v>
      </c>
      <c r="X533" s="17">
        <f t="shared" si="58"/>
        <v>0</v>
      </c>
    </row>
    <row r="534" spans="2:24" x14ac:dyDescent="0.25">
      <c r="B534" s="13" t="s">
        <v>269</v>
      </c>
      <c r="C534" s="20"/>
      <c r="D534" s="15"/>
      <c r="E534" s="18">
        <v>21983</v>
      </c>
      <c r="F534" s="18">
        <v>21983</v>
      </c>
      <c r="G534" s="17">
        <f t="shared" si="53"/>
        <v>0</v>
      </c>
      <c r="H534" s="17">
        <f t="shared" si="54"/>
        <v>0</v>
      </c>
      <c r="J534" s="13" t="s">
        <v>269</v>
      </c>
      <c r="K534" s="20"/>
      <c r="L534" s="15"/>
      <c r="M534" s="18">
        <v>21983</v>
      </c>
      <c r="N534" s="18">
        <v>21983</v>
      </c>
      <c r="O534" s="17">
        <f t="shared" si="55"/>
        <v>0</v>
      </c>
      <c r="P534" s="17">
        <f t="shared" si="56"/>
        <v>0</v>
      </c>
      <c r="R534" s="13" t="s">
        <v>269</v>
      </c>
      <c r="S534" s="20"/>
      <c r="T534" s="15"/>
      <c r="U534" s="18">
        <v>21983</v>
      </c>
      <c r="V534" s="18">
        <v>21983</v>
      </c>
      <c r="W534" s="17">
        <f t="shared" si="57"/>
        <v>0</v>
      </c>
      <c r="X534" s="17">
        <f t="shared" si="58"/>
        <v>0</v>
      </c>
    </row>
    <row r="535" spans="2:24" x14ac:dyDescent="0.25">
      <c r="B535" s="13" t="s">
        <v>270</v>
      </c>
      <c r="C535" s="20"/>
      <c r="D535" s="15"/>
      <c r="E535" s="18">
        <v>16735</v>
      </c>
      <c r="F535" s="18">
        <v>16735</v>
      </c>
      <c r="G535" s="17">
        <f t="shared" si="53"/>
        <v>0</v>
      </c>
      <c r="H535" s="17">
        <f t="shared" si="54"/>
        <v>0</v>
      </c>
      <c r="J535" s="13" t="s">
        <v>270</v>
      </c>
      <c r="K535" s="20"/>
      <c r="L535" s="15"/>
      <c r="M535" s="18">
        <v>16735</v>
      </c>
      <c r="N535" s="18">
        <v>16735</v>
      </c>
      <c r="O535" s="17">
        <f t="shared" si="55"/>
        <v>0</v>
      </c>
      <c r="P535" s="17">
        <f t="shared" si="56"/>
        <v>0</v>
      </c>
      <c r="R535" s="13" t="s">
        <v>270</v>
      </c>
      <c r="S535" s="20"/>
      <c r="T535" s="15"/>
      <c r="U535" s="18">
        <v>16735</v>
      </c>
      <c r="V535" s="18">
        <v>16735</v>
      </c>
      <c r="W535" s="17">
        <f t="shared" si="57"/>
        <v>0</v>
      </c>
      <c r="X535" s="17">
        <f t="shared" si="58"/>
        <v>0</v>
      </c>
    </row>
    <row r="536" spans="2:24" x14ac:dyDescent="0.25">
      <c r="B536" s="13" t="s">
        <v>271</v>
      </c>
      <c r="C536" s="20"/>
      <c r="D536" s="15"/>
      <c r="E536" s="18">
        <v>23384</v>
      </c>
      <c r="F536" s="18">
        <v>23384</v>
      </c>
      <c r="G536" s="17">
        <f t="shared" si="53"/>
        <v>0</v>
      </c>
      <c r="H536" s="17">
        <f t="shared" si="54"/>
        <v>0</v>
      </c>
      <c r="J536" s="13" t="s">
        <v>271</v>
      </c>
      <c r="K536" s="20"/>
      <c r="L536" s="15"/>
      <c r="M536" s="18">
        <v>23384</v>
      </c>
      <c r="N536" s="18">
        <v>23384</v>
      </c>
      <c r="O536" s="17">
        <f t="shared" si="55"/>
        <v>0</v>
      </c>
      <c r="P536" s="17">
        <f t="shared" si="56"/>
        <v>0</v>
      </c>
      <c r="R536" s="13" t="s">
        <v>271</v>
      </c>
      <c r="S536" s="20"/>
      <c r="T536" s="15"/>
      <c r="U536" s="18">
        <v>23384</v>
      </c>
      <c r="V536" s="18">
        <v>23384</v>
      </c>
      <c r="W536" s="17">
        <f t="shared" si="57"/>
        <v>0</v>
      </c>
      <c r="X536" s="17">
        <f t="shared" si="58"/>
        <v>0</v>
      </c>
    </row>
    <row r="537" spans="2:24" x14ac:dyDescent="0.25">
      <c r="B537" s="13" t="s">
        <v>272</v>
      </c>
      <c r="C537" s="20"/>
      <c r="D537" s="15"/>
      <c r="E537" s="18">
        <v>1596</v>
      </c>
      <c r="F537" s="18">
        <v>1596</v>
      </c>
      <c r="G537" s="17">
        <f t="shared" si="53"/>
        <v>0</v>
      </c>
      <c r="H537" s="17">
        <f t="shared" si="54"/>
        <v>0</v>
      </c>
      <c r="J537" s="13" t="s">
        <v>272</v>
      </c>
      <c r="K537" s="20"/>
      <c r="L537" s="15"/>
      <c r="M537" s="18">
        <v>1596</v>
      </c>
      <c r="N537" s="18">
        <v>1596</v>
      </c>
      <c r="O537" s="17">
        <f t="shared" si="55"/>
        <v>0</v>
      </c>
      <c r="P537" s="17">
        <f t="shared" si="56"/>
        <v>0</v>
      </c>
      <c r="R537" s="13" t="s">
        <v>272</v>
      </c>
      <c r="S537" s="20"/>
      <c r="T537" s="15"/>
      <c r="U537" s="18">
        <v>1596</v>
      </c>
      <c r="V537" s="18">
        <v>1596</v>
      </c>
      <c r="W537" s="17">
        <f t="shared" si="57"/>
        <v>0</v>
      </c>
      <c r="X537" s="17">
        <f t="shared" si="58"/>
        <v>0</v>
      </c>
    </row>
    <row r="538" spans="2:24" x14ac:dyDescent="0.25">
      <c r="B538" s="13" t="s">
        <v>273</v>
      </c>
      <c r="C538" s="20"/>
      <c r="D538" s="15"/>
      <c r="E538" s="18">
        <v>173601</v>
      </c>
      <c r="F538" s="18">
        <v>173601</v>
      </c>
      <c r="G538" s="17">
        <f t="shared" si="53"/>
        <v>0</v>
      </c>
      <c r="H538" s="17">
        <f t="shared" si="54"/>
        <v>0</v>
      </c>
      <c r="J538" s="13" t="s">
        <v>273</v>
      </c>
      <c r="K538" s="20"/>
      <c r="L538" s="15"/>
      <c r="M538" s="18">
        <v>173601</v>
      </c>
      <c r="N538" s="18">
        <v>173601</v>
      </c>
      <c r="O538" s="17">
        <f t="shared" si="55"/>
        <v>0</v>
      </c>
      <c r="P538" s="17">
        <f t="shared" si="56"/>
        <v>0</v>
      </c>
      <c r="R538" s="13" t="s">
        <v>273</v>
      </c>
      <c r="S538" s="20"/>
      <c r="T538" s="15"/>
      <c r="U538" s="18">
        <v>173601</v>
      </c>
      <c r="V538" s="18">
        <v>173601</v>
      </c>
      <c r="W538" s="17">
        <f t="shared" si="57"/>
        <v>0</v>
      </c>
      <c r="X538" s="17">
        <f t="shared" si="58"/>
        <v>0</v>
      </c>
    </row>
    <row r="539" spans="2:24" x14ac:dyDescent="0.25">
      <c r="B539" s="13" t="s">
        <v>274</v>
      </c>
      <c r="C539" s="20"/>
      <c r="D539" s="15"/>
      <c r="E539" s="18">
        <v>26506</v>
      </c>
      <c r="F539" s="18">
        <v>26506</v>
      </c>
      <c r="G539" s="17">
        <f t="shared" si="53"/>
        <v>0</v>
      </c>
      <c r="H539" s="17">
        <f t="shared" si="54"/>
        <v>0</v>
      </c>
      <c r="J539" s="13" t="s">
        <v>274</v>
      </c>
      <c r="K539" s="20"/>
      <c r="L539" s="15"/>
      <c r="M539" s="18">
        <v>26506</v>
      </c>
      <c r="N539" s="18">
        <v>26506</v>
      </c>
      <c r="O539" s="17">
        <f t="shared" si="55"/>
        <v>0</v>
      </c>
      <c r="P539" s="17">
        <f t="shared" si="56"/>
        <v>0</v>
      </c>
      <c r="R539" s="13" t="s">
        <v>274</v>
      </c>
      <c r="S539" s="20"/>
      <c r="T539" s="15"/>
      <c r="U539" s="18">
        <v>26506</v>
      </c>
      <c r="V539" s="18">
        <v>26506</v>
      </c>
      <c r="W539" s="17">
        <f t="shared" si="57"/>
        <v>0</v>
      </c>
      <c r="X539" s="17">
        <f t="shared" si="58"/>
        <v>0</v>
      </c>
    </row>
    <row r="540" spans="2:24" x14ac:dyDescent="0.25">
      <c r="B540" s="13" t="s">
        <v>275</v>
      </c>
      <c r="C540" s="20"/>
      <c r="D540" s="15"/>
      <c r="E540" s="18">
        <v>19650</v>
      </c>
      <c r="F540" s="18">
        <v>19650</v>
      </c>
      <c r="G540" s="17">
        <f t="shared" si="53"/>
        <v>0</v>
      </c>
      <c r="H540" s="17">
        <f t="shared" si="54"/>
        <v>0</v>
      </c>
      <c r="J540" s="13" t="s">
        <v>275</v>
      </c>
      <c r="K540" s="20"/>
      <c r="L540" s="15"/>
      <c r="M540" s="18">
        <v>19650</v>
      </c>
      <c r="N540" s="18">
        <v>19650</v>
      </c>
      <c r="O540" s="17">
        <f t="shared" si="55"/>
        <v>0</v>
      </c>
      <c r="P540" s="17">
        <f t="shared" si="56"/>
        <v>0</v>
      </c>
      <c r="R540" s="13" t="s">
        <v>275</v>
      </c>
      <c r="S540" s="20"/>
      <c r="T540" s="15"/>
      <c r="U540" s="18">
        <v>19650</v>
      </c>
      <c r="V540" s="18">
        <v>19650</v>
      </c>
      <c r="W540" s="17">
        <f t="shared" si="57"/>
        <v>0</v>
      </c>
      <c r="X540" s="17">
        <f t="shared" si="58"/>
        <v>0</v>
      </c>
    </row>
    <row r="541" spans="2:24" x14ac:dyDescent="0.25">
      <c r="B541" s="13" t="s">
        <v>276</v>
      </c>
      <c r="C541" s="20"/>
      <c r="D541" s="15"/>
      <c r="E541" s="18">
        <v>15276</v>
      </c>
      <c r="F541" s="18">
        <v>15276</v>
      </c>
      <c r="G541" s="17">
        <f t="shared" si="53"/>
        <v>0</v>
      </c>
      <c r="H541" s="17">
        <f t="shared" si="54"/>
        <v>0</v>
      </c>
      <c r="J541" s="13" t="s">
        <v>276</v>
      </c>
      <c r="K541" s="20"/>
      <c r="L541" s="15"/>
      <c r="M541" s="18">
        <v>15276</v>
      </c>
      <c r="N541" s="18">
        <v>15276</v>
      </c>
      <c r="O541" s="17">
        <f t="shared" si="55"/>
        <v>0</v>
      </c>
      <c r="P541" s="17">
        <f t="shared" si="56"/>
        <v>0</v>
      </c>
      <c r="R541" s="13" t="s">
        <v>276</v>
      </c>
      <c r="S541" s="20"/>
      <c r="T541" s="15"/>
      <c r="U541" s="18">
        <v>15276</v>
      </c>
      <c r="V541" s="18">
        <v>15276</v>
      </c>
      <c r="W541" s="17">
        <f t="shared" si="57"/>
        <v>0</v>
      </c>
      <c r="X541" s="17">
        <f t="shared" si="58"/>
        <v>0</v>
      </c>
    </row>
    <row r="542" spans="2:24" x14ac:dyDescent="0.25">
      <c r="B542" s="13" t="s">
        <v>277</v>
      </c>
      <c r="C542" s="20"/>
      <c r="D542" s="15"/>
      <c r="E542" s="18">
        <v>105834</v>
      </c>
      <c r="F542" s="18">
        <v>105834</v>
      </c>
      <c r="G542" s="17">
        <f t="shared" si="53"/>
        <v>0</v>
      </c>
      <c r="H542" s="17">
        <f t="shared" si="54"/>
        <v>0</v>
      </c>
      <c r="J542" s="13" t="s">
        <v>277</v>
      </c>
      <c r="K542" s="20"/>
      <c r="L542" s="15"/>
      <c r="M542" s="18">
        <v>105834</v>
      </c>
      <c r="N542" s="18">
        <v>105834</v>
      </c>
      <c r="O542" s="17">
        <f t="shared" si="55"/>
        <v>0</v>
      </c>
      <c r="P542" s="17">
        <f t="shared" si="56"/>
        <v>0</v>
      </c>
      <c r="R542" s="13" t="s">
        <v>277</v>
      </c>
      <c r="S542" s="20"/>
      <c r="T542" s="15"/>
      <c r="U542" s="18">
        <v>105834</v>
      </c>
      <c r="V542" s="18">
        <v>105834</v>
      </c>
      <c r="W542" s="17">
        <f t="shared" si="57"/>
        <v>0</v>
      </c>
      <c r="X542" s="17">
        <f t="shared" si="58"/>
        <v>0</v>
      </c>
    </row>
    <row r="543" spans="2:24" x14ac:dyDescent="0.25">
      <c r="B543" s="13" t="s">
        <v>278</v>
      </c>
      <c r="C543" s="20"/>
      <c r="D543" s="15"/>
      <c r="E543" s="18">
        <v>90322</v>
      </c>
      <c r="F543" s="18">
        <v>90322</v>
      </c>
      <c r="G543" s="17">
        <f t="shared" si="53"/>
        <v>0</v>
      </c>
      <c r="H543" s="17">
        <f t="shared" si="54"/>
        <v>0</v>
      </c>
      <c r="J543" s="13" t="s">
        <v>278</v>
      </c>
      <c r="K543" s="20"/>
      <c r="L543" s="15"/>
      <c r="M543" s="18">
        <v>90322</v>
      </c>
      <c r="N543" s="18">
        <v>90322</v>
      </c>
      <c r="O543" s="17">
        <f t="shared" si="55"/>
        <v>0</v>
      </c>
      <c r="P543" s="17">
        <f t="shared" si="56"/>
        <v>0</v>
      </c>
      <c r="R543" s="13" t="s">
        <v>278</v>
      </c>
      <c r="S543" s="20"/>
      <c r="T543" s="15"/>
      <c r="U543" s="18">
        <v>90322</v>
      </c>
      <c r="V543" s="18">
        <v>90322</v>
      </c>
      <c r="W543" s="17">
        <f t="shared" si="57"/>
        <v>0</v>
      </c>
      <c r="X543" s="17">
        <f t="shared" si="58"/>
        <v>0</v>
      </c>
    </row>
    <row r="544" spans="2:24" x14ac:dyDescent="0.25">
      <c r="B544" s="13" t="s">
        <v>279</v>
      </c>
      <c r="C544" s="20"/>
      <c r="D544" s="15"/>
      <c r="E544" s="18">
        <v>81483</v>
      </c>
      <c r="F544" s="18">
        <v>81483</v>
      </c>
      <c r="G544" s="17">
        <f t="shared" si="53"/>
        <v>0</v>
      </c>
      <c r="H544" s="17">
        <f t="shared" si="54"/>
        <v>0</v>
      </c>
      <c r="J544" s="13" t="s">
        <v>279</v>
      </c>
      <c r="K544" s="20"/>
      <c r="L544" s="15"/>
      <c r="M544" s="18">
        <v>81483</v>
      </c>
      <c r="N544" s="18">
        <v>81483</v>
      </c>
      <c r="O544" s="17">
        <f t="shared" si="55"/>
        <v>0</v>
      </c>
      <c r="P544" s="17">
        <f t="shared" si="56"/>
        <v>0</v>
      </c>
      <c r="R544" s="13" t="s">
        <v>279</v>
      </c>
      <c r="S544" s="20"/>
      <c r="T544" s="15"/>
      <c r="U544" s="18">
        <v>81483</v>
      </c>
      <c r="V544" s="18">
        <v>81483</v>
      </c>
      <c r="W544" s="17">
        <f t="shared" si="57"/>
        <v>0</v>
      </c>
      <c r="X544" s="17">
        <f t="shared" si="58"/>
        <v>0</v>
      </c>
    </row>
    <row r="545" spans="2:24" x14ac:dyDescent="0.25">
      <c r="B545" s="13" t="s">
        <v>280</v>
      </c>
      <c r="C545" s="20"/>
      <c r="D545" s="15"/>
      <c r="E545" s="18">
        <v>121225</v>
      </c>
      <c r="F545" s="18">
        <v>121225</v>
      </c>
      <c r="G545" s="17">
        <f t="shared" ref="G545:G563" si="59">(E545-F545)</f>
        <v>0</v>
      </c>
      <c r="H545" s="17">
        <f t="shared" ref="H545:H563" si="60">((E545-F545)/E545*100)</f>
        <v>0</v>
      </c>
      <c r="J545" s="13" t="s">
        <v>280</v>
      </c>
      <c r="K545" s="20"/>
      <c r="L545" s="15"/>
      <c r="M545" s="18">
        <v>121225</v>
      </c>
      <c r="N545" s="18">
        <v>121225</v>
      </c>
      <c r="O545" s="17">
        <f t="shared" ref="O545:O563" si="61">(M545-N545)</f>
        <v>0</v>
      </c>
      <c r="P545" s="17">
        <f t="shared" ref="P545:P563" si="62">((M545-N545)/M545*100)</f>
        <v>0</v>
      </c>
      <c r="R545" s="13" t="s">
        <v>280</v>
      </c>
      <c r="S545" s="20"/>
      <c r="T545" s="15"/>
      <c r="U545" s="18">
        <v>121225</v>
      </c>
      <c r="V545" s="18">
        <v>121225</v>
      </c>
      <c r="W545" s="17">
        <f t="shared" ref="W545:W563" si="63">(U545-V545)</f>
        <v>0</v>
      </c>
      <c r="X545" s="17">
        <f t="shared" ref="X545:X563" si="64">((U545-V545)/U545*100)</f>
        <v>0</v>
      </c>
    </row>
    <row r="546" spans="2:24" x14ac:dyDescent="0.25">
      <c r="B546" s="13" t="s">
        <v>281</v>
      </c>
      <c r="C546" s="20"/>
      <c r="D546" s="15"/>
      <c r="E546" s="18">
        <v>93319</v>
      </c>
      <c r="F546" s="18">
        <v>93319</v>
      </c>
      <c r="G546" s="17">
        <f t="shared" si="59"/>
        <v>0</v>
      </c>
      <c r="H546" s="17">
        <f t="shared" si="60"/>
        <v>0</v>
      </c>
      <c r="J546" s="13" t="s">
        <v>281</v>
      </c>
      <c r="K546" s="20"/>
      <c r="L546" s="15"/>
      <c r="M546" s="18">
        <v>93319</v>
      </c>
      <c r="N546" s="18">
        <v>93319</v>
      </c>
      <c r="O546" s="17">
        <f t="shared" si="61"/>
        <v>0</v>
      </c>
      <c r="P546" s="17">
        <f t="shared" si="62"/>
        <v>0</v>
      </c>
      <c r="R546" s="13" t="s">
        <v>281</v>
      </c>
      <c r="S546" s="20"/>
      <c r="T546" s="15"/>
      <c r="U546" s="18">
        <v>93319</v>
      </c>
      <c r="V546" s="18">
        <v>93319</v>
      </c>
      <c r="W546" s="17">
        <f t="shared" si="63"/>
        <v>0</v>
      </c>
      <c r="X546" s="17">
        <f t="shared" si="64"/>
        <v>0</v>
      </c>
    </row>
    <row r="547" spans="2:24" x14ac:dyDescent="0.25">
      <c r="B547" s="13" t="s">
        <v>282</v>
      </c>
      <c r="C547" s="20"/>
      <c r="D547" s="15"/>
      <c r="E547" s="18">
        <v>18917</v>
      </c>
      <c r="F547" s="18">
        <v>18917</v>
      </c>
      <c r="G547" s="17">
        <f t="shared" si="59"/>
        <v>0</v>
      </c>
      <c r="H547" s="17">
        <f t="shared" si="60"/>
        <v>0</v>
      </c>
      <c r="J547" s="13" t="s">
        <v>282</v>
      </c>
      <c r="K547" s="20"/>
      <c r="L547" s="15"/>
      <c r="M547" s="18">
        <v>18917</v>
      </c>
      <c r="N547" s="18">
        <v>18917</v>
      </c>
      <c r="O547" s="17">
        <f t="shared" si="61"/>
        <v>0</v>
      </c>
      <c r="P547" s="17">
        <f t="shared" si="62"/>
        <v>0</v>
      </c>
      <c r="R547" s="13" t="s">
        <v>282</v>
      </c>
      <c r="S547" s="20"/>
      <c r="T547" s="15"/>
      <c r="U547" s="18">
        <v>18917</v>
      </c>
      <c r="V547" s="18">
        <v>18917</v>
      </c>
      <c r="W547" s="17">
        <f t="shared" si="63"/>
        <v>0</v>
      </c>
      <c r="X547" s="17">
        <f t="shared" si="64"/>
        <v>0</v>
      </c>
    </row>
    <row r="548" spans="2:24" x14ac:dyDescent="0.25">
      <c r="B548" s="13" t="s">
        <v>283</v>
      </c>
      <c r="C548" s="20"/>
      <c r="D548" s="15"/>
      <c r="E548" s="18">
        <v>5087</v>
      </c>
      <c r="F548" s="18">
        <v>5087</v>
      </c>
      <c r="G548" s="17">
        <f t="shared" si="59"/>
        <v>0</v>
      </c>
      <c r="H548" s="17">
        <f t="shared" si="60"/>
        <v>0</v>
      </c>
      <c r="J548" s="13" t="s">
        <v>283</v>
      </c>
      <c r="K548" s="20"/>
      <c r="L548" s="15"/>
      <c r="M548" s="18">
        <v>5087</v>
      </c>
      <c r="N548" s="18">
        <v>5087</v>
      </c>
      <c r="O548" s="17">
        <f t="shared" si="61"/>
        <v>0</v>
      </c>
      <c r="P548" s="17">
        <f t="shared" si="62"/>
        <v>0</v>
      </c>
      <c r="R548" s="13" t="s">
        <v>283</v>
      </c>
      <c r="S548" s="20"/>
      <c r="T548" s="15"/>
      <c r="U548" s="18">
        <v>5087</v>
      </c>
      <c r="V548" s="18">
        <v>5087</v>
      </c>
      <c r="W548" s="17">
        <f t="shared" si="63"/>
        <v>0</v>
      </c>
      <c r="X548" s="17">
        <f t="shared" si="64"/>
        <v>0</v>
      </c>
    </row>
    <row r="549" spans="2:24" x14ac:dyDescent="0.25">
      <c r="B549" s="13" t="s">
        <v>284</v>
      </c>
      <c r="C549" s="20"/>
      <c r="D549" s="15"/>
      <c r="E549" s="18">
        <v>19467</v>
      </c>
      <c r="F549" s="18">
        <v>19467</v>
      </c>
      <c r="G549" s="17">
        <f t="shared" si="59"/>
        <v>0</v>
      </c>
      <c r="H549" s="17">
        <f t="shared" si="60"/>
        <v>0</v>
      </c>
      <c r="J549" s="13" t="s">
        <v>284</v>
      </c>
      <c r="K549" s="20"/>
      <c r="L549" s="15"/>
      <c r="M549" s="18">
        <v>19467</v>
      </c>
      <c r="N549" s="18">
        <v>19467</v>
      </c>
      <c r="O549" s="17">
        <f t="shared" si="61"/>
        <v>0</v>
      </c>
      <c r="P549" s="17">
        <f t="shared" si="62"/>
        <v>0</v>
      </c>
      <c r="R549" s="13" t="s">
        <v>284</v>
      </c>
      <c r="S549" s="20"/>
      <c r="T549" s="15"/>
      <c r="U549" s="18">
        <v>19467</v>
      </c>
      <c r="V549" s="18">
        <v>19467</v>
      </c>
      <c r="W549" s="17">
        <f t="shared" si="63"/>
        <v>0</v>
      </c>
      <c r="X549" s="17">
        <f t="shared" si="64"/>
        <v>0</v>
      </c>
    </row>
    <row r="550" spans="2:24" x14ac:dyDescent="0.25">
      <c r="B550" s="13" t="s">
        <v>285</v>
      </c>
      <c r="C550" s="20"/>
      <c r="D550" s="15"/>
      <c r="E550" s="18">
        <v>164202</v>
      </c>
      <c r="F550" s="18">
        <v>164202</v>
      </c>
      <c r="G550" s="17">
        <f t="shared" si="59"/>
        <v>0</v>
      </c>
      <c r="H550" s="17">
        <f t="shared" si="60"/>
        <v>0</v>
      </c>
      <c r="J550" s="13" t="s">
        <v>285</v>
      </c>
      <c r="K550" s="20"/>
      <c r="L550" s="15"/>
      <c r="M550" s="18">
        <v>164202</v>
      </c>
      <c r="N550" s="18">
        <v>164202</v>
      </c>
      <c r="O550" s="17">
        <f t="shared" si="61"/>
        <v>0</v>
      </c>
      <c r="P550" s="17">
        <f t="shared" si="62"/>
        <v>0</v>
      </c>
      <c r="R550" s="13" t="s">
        <v>285</v>
      </c>
      <c r="S550" s="20"/>
      <c r="T550" s="15"/>
      <c r="U550" s="18">
        <v>164202</v>
      </c>
      <c r="V550" s="18">
        <v>164202</v>
      </c>
      <c r="W550" s="17">
        <f t="shared" si="63"/>
        <v>0</v>
      </c>
      <c r="X550" s="17">
        <f t="shared" si="64"/>
        <v>0</v>
      </c>
    </row>
    <row r="551" spans="2:24" x14ac:dyDescent="0.25">
      <c r="B551" s="13" t="s">
        <v>286</v>
      </c>
      <c r="C551" s="20"/>
      <c r="D551" s="15"/>
      <c r="E551" s="18">
        <v>1389</v>
      </c>
      <c r="F551" s="18">
        <v>1389</v>
      </c>
      <c r="G551" s="17">
        <f t="shared" si="59"/>
        <v>0</v>
      </c>
      <c r="H551" s="17">
        <f t="shared" si="60"/>
        <v>0</v>
      </c>
      <c r="J551" s="13" t="s">
        <v>286</v>
      </c>
      <c r="K551" s="20"/>
      <c r="L551" s="15"/>
      <c r="M551" s="18">
        <v>1389</v>
      </c>
      <c r="N551" s="18">
        <v>1389</v>
      </c>
      <c r="O551" s="17">
        <f t="shared" si="61"/>
        <v>0</v>
      </c>
      <c r="P551" s="17">
        <f t="shared" si="62"/>
        <v>0</v>
      </c>
      <c r="R551" s="13" t="s">
        <v>286</v>
      </c>
      <c r="S551" s="20"/>
      <c r="T551" s="15"/>
      <c r="U551" s="18">
        <v>1389</v>
      </c>
      <c r="V551" s="18">
        <v>1389</v>
      </c>
      <c r="W551" s="17">
        <f t="shared" si="63"/>
        <v>0</v>
      </c>
      <c r="X551" s="17">
        <f t="shared" si="64"/>
        <v>0</v>
      </c>
    </row>
    <row r="552" spans="2:24" x14ac:dyDescent="0.25">
      <c r="B552" s="13" t="s">
        <v>287</v>
      </c>
      <c r="C552" s="20"/>
      <c r="D552" s="15"/>
      <c r="E552" s="18">
        <v>64930</v>
      </c>
      <c r="F552" s="18">
        <v>64930</v>
      </c>
      <c r="G552" s="17">
        <f t="shared" si="59"/>
        <v>0</v>
      </c>
      <c r="H552" s="17">
        <f t="shared" si="60"/>
        <v>0</v>
      </c>
      <c r="J552" s="13" t="s">
        <v>287</v>
      </c>
      <c r="K552" s="20"/>
      <c r="L552" s="15"/>
      <c r="M552" s="18">
        <v>64930</v>
      </c>
      <c r="N552" s="18">
        <v>64930</v>
      </c>
      <c r="O552" s="17">
        <f t="shared" si="61"/>
        <v>0</v>
      </c>
      <c r="P552" s="17">
        <f t="shared" si="62"/>
        <v>0</v>
      </c>
      <c r="R552" s="13" t="s">
        <v>287</v>
      </c>
      <c r="S552" s="20"/>
      <c r="T552" s="15"/>
      <c r="U552" s="18">
        <v>64930</v>
      </c>
      <c r="V552" s="18">
        <v>64930</v>
      </c>
      <c r="W552" s="17">
        <f t="shared" si="63"/>
        <v>0</v>
      </c>
      <c r="X552" s="17">
        <f t="shared" si="64"/>
        <v>0</v>
      </c>
    </row>
    <row r="553" spans="2:24" x14ac:dyDescent="0.25">
      <c r="B553" s="13" t="s">
        <v>288</v>
      </c>
      <c r="C553" s="20"/>
      <c r="D553" s="15"/>
      <c r="E553" s="18">
        <v>2632</v>
      </c>
      <c r="F553" s="18">
        <v>2632</v>
      </c>
      <c r="G553" s="17">
        <f t="shared" si="59"/>
        <v>0</v>
      </c>
      <c r="H553" s="17">
        <f t="shared" si="60"/>
        <v>0</v>
      </c>
      <c r="J553" s="13" t="s">
        <v>288</v>
      </c>
      <c r="K553" s="20"/>
      <c r="L553" s="15"/>
      <c r="M553" s="18">
        <v>2632</v>
      </c>
      <c r="N553" s="18">
        <v>2632</v>
      </c>
      <c r="O553" s="17">
        <f t="shared" si="61"/>
        <v>0</v>
      </c>
      <c r="P553" s="17">
        <f t="shared" si="62"/>
        <v>0</v>
      </c>
      <c r="R553" s="13" t="s">
        <v>288</v>
      </c>
      <c r="S553" s="20"/>
      <c r="T553" s="15"/>
      <c r="U553" s="18">
        <v>2632</v>
      </c>
      <c r="V553" s="18">
        <v>2632</v>
      </c>
      <c r="W553" s="17">
        <f t="shared" si="63"/>
        <v>0</v>
      </c>
      <c r="X553" s="17">
        <f t="shared" si="64"/>
        <v>0</v>
      </c>
    </row>
    <row r="554" spans="2:24" x14ac:dyDescent="0.25">
      <c r="B554" s="13" t="s">
        <v>289</v>
      </c>
      <c r="C554" s="20"/>
      <c r="D554" s="15"/>
      <c r="E554" s="18">
        <v>3152</v>
      </c>
      <c r="F554" s="18">
        <v>3152</v>
      </c>
      <c r="G554" s="17">
        <f t="shared" si="59"/>
        <v>0</v>
      </c>
      <c r="H554" s="17">
        <f t="shared" si="60"/>
        <v>0</v>
      </c>
      <c r="J554" s="13" t="s">
        <v>289</v>
      </c>
      <c r="K554" s="20"/>
      <c r="L554" s="15"/>
      <c r="M554" s="18">
        <v>3152</v>
      </c>
      <c r="N554" s="18">
        <v>3152</v>
      </c>
      <c r="O554" s="17">
        <f t="shared" si="61"/>
        <v>0</v>
      </c>
      <c r="P554" s="17">
        <f t="shared" si="62"/>
        <v>0</v>
      </c>
      <c r="R554" s="13" t="s">
        <v>289</v>
      </c>
      <c r="S554" s="20"/>
      <c r="T554" s="15"/>
      <c r="U554" s="18">
        <v>3152</v>
      </c>
      <c r="V554" s="18">
        <v>3152</v>
      </c>
      <c r="W554" s="17">
        <f t="shared" si="63"/>
        <v>0</v>
      </c>
      <c r="X554" s="17">
        <f t="shared" si="64"/>
        <v>0</v>
      </c>
    </row>
    <row r="555" spans="2:24" x14ac:dyDescent="0.25">
      <c r="B555" s="13" t="s">
        <v>290</v>
      </c>
      <c r="C555" s="20"/>
      <c r="D555" s="15"/>
      <c r="E555" s="18">
        <v>27694</v>
      </c>
      <c r="F555" s="18">
        <v>27694</v>
      </c>
      <c r="G555" s="17">
        <f t="shared" si="59"/>
        <v>0</v>
      </c>
      <c r="H555" s="17">
        <f t="shared" si="60"/>
        <v>0</v>
      </c>
      <c r="J555" s="13" t="s">
        <v>290</v>
      </c>
      <c r="K555" s="20"/>
      <c r="L555" s="15"/>
      <c r="M555" s="18">
        <v>27694</v>
      </c>
      <c r="N555" s="18">
        <v>27694</v>
      </c>
      <c r="O555" s="17">
        <f t="shared" si="61"/>
        <v>0</v>
      </c>
      <c r="P555" s="17">
        <f t="shared" si="62"/>
        <v>0</v>
      </c>
      <c r="R555" s="13" t="s">
        <v>290</v>
      </c>
      <c r="S555" s="20"/>
      <c r="T555" s="15"/>
      <c r="U555" s="18">
        <v>27694</v>
      </c>
      <c r="V555" s="18">
        <v>27694</v>
      </c>
      <c r="W555" s="17">
        <f t="shared" si="63"/>
        <v>0</v>
      </c>
      <c r="X555" s="17">
        <f t="shared" si="64"/>
        <v>0</v>
      </c>
    </row>
    <row r="556" spans="2:24" x14ac:dyDescent="0.25">
      <c r="B556" s="13" t="s">
        <v>291</v>
      </c>
      <c r="C556" s="20"/>
      <c r="D556" s="15"/>
      <c r="E556" s="18">
        <v>740083</v>
      </c>
      <c r="F556" s="18">
        <v>740083</v>
      </c>
      <c r="G556" s="17">
        <f t="shared" si="59"/>
        <v>0</v>
      </c>
      <c r="H556" s="17">
        <f t="shared" si="60"/>
        <v>0</v>
      </c>
      <c r="J556" s="13" t="s">
        <v>291</v>
      </c>
      <c r="K556" s="20"/>
      <c r="L556" s="15"/>
      <c r="M556" s="18">
        <v>740083</v>
      </c>
      <c r="N556" s="18">
        <v>740083</v>
      </c>
      <c r="O556" s="17">
        <f t="shared" si="61"/>
        <v>0</v>
      </c>
      <c r="P556" s="17">
        <f t="shared" si="62"/>
        <v>0</v>
      </c>
      <c r="R556" s="13" t="s">
        <v>291</v>
      </c>
      <c r="S556" s="20"/>
      <c r="T556" s="15"/>
      <c r="U556" s="18">
        <v>740083</v>
      </c>
      <c r="V556" s="18">
        <v>740083</v>
      </c>
      <c r="W556" s="17">
        <f t="shared" si="63"/>
        <v>0</v>
      </c>
      <c r="X556" s="17">
        <f t="shared" si="64"/>
        <v>0</v>
      </c>
    </row>
    <row r="557" spans="2:24" x14ac:dyDescent="0.25">
      <c r="B557" s="13" t="s">
        <v>292</v>
      </c>
      <c r="C557" s="20"/>
      <c r="D557" s="15"/>
      <c r="E557" s="18">
        <v>28113</v>
      </c>
      <c r="F557" s="18">
        <v>28113</v>
      </c>
      <c r="G557" s="17">
        <f t="shared" si="59"/>
        <v>0</v>
      </c>
      <c r="H557" s="17">
        <f t="shared" si="60"/>
        <v>0</v>
      </c>
      <c r="J557" s="13" t="s">
        <v>292</v>
      </c>
      <c r="K557" s="20"/>
      <c r="L557" s="15"/>
      <c r="M557" s="18">
        <v>28113</v>
      </c>
      <c r="N557" s="18">
        <v>28113</v>
      </c>
      <c r="O557" s="17">
        <f t="shared" si="61"/>
        <v>0</v>
      </c>
      <c r="P557" s="17">
        <f t="shared" si="62"/>
        <v>0</v>
      </c>
      <c r="R557" s="13" t="s">
        <v>292</v>
      </c>
      <c r="S557" s="20"/>
      <c r="T557" s="15"/>
      <c r="U557" s="18">
        <v>28113</v>
      </c>
      <c r="V557" s="18">
        <v>28113</v>
      </c>
      <c r="W557" s="17">
        <f t="shared" si="63"/>
        <v>0</v>
      </c>
      <c r="X557" s="17">
        <f t="shared" si="64"/>
        <v>0</v>
      </c>
    </row>
    <row r="558" spans="2:24" x14ac:dyDescent="0.25">
      <c r="B558" s="13" t="s">
        <v>293</v>
      </c>
      <c r="C558" s="20"/>
      <c r="D558" s="15"/>
      <c r="E558" s="18">
        <v>37322</v>
      </c>
      <c r="F558" s="18">
        <v>37322</v>
      </c>
      <c r="G558" s="17">
        <f t="shared" si="59"/>
        <v>0</v>
      </c>
      <c r="H558" s="17">
        <f t="shared" si="60"/>
        <v>0</v>
      </c>
      <c r="J558" s="13" t="s">
        <v>293</v>
      </c>
      <c r="K558" s="20"/>
      <c r="L558" s="15"/>
      <c r="M558" s="18">
        <v>37322</v>
      </c>
      <c r="N558" s="18">
        <v>37322</v>
      </c>
      <c r="O558" s="17">
        <f t="shared" si="61"/>
        <v>0</v>
      </c>
      <c r="P558" s="17">
        <f t="shared" si="62"/>
        <v>0</v>
      </c>
      <c r="R558" s="13" t="s">
        <v>293</v>
      </c>
      <c r="S558" s="20"/>
      <c r="T558" s="15"/>
      <c r="U558" s="18">
        <v>37322</v>
      </c>
      <c r="V558" s="18">
        <v>37322</v>
      </c>
      <c r="W558" s="17">
        <f t="shared" si="63"/>
        <v>0</v>
      </c>
      <c r="X558" s="17">
        <f t="shared" si="64"/>
        <v>0</v>
      </c>
    </row>
    <row r="559" spans="2:24" x14ac:dyDescent="0.25">
      <c r="B559" s="13" t="s">
        <v>294</v>
      </c>
      <c r="C559" s="20"/>
      <c r="D559" s="15"/>
      <c r="E559" s="18">
        <v>228418</v>
      </c>
      <c r="F559" s="18">
        <v>228418</v>
      </c>
      <c r="G559" s="17">
        <f t="shared" si="59"/>
        <v>0</v>
      </c>
      <c r="H559" s="17">
        <f t="shared" si="60"/>
        <v>0</v>
      </c>
      <c r="J559" s="13" t="s">
        <v>294</v>
      </c>
      <c r="K559" s="20"/>
      <c r="L559" s="15"/>
      <c r="M559" s="18">
        <v>228418</v>
      </c>
      <c r="N559" s="18">
        <v>228418</v>
      </c>
      <c r="O559" s="17">
        <f t="shared" si="61"/>
        <v>0</v>
      </c>
      <c r="P559" s="17">
        <f t="shared" si="62"/>
        <v>0</v>
      </c>
      <c r="R559" s="13" t="s">
        <v>294</v>
      </c>
      <c r="S559" s="20"/>
      <c r="T559" s="15"/>
      <c r="U559" s="18">
        <v>228418</v>
      </c>
      <c r="V559" s="18">
        <v>228418</v>
      </c>
      <c r="W559" s="17">
        <f t="shared" si="63"/>
        <v>0</v>
      </c>
      <c r="X559" s="17">
        <f t="shared" si="64"/>
        <v>0</v>
      </c>
    </row>
    <row r="560" spans="2:24" x14ac:dyDescent="0.25">
      <c r="B560" s="13" t="s">
        <v>295</v>
      </c>
      <c r="C560" s="20"/>
      <c r="D560" s="15"/>
      <c r="E560" s="18">
        <v>44497</v>
      </c>
      <c r="F560" s="18">
        <v>44497</v>
      </c>
      <c r="G560" s="17">
        <f t="shared" si="59"/>
        <v>0</v>
      </c>
      <c r="H560" s="17">
        <f t="shared" si="60"/>
        <v>0</v>
      </c>
      <c r="J560" s="13" t="s">
        <v>295</v>
      </c>
      <c r="K560" s="20"/>
      <c r="L560" s="15"/>
      <c r="M560" s="18">
        <v>44497</v>
      </c>
      <c r="N560" s="18">
        <v>44497</v>
      </c>
      <c r="O560" s="17">
        <f t="shared" si="61"/>
        <v>0</v>
      </c>
      <c r="P560" s="17">
        <f t="shared" si="62"/>
        <v>0</v>
      </c>
      <c r="R560" s="13" t="s">
        <v>295</v>
      </c>
      <c r="S560" s="20"/>
      <c r="T560" s="15"/>
      <c r="U560" s="18">
        <v>44497</v>
      </c>
      <c r="V560" s="18">
        <v>44497</v>
      </c>
      <c r="W560" s="17">
        <f t="shared" si="63"/>
        <v>0</v>
      </c>
      <c r="X560" s="17">
        <f t="shared" si="64"/>
        <v>0</v>
      </c>
    </row>
    <row r="561" spans="2:24" x14ac:dyDescent="0.25">
      <c r="B561" s="13" t="s">
        <v>296</v>
      </c>
      <c r="C561" s="20"/>
      <c r="D561" s="15"/>
      <c r="E561" s="18">
        <v>13414</v>
      </c>
      <c r="F561" s="18">
        <v>13414</v>
      </c>
      <c r="G561" s="17">
        <f t="shared" si="59"/>
        <v>0</v>
      </c>
      <c r="H561" s="17">
        <f t="shared" si="60"/>
        <v>0</v>
      </c>
      <c r="J561" s="13" t="s">
        <v>296</v>
      </c>
      <c r="K561" s="20"/>
      <c r="L561" s="15"/>
      <c r="M561" s="18">
        <v>13414</v>
      </c>
      <c r="N561" s="18">
        <v>13414</v>
      </c>
      <c r="O561" s="17">
        <f t="shared" si="61"/>
        <v>0</v>
      </c>
      <c r="P561" s="17">
        <f t="shared" si="62"/>
        <v>0</v>
      </c>
      <c r="R561" s="13" t="s">
        <v>296</v>
      </c>
      <c r="S561" s="20"/>
      <c r="T561" s="15"/>
      <c r="U561" s="18">
        <v>13414</v>
      </c>
      <c r="V561" s="18">
        <v>13414</v>
      </c>
      <c r="W561" s="17">
        <f t="shared" si="63"/>
        <v>0</v>
      </c>
      <c r="X561" s="17">
        <f t="shared" si="64"/>
        <v>0</v>
      </c>
    </row>
    <row r="562" spans="2:24" x14ac:dyDescent="0.25">
      <c r="B562" s="13" t="s">
        <v>297</v>
      </c>
      <c r="C562" s="20"/>
      <c r="D562" s="15"/>
      <c r="E562" s="18">
        <v>9902</v>
      </c>
      <c r="F562" s="18">
        <v>9902</v>
      </c>
      <c r="G562" s="17">
        <f t="shared" si="59"/>
        <v>0</v>
      </c>
      <c r="H562" s="17">
        <f t="shared" si="60"/>
        <v>0</v>
      </c>
      <c r="J562" s="13" t="s">
        <v>297</v>
      </c>
      <c r="K562" s="20"/>
      <c r="L562" s="15"/>
      <c r="M562" s="18">
        <v>9902</v>
      </c>
      <c r="N562" s="18">
        <v>9902</v>
      </c>
      <c r="O562" s="17">
        <f t="shared" si="61"/>
        <v>0</v>
      </c>
      <c r="P562" s="17">
        <f t="shared" si="62"/>
        <v>0</v>
      </c>
      <c r="R562" s="13" t="s">
        <v>297</v>
      </c>
      <c r="S562" s="20"/>
      <c r="T562" s="15"/>
      <c r="U562" s="18">
        <v>9902</v>
      </c>
      <c r="V562" s="18">
        <v>9902</v>
      </c>
      <c r="W562" s="17">
        <f t="shared" si="63"/>
        <v>0</v>
      </c>
      <c r="X562" s="17">
        <f t="shared" si="64"/>
        <v>0</v>
      </c>
    </row>
    <row r="563" spans="2:24" x14ac:dyDescent="0.25">
      <c r="B563" s="13" t="s">
        <v>298</v>
      </c>
      <c r="C563" s="20"/>
      <c r="D563" s="15"/>
      <c r="E563" s="18">
        <v>363560</v>
      </c>
      <c r="F563" s="18">
        <v>363560</v>
      </c>
      <c r="G563" s="17">
        <f t="shared" si="59"/>
        <v>0</v>
      </c>
      <c r="H563" s="17">
        <f t="shared" si="60"/>
        <v>0</v>
      </c>
      <c r="J563" s="13" t="s">
        <v>298</v>
      </c>
      <c r="K563" s="20"/>
      <c r="L563" s="15"/>
      <c r="M563" s="18">
        <v>363560</v>
      </c>
      <c r="N563" s="18">
        <v>363560</v>
      </c>
      <c r="O563" s="17">
        <f t="shared" si="61"/>
        <v>0</v>
      </c>
      <c r="P563" s="17">
        <f t="shared" si="62"/>
        <v>0</v>
      </c>
      <c r="R563" s="13" t="s">
        <v>298</v>
      </c>
      <c r="S563" s="20"/>
      <c r="T563" s="15"/>
      <c r="U563" s="18">
        <v>363560</v>
      </c>
      <c r="V563" s="18">
        <v>363560</v>
      </c>
      <c r="W563" s="17">
        <f t="shared" si="63"/>
        <v>0</v>
      </c>
      <c r="X563" s="17">
        <f t="shared" si="64"/>
        <v>0</v>
      </c>
    </row>
  </sheetData>
  <conditionalFormatting sqref="Z3:AA3">
    <cfRule type="cellIs" dxfId="0" priority="1" stopIfTrue="1" operator="greaterThan">
      <formula>$C$6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Marcela Barbosa Moreno</dc:creator>
  <cp:lastModifiedBy>Adriana Marcela Barbosa Moreno</cp:lastModifiedBy>
  <dcterms:created xsi:type="dcterms:W3CDTF">2024-03-18T21:20:36Z</dcterms:created>
  <dcterms:modified xsi:type="dcterms:W3CDTF">2024-03-18T21:21:29Z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2024-03-18T21:21:07Z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3912249d-c60e-46b8-b360-4494e88bfbba</vt:lpwstr>
  </property>
  <property fmtid="{D5CDD505-2E9C-101B-9397-08002B2CF9AE}" pid="8" name="MSIP_Label_1299739c-ad3d-4908-806e-4d91151a6e13_ContentBits">
    <vt:lpwstr>0</vt:lpwstr>
  </property>
</Properties>
</file>