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ena\Downloads\"/>
    </mc:Choice>
  </mc:AlternateContent>
  <xr:revisionPtr revIDLastSave="0" documentId="13_ncr:1_{1412B691-0FA6-4366-A878-4B61CC5810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RDEN_1" sheetId="5" r:id="rId1"/>
  </sheets>
  <definedNames>
    <definedName name="_xlnm._FilterDatabase" localSheetId="0" hidden="1">ORDEN_1!$B$5:$AC$90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9" i="5" l="1"/>
  <c r="AB89" i="5"/>
  <c r="AA89" i="5"/>
  <c r="X89" i="5"/>
  <c r="P89" i="5"/>
  <c r="Z89" i="5" s="1"/>
  <c r="K89" i="5"/>
  <c r="Y89" i="5" s="1"/>
  <c r="K23" i="5"/>
  <c r="X85" i="5"/>
  <c r="AA85" i="5"/>
  <c r="AB85" i="5"/>
  <c r="AC85" i="5"/>
  <c r="X86" i="5"/>
  <c r="AA86" i="5"/>
  <c r="AB86" i="5"/>
  <c r="AC86" i="5"/>
  <c r="X87" i="5"/>
  <c r="AA87" i="5"/>
  <c r="AB87" i="5"/>
  <c r="AC87" i="5"/>
  <c r="X88" i="5"/>
  <c r="AA88" i="5"/>
  <c r="AB88" i="5"/>
  <c r="AC88" i="5"/>
  <c r="K84" i="5"/>
  <c r="P84" i="5"/>
  <c r="K85" i="5"/>
  <c r="P85" i="5"/>
  <c r="Z85" i="5" s="1"/>
  <c r="K86" i="5"/>
  <c r="Y86" i="5" s="1"/>
  <c r="P86" i="5"/>
  <c r="Z86" i="5" s="1"/>
  <c r="K87" i="5"/>
  <c r="Y87" i="5" s="1"/>
  <c r="P87" i="5"/>
  <c r="Z87" i="5" s="1"/>
  <c r="K88" i="5"/>
  <c r="Y88" i="5" s="1"/>
  <c r="P88" i="5"/>
  <c r="Z88" i="5" s="1"/>
  <c r="T89" i="5" l="1"/>
  <c r="V89" i="5" s="1"/>
  <c r="T85" i="5"/>
  <c r="V85" i="5" s="1"/>
  <c r="T88" i="5"/>
  <c r="V88" i="5" s="1"/>
  <c r="T84" i="5"/>
  <c r="T86" i="5"/>
  <c r="V86" i="5" s="1"/>
  <c r="Y85" i="5"/>
  <c r="T87" i="5"/>
  <c r="V87" i="5" s="1"/>
  <c r="X6" i="5" l="1"/>
  <c r="AA6" i="5"/>
  <c r="AB6" i="5"/>
  <c r="AC6" i="5"/>
  <c r="X7" i="5"/>
  <c r="AA7" i="5"/>
  <c r="AB7" i="5"/>
  <c r="AC7" i="5"/>
  <c r="X8" i="5"/>
  <c r="AA8" i="5"/>
  <c r="AB8" i="5"/>
  <c r="AC8" i="5"/>
  <c r="X9" i="5"/>
  <c r="AA9" i="5"/>
  <c r="AB9" i="5"/>
  <c r="AC9" i="5"/>
  <c r="X10" i="5"/>
  <c r="AA10" i="5"/>
  <c r="AB10" i="5"/>
  <c r="AC10" i="5"/>
  <c r="X11" i="5"/>
  <c r="AA11" i="5"/>
  <c r="AB11" i="5"/>
  <c r="AC11" i="5"/>
  <c r="X12" i="5"/>
  <c r="AA12" i="5"/>
  <c r="AB12" i="5"/>
  <c r="AC12" i="5"/>
  <c r="X13" i="5"/>
  <c r="AA13" i="5"/>
  <c r="AB13" i="5"/>
  <c r="AC13" i="5"/>
  <c r="X14" i="5"/>
  <c r="AA14" i="5"/>
  <c r="AB14" i="5"/>
  <c r="AC14" i="5"/>
  <c r="X15" i="5"/>
  <c r="AA15" i="5"/>
  <c r="AB15" i="5"/>
  <c r="AC15" i="5"/>
  <c r="X16" i="5"/>
  <c r="AA16" i="5"/>
  <c r="AB16" i="5"/>
  <c r="AC16" i="5"/>
  <c r="X17" i="5"/>
  <c r="AA17" i="5"/>
  <c r="AB17" i="5"/>
  <c r="AC17" i="5"/>
  <c r="X18" i="5"/>
  <c r="AA18" i="5"/>
  <c r="AB18" i="5"/>
  <c r="AC18" i="5"/>
  <c r="X19" i="5"/>
  <c r="AA19" i="5"/>
  <c r="AB19" i="5"/>
  <c r="AC19" i="5"/>
  <c r="X20" i="5"/>
  <c r="AA20" i="5"/>
  <c r="AB20" i="5"/>
  <c r="AC20" i="5"/>
  <c r="X21" i="5"/>
  <c r="AA21" i="5"/>
  <c r="AB21" i="5"/>
  <c r="AC21" i="5"/>
  <c r="X22" i="5"/>
  <c r="AA22" i="5"/>
  <c r="AB22" i="5"/>
  <c r="AC22" i="5"/>
  <c r="X23" i="5"/>
  <c r="AA23" i="5"/>
  <c r="AB23" i="5"/>
  <c r="AC23" i="5"/>
  <c r="X24" i="5"/>
  <c r="AA24" i="5"/>
  <c r="AB24" i="5"/>
  <c r="AC24" i="5"/>
  <c r="X25" i="5"/>
  <c r="AA25" i="5"/>
  <c r="AB25" i="5"/>
  <c r="AC25" i="5"/>
  <c r="X26" i="5"/>
  <c r="AA26" i="5"/>
  <c r="AB26" i="5"/>
  <c r="AC26" i="5"/>
  <c r="X27" i="5"/>
  <c r="AA27" i="5"/>
  <c r="AB27" i="5"/>
  <c r="AC27" i="5"/>
  <c r="X28" i="5"/>
  <c r="AA28" i="5"/>
  <c r="AB28" i="5"/>
  <c r="AC28" i="5"/>
  <c r="X29" i="5"/>
  <c r="AA29" i="5"/>
  <c r="AB29" i="5"/>
  <c r="AC29" i="5"/>
  <c r="X30" i="5"/>
  <c r="AA30" i="5"/>
  <c r="AB30" i="5"/>
  <c r="AC30" i="5"/>
  <c r="X31" i="5"/>
  <c r="AA31" i="5"/>
  <c r="AB31" i="5"/>
  <c r="AC31" i="5"/>
  <c r="X32" i="5"/>
  <c r="AA32" i="5"/>
  <c r="AB32" i="5"/>
  <c r="AC32" i="5"/>
  <c r="X33" i="5"/>
  <c r="AA33" i="5"/>
  <c r="AB33" i="5"/>
  <c r="AC33" i="5"/>
  <c r="X34" i="5"/>
  <c r="AA34" i="5"/>
  <c r="AB34" i="5"/>
  <c r="AC34" i="5"/>
  <c r="X35" i="5"/>
  <c r="AA35" i="5"/>
  <c r="AB35" i="5"/>
  <c r="AC35" i="5"/>
  <c r="X36" i="5"/>
  <c r="AA36" i="5"/>
  <c r="AB36" i="5"/>
  <c r="AC36" i="5"/>
  <c r="X37" i="5"/>
  <c r="AA37" i="5"/>
  <c r="AB37" i="5"/>
  <c r="AC37" i="5"/>
  <c r="X38" i="5"/>
  <c r="AA38" i="5"/>
  <c r="AB38" i="5"/>
  <c r="AC38" i="5"/>
  <c r="X39" i="5"/>
  <c r="AA39" i="5"/>
  <c r="AB39" i="5"/>
  <c r="AC39" i="5"/>
  <c r="X40" i="5"/>
  <c r="AA40" i="5"/>
  <c r="AB40" i="5"/>
  <c r="AC40" i="5"/>
  <c r="X41" i="5"/>
  <c r="AA41" i="5"/>
  <c r="AB41" i="5"/>
  <c r="AC41" i="5"/>
  <c r="X42" i="5"/>
  <c r="AA42" i="5"/>
  <c r="AB42" i="5"/>
  <c r="AC42" i="5"/>
  <c r="X43" i="5"/>
  <c r="AA43" i="5"/>
  <c r="AB43" i="5"/>
  <c r="AC43" i="5"/>
  <c r="X44" i="5"/>
  <c r="AA44" i="5"/>
  <c r="AB44" i="5"/>
  <c r="AC44" i="5"/>
  <c r="X45" i="5"/>
  <c r="AA45" i="5"/>
  <c r="AB45" i="5"/>
  <c r="AC45" i="5"/>
  <c r="X46" i="5"/>
  <c r="AA46" i="5"/>
  <c r="AB46" i="5"/>
  <c r="AC46" i="5"/>
  <c r="X47" i="5"/>
  <c r="AA47" i="5"/>
  <c r="AB47" i="5"/>
  <c r="AC47" i="5"/>
  <c r="X48" i="5"/>
  <c r="AA48" i="5"/>
  <c r="AB48" i="5"/>
  <c r="AC48" i="5"/>
  <c r="X49" i="5"/>
  <c r="AA49" i="5"/>
  <c r="AB49" i="5"/>
  <c r="AC49" i="5"/>
  <c r="X50" i="5"/>
  <c r="AA50" i="5"/>
  <c r="AB50" i="5"/>
  <c r="AC50" i="5"/>
  <c r="X51" i="5"/>
  <c r="AA51" i="5"/>
  <c r="AB51" i="5"/>
  <c r="AC51" i="5"/>
  <c r="X52" i="5"/>
  <c r="AA52" i="5"/>
  <c r="AB52" i="5"/>
  <c r="AC52" i="5"/>
  <c r="X53" i="5"/>
  <c r="AA53" i="5"/>
  <c r="AB53" i="5"/>
  <c r="AC53" i="5"/>
  <c r="X54" i="5"/>
  <c r="AA54" i="5"/>
  <c r="AB54" i="5"/>
  <c r="AC54" i="5"/>
  <c r="X55" i="5"/>
  <c r="AA55" i="5"/>
  <c r="AB55" i="5"/>
  <c r="AC55" i="5"/>
  <c r="X56" i="5"/>
  <c r="AA56" i="5"/>
  <c r="AB56" i="5"/>
  <c r="AC56" i="5"/>
  <c r="X57" i="5"/>
  <c r="AA57" i="5"/>
  <c r="AB57" i="5"/>
  <c r="AC57" i="5"/>
  <c r="X58" i="5"/>
  <c r="AA58" i="5"/>
  <c r="AB58" i="5"/>
  <c r="AC58" i="5"/>
  <c r="X59" i="5"/>
  <c r="AA59" i="5"/>
  <c r="AB59" i="5"/>
  <c r="AC59" i="5"/>
  <c r="X60" i="5"/>
  <c r="AA60" i="5"/>
  <c r="AB60" i="5"/>
  <c r="AC60" i="5"/>
  <c r="X61" i="5"/>
  <c r="AA61" i="5"/>
  <c r="AB61" i="5"/>
  <c r="AC61" i="5"/>
  <c r="X62" i="5"/>
  <c r="AA62" i="5"/>
  <c r="AB62" i="5"/>
  <c r="AC62" i="5"/>
  <c r="X63" i="5"/>
  <c r="AA63" i="5"/>
  <c r="AB63" i="5"/>
  <c r="AC63" i="5"/>
  <c r="X64" i="5"/>
  <c r="AA64" i="5"/>
  <c r="AB64" i="5"/>
  <c r="AC64" i="5"/>
  <c r="X65" i="5"/>
  <c r="AA65" i="5"/>
  <c r="AB65" i="5"/>
  <c r="AC65" i="5"/>
  <c r="X66" i="5"/>
  <c r="AA66" i="5"/>
  <c r="AB66" i="5"/>
  <c r="AC66" i="5"/>
  <c r="X67" i="5"/>
  <c r="AA67" i="5"/>
  <c r="AB67" i="5"/>
  <c r="AC67" i="5"/>
  <c r="X68" i="5"/>
  <c r="AA68" i="5"/>
  <c r="AB68" i="5"/>
  <c r="AC68" i="5"/>
  <c r="X69" i="5"/>
  <c r="AA69" i="5"/>
  <c r="AB69" i="5"/>
  <c r="AC69" i="5"/>
  <c r="X70" i="5"/>
  <c r="AA70" i="5"/>
  <c r="AB70" i="5"/>
  <c r="AC70" i="5"/>
  <c r="X71" i="5"/>
  <c r="AA71" i="5"/>
  <c r="AB71" i="5"/>
  <c r="AC71" i="5"/>
  <c r="X72" i="5"/>
  <c r="AA72" i="5"/>
  <c r="AB72" i="5"/>
  <c r="AC72" i="5"/>
  <c r="X73" i="5"/>
  <c r="AA73" i="5"/>
  <c r="AB73" i="5"/>
  <c r="AC73" i="5"/>
  <c r="X74" i="5"/>
  <c r="AA74" i="5"/>
  <c r="AB74" i="5"/>
  <c r="AC74" i="5"/>
  <c r="X75" i="5"/>
  <c r="AA75" i="5"/>
  <c r="AB75" i="5"/>
  <c r="AC75" i="5"/>
  <c r="X76" i="5"/>
  <c r="AA76" i="5"/>
  <c r="AB76" i="5"/>
  <c r="AC76" i="5"/>
  <c r="X77" i="5"/>
  <c r="AA77" i="5"/>
  <c r="AB77" i="5"/>
  <c r="AC77" i="5"/>
  <c r="X78" i="5"/>
  <c r="AA78" i="5"/>
  <c r="AB78" i="5"/>
  <c r="AC78" i="5"/>
  <c r="X79" i="5"/>
  <c r="AA79" i="5"/>
  <c r="AB79" i="5"/>
  <c r="AC79" i="5"/>
  <c r="X80" i="5"/>
  <c r="AA80" i="5"/>
  <c r="AB80" i="5"/>
  <c r="AC80" i="5"/>
  <c r="X81" i="5"/>
  <c r="AA81" i="5"/>
  <c r="AB81" i="5"/>
  <c r="AC81" i="5"/>
  <c r="X82" i="5"/>
  <c r="AA82" i="5"/>
  <c r="AB82" i="5"/>
  <c r="AC82" i="5"/>
  <c r="X83" i="5"/>
  <c r="AA83" i="5"/>
  <c r="AB83" i="5"/>
  <c r="AC83" i="5"/>
  <c r="AC84" i="5"/>
  <c r="AB84" i="5"/>
  <c r="AA84" i="5"/>
  <c r="X84" i="5"/>
  <c r="P7" i="5"/>
  <c r="Z7" i="5" s="1"/>
  <c r="P8" i="5"/>
  <c r="Z8" i="5" s="1"/>
  <c r="P9" i="5"/>
  <c r="Z9" i="5" s="1"/>
  <c r="P10" i="5"/>
  <c r="Z10" i="5" s="1"/>
  <c r="P11" i="5"/>
  <c r="Z11" i="5" s="1"/>
  <c r="P12" i="5"/>
  <c r="Z12" i="5" s="1"/>
  <c r="P13" i="5"/>
  <c r="Z13" i="5" s="1"/>
  <c r="P14" i="5"/>
  <c r="Z14" i="5" s="1"/>
  <c r="P15" i="5"/>
  <c r="Z15" i="5" s="1"/>
  <c r="P16" i="5"/>
  <c r="Z16" i="5" s="1"/>
  <c r="P17" i="5"/>
  <c r="Z17" i="5" s="1"/>
  <c r="P18" i="5"/>
  <c r="Z18" i="5" s="1"/>
  <c r="P19" i="5"/>
  <c r="Z19" i="5" s="1"/>
  <c r="P20" i="5"/>
  <c r="Z20" i="5" s="1"/>
  <c r="P21" i="5"/>
  <c r="Z21" i="5" s="1"/>
  <c r="P22" i="5"/>
  <c r="Z22" i="5" s="1"/>
  <c r="P23" i="5"/>
  <c r="Z23" i="5" s="1"/>
  <c r="P24" i="5"/>
  <c r="Z24" i="5" s="1"/>
  <c r="P25" i="5"/>
  <c r="Z25" i="5" s="1"/>
  <c r="P26" i="5"/>
  <c r="Z26" i="5" s="1"/>
  <c r="P27" i="5"/>
  <c r="Z27" i="5" s="1"/>
  <c r="P28" i="5"/>
  <c r="Z28" i="5" s="1"/>
  <c r="P29" i="5"/>
  <c r="Z29" i="5" s="1"/>
  <c r="P30" i="5"/>
  <c r="Z30" i="5" s="1"/>
  <c r="P31" i="5"/>
  <c r="Z31" i="5" s="1"/>
  <c r="P32" i="5"/>
  <c r="Z32" i="5" s="1"/>
  <c r="P33" i="5"/>
  <c r="Z33" i="5" s="1"/>
  <c r="P34" i="5"/>
  <c r="Z34" i="5" s="1"/>
  <c r="P35" i="5"/>
  <c r="Z35" i="5" s="1"/>
  <c r="P36" i="5"/>
  <c r="Z36" i="5" s="1"/>
  <c r="P37" i="5"/>
  <c r="Z37" i="5" s="1"/>
  <c r="P38" i="5"/>
  <c r="Z38" i="5" s="1"/>
  <c r="P39" i="5"/>
  <c r="Z39" i="5" s="1"/>
  <c r="P40" i="5"/>
  <c r="P41" i="5"/>
  <c r="Z41" i="5" s="1"/>
  <c r="P42" i="5"/>
  <c r="Z42" i="5" s="1"/>
  <c r="P43" i="5"/>
  <c r="Z43" i="5" s="1"/>
  <c r="P44" i="5"/>
  <c r="Z44" i="5" s="1"/>
  <c r="P45" i="5"/>
  <c r="Z45" i="5" s="1"/>
  <c r="P46" i="5"/>
  <c r="Z46" i="5" s="1"/>
  <c r="P47" i="5"/>
  <c r="Z47" i="5" s="1"/>
  <c r="P48" i="5"/>
  <c r="Z48" i="5" s="1"/>
  <c r="P49" i="5"/>
  <c r="Z49" i="5" s="1"/>
  <c r="P50" i="5"/>
  <c r="Z50" i="5" s="1"/>
  <c r="P51" i="5"/>
  <c r="Z51" i="5" s="1"/>
  <c r="P52" i="5"/>
  <c r="Z52" i="5" s="1"/>
  <c r="P53" i="5"/>
  <c r="Z53" i="5" s="1"/>
  <c r="P54" i="5"/>
  <c r="Z54" i="5" s="1"/>
  <c r="P55" i="5"/>
  <c r="Z55" i="5" s="1"/>
  <c r="P56" i="5"/>
  <c r="Z56" i="5" s="1"/>
  <c r="P57" i="5"/>
  <c r="Z57" i="5" s="1"/>
  <c r="P58" i="5"/>
  <c r="Z58" i="5" s="1"/>
  <c r="P59" i="5"/>
  <c r="Z59" i="5" s="1"/>
  <c r="P60" i="5"/>
  <c r="Z60" i="5" s="1"/>
  <c r="P61" i="5"/>
  <c r="Z61" i="5" s="1"/>
  <c r="P62" i="5"/>
  <c r="Z62" i="5" s="1"/>
  <c r="P63" i="5"/>
  <c r="Z63" i="5" s="1"/>
  <c r="P64" i="5"/>
  <c r="Z64" i="5" s="1"/>
  <c r="P65" i="5"/>
  <c r="Z65" i="5" s="1"/>
  <c r="P66" i="5"/>
  <c r="Z66" i="5" s="1"/>
  <c r="P67" i="5"/>
  <c r="Z67" i="5" s="1"/>
  <c r="P68" i="5"/>
  <c r="Z68" i="5" s="1"/>
  <c r="P69" i="5"/>
  <c r="Z69" i="5" s="1"/>
  <c r="P70" i="5"/>
  <c r="Z70" i="5" s="1"/>
  <c r="P71" i="5"/>
  <c r="Z71" i="5" s="1"/>
  <c r="P72" i="5"/>
  <c r="Z72" i="5" s="1"/>
  <c r="P73" i="5"/>
  <c r="Z73" i="5" s="1"/>
  <c r="P74" i="5"/>
  <c r="Z74" i="5" s="1"/>
  <c r="P75" i="5"/>
  <c r="Z75" i="5" s="1"/>
  <c r="P76" i="5"/>
  <c r="Z76" i="5" s="1"/>
  <c r="P77" i="5"/>
  <c r="Z77" i="5" s="1"/>
  <c r="P78" i="5"/>
  <c r="Z78" i="5" s="1"/>
  <c r="P79" i="5"/>
  <c r="Z79" i="5" s="1"/>
  <c r="P80" i="5"/>
  <c r="Z80" i="5" s="1"/>
  <c r="P81" i="5"/>
  <c r="Z81" i="5" s="1"/>
  <c r="P82" i="5"/>
  <c r="Z82" i="5" s="1"/>
  <c r="P83" i="5"/>
  <c r="Z83" i="5" s="1"/>
  <c r="Z84" i="5"/>
  <c r="P6" i="5"/>
  <c r="Z6" i="5" s="1"/>
  <c r="K7" i="5"/>
  <c r="Y7" i="5" s="1"/>
  <c r="K8" i="5"/>
  <c r="Y8" i="5" s="1"/>
  <c r="K9" i="5"/>
  <c r="Y9" i="5" s="1"/>
  <c r="K10" i="5"/>
  <c r="Y10" i="5" s="1"/>
  <c r="K11" i="5"/>
  <c r="Y11" i="5" s="1"/>
  <c r="K12" i="5"/>
  <c r="Y12" i="5" s="1"/>
  <c r="K13" i="5"/>
  <c r="Y13" i="5" s="1"/>
  <c r="K14" i="5"/>
  <c r="Y14" i="5" s="1"/>
  <c r="K15" i="5"/>
  <c r="Y15" i="5" s="1"/>
  <c r="K16" i="5"/>
  <c r="Y16" i="5" s="1"/>
  <c r="K17" i="5"/>
  <c r="Y17" i="5" s="1"/>
  <c r="K18" i="5"/>
  <c r="Y18" i="5" s="1"/>
  <c r="K19" i="5"/>
  <c r="K20" i="5"/>
  <c r="Y20" i="5" s="1"/>
  <c r="K21" i="5"/>
  <c r="Y21" i="5" s="1"/>
  <c r="K22" i="5"/>
  <c r="Y22" i="5" s="1"/>
  <c r="Y23" i="5"/>
  <c r="K24" i="5"/>
  <c r="Y24" i="5" s="1"/>
  <c r="K25" i="5"/>
  <c r="Y25" i="5" s="1"/>
  <c r="K26" i="5"/>
  <c r="Y26" i="5" s="1"/>
  <c r="K27" i="5"/>
  <c r="Y27" i="5" s="1"/>
  <c r="K28" i="5"/>
  <c r="Y28" i="5" s="1"/>
  <c r="K29" i="5"/>
  <c r="Y29" i="5" s="1"/>
  <c r="K30" i="5"/>
  <c r="Y30" i="5" s="1"/>
  <c r="K31" i="5"/>
  <c r="Y31" i="5" s="1"/>
  <c r="K32" i="5"/>
  <c r="Y32" i="5" s="1"/>
  <c r="K33" i="5"/>
  <c r="Y33" i="5" s="1"/>
  <c r="K34" i="5"/>
  <c r="Y34" i="5" s="1"/>
  <c r="K35" i="5"/>
  <c r="Y35" i="5" s="1"/>
  <c r="K36" i="5"/>
  <c r="Y36" i="5" s="1"/>
  <c r="K37" i="5"/>
  <c r="Y37" i="5" s="1"/>
  <c r="K38" i="5"/>
  <c r="Y38" i="5" s="1"/>
  <c r="K39" i="5"/>
  <c r="Y39" i="5" s="1"/>
  <c r="K40" i="5"/>
  <c r="Y40" i="5" s="1"/>
  <c r="K41" i="5"/>
  <c r="Y41" i="5" s="1"/>
  <c r="K42" i="5"/>
  <c r="K43" i="5"/>
  <c r="Y43" i="5" s="1"/>
  <c r="K44" i="5"/>
  <c r="Y44" i="5" s="1"/>
  <c r="K45" i="5"/>
  <c r="Y45" i="5" s="1"/>
  <c r="K46" i="5"/>
  <c r="Y46" i="5" s="1"/>
  <c r="K47" i="5"/>
  <c r="Y47" i="5" s="1"/>
  <c r="K48" i="5"/>
  <c r="Y48" i="5" s="1"/>
  <c r="K49" i="5"/>
  <c r="Y49" i="5" s="1"/>
  <c r="K50" i="5"/>
  <c r="Y50" i="5" s="1"/>
  <c r="K51" i="5"/>
  <c r="Y51" i="5" s="1"/>
  <c r="K52" i="5"/>
  <c r="Y52" i="5" s="1"/>
  <c r="K53" i="5"/>
  <c r="Y53" i="5" s="1"/>
  <c r="K54" i="5"/>
  <c r="Y54" i="5" s="1"/>
  <c r="K55" i="5"/>
  <c r="Y55" i="5" s="1"/>
  <c r="K56" i="5"/>
  <c r="Y56" i="5" s="1"/>
  <c r="K57" i="5"/>
  <c r="Y57" i="5" s="1"/>
  <c r="K58" i="5"/>
  <c r="Y58" i="5" s="1"/>
  <c r="K59" i="5"/>
  <c r="Y59" i="5" s="1"/>
  <c r="K60" i="5"/>
  <c r="Y60" i="5" s="1"/>
  <c r="K61" i="5"/>
  <c r="Y61" i="5" s="1"/>
  <c r="K62" i="5"/>
  <c r="Y62" i="5" s="1"/>
  <c r="K63" i="5"/>
  <c r="Y63" i="5" s="1"/>
  <c r="K64" i="5"/>
  <c r="Y64" i="5" s="1"/>
  <c r="K65" i="5"/>
  <c r="Y65" i="5" s="1"/>
  <c r="K66" i="5"/>
  <c r="Y66" i="5" s="1"/>
  <c r="K67" i="5"/>
  <c r="Y67" i="5" s="1"/>
  <c r="K68" i="5"/>
  <c r="Y68" i="5" s="1"/>
  <c r="K69" i="5"/>
  <c r="Y69" i="5" s="1"/>
  <c r="K70" i="5"/>
  <c r="Y70" i="5" s="1"/>
  <c r="K71" i="5"/>
  <c r="Y71" i="5" s="1"/>
  <c r="K72" i="5"/>
  <c r="Y72" i="5" s="1"/>
  <c r="K73" i="5"/>
  <c r="Y73" i="5" s="1"/>
  <c r="K74" i="5"/>
  <c r="K75" i="5"/>
  <c r="K76" i="5"/>
  <c r="Y76" i="5" s="1"/>
  <c r="K77" i="5"/>
  <c r="Y77" i="5" s="1"/>
  <c r="K78" i="5"/>
  <c r="Y78" i="5" s="1"/>
  <c r="K79" i="5"/>
  <c r="Y79" i="5" s="1"/>
  <c r="K80" i="5"/>
  <c r="Y80" i="5" s="1"/>
  <c r="K81" i="5"/>
  <c r="K82" i="5"/>
  <c r="K83" i="5"/>
  <c r="Y84" i="5"/>
  <c r="K6" i="5"/>
  <c r="Y6" i="5" s="1"/>
  <c r="Y81" i="5" l="1"/>
  <c r="T81" i="5"/>
  <c r="V81" i="5" s="1"/>
  <c r="Y75" i="5"/>
  <c r="T75" i="5"/>
  <c r="V75" i="5" s="1"/>
  <c r="Y74" i="5"/>
  <c r="T74" i="5"/>
  <c r="V74" i="5" s="1"/>
  <c r="Y83" i="5"/>
  <c r="T83" i="5"/>
  <c r="V83" i="5" s="1"/>
  <c r="AC90" i="5"/>
  <c r="AA90" i="5"/>
  <c r="AB90" i="5"/>
  <c r="X90" i="5"/>
  <c r="T38" i="5"/>
  <c r="V38" i="5" s="1"/>
  <c r="T39" i="5"/>
  <c r="V39" i="5" s="1"/>
  <c r="T82" i="5"/>
  <c r="V82" i="5" s="1"/>
  <c r="T80" i="5"/>
  <c r="V80" i="5" s="1"/>
  <c r="T19" i="5"/>
  <c r="V19" i="5" s="1"/>
  <c r="T42" i="5"/>
  <c r="V42" i="5" s="1"/>
  <c r="T40" i="5"/>
  <c r="V40" i="5" s="1"/>
  <c r="T77" i="5"/>
  <c r="V77" i="5" s="1"/>
  <c r="Y82" i="5"/>
  <c r="Y19" i="5"/>
  <c r="Z40" i="5"/>
  <c r="Z90" i="5" s="1"/>
  <c r="Y42" i="5"/>
  <c r="V84" i="5"/>
  <c r="T41" i="5"/>
  <c r="V41" i="5" s="1"/>
  <c r="T79" i="5"/>
  <c r="V79" i="5" s="1"/>
  <c r="T21" i="5"/>
  <c r="V21" i="5" s="1"/>
  <c r="T58" i="5"/>
  <c r="V58" i="5" s="1"/>
  <c r="T64" i="5"/>
  <c r="V64" i="5" s="1"/>
  <c r="T44" i="5"/>
  <c r="V44" i="5" s="1"/>
  <c r="T37" i="5"/>
  <c r="V37" i="5" s="1"/>
  <c r="T52" i="5"/>
  <c r="V52" i="5" s="1"/>
  <c r="T76" i="5"/>
  <c r="V76" i="5" s="1"/>
  <c r="T13" i="5"/>
  <c r="V13" i="5" s="1"/>
  <c r="T31" i="5"/>
  <c r="V31" i="5" s="1"/>
  <c r="T70" i="5"/>
  <c r="V70" i="5" s="1"/>
  <c r="T7" i="5"/>
  <c r="V7" i="5" s="1"/>
  <c r="T11" i="5"/>
  <c r="V11" i="5" s="1"/>
  <c r="T65" i="5"/>
  <c r="V65" i="5" s="1"/>
  <c r="T32" i="5"/>
  <c r="V32" i="5" s="1"/>
  <c r="T47" i="5"/>
  <c r="V47" i="5" s="1"/>
  <c r="T18" i="5"/>
  <c r="V18" i="5" s="1"/>
  <c r="T10" i="5"/>
  <c r="V10" i="5" s="1"/>
  <c r="T16" i="5"/>
  <c r="V16" i="5" s="1"/>
  <c r="T27" i="5"/>
  <c r="V27" i="5" s="1"/>
  <c r="T46" i="5"/>
  <c r="V46" i="5" s="1"/>
  <c r="T59" i="5"/>
  <c r="V59" i="5" s="1"/>
  <c r="T26" i="5"/>
  <c r="V26" i="5" s="1"/>
  <c r="T9" i="5"/>
  <c r="V9" i="5" s="1"/>
  <c r="T15" i="5"/>
  <c r="V15" i="5" s="1"/>
  <c r="T22" i="5"/>
  <c r="V22" i="5" s="1"/>
  <c r="T53" i="5"/>
  <c r="V53" i="5" s="1"/>
  <c r="T71" i="5"/>
  <c r="V71" i="5" s="1"/>
  <c r="T17" i="5"/>
  <c r="V17" i="5" s="1"/>
  <c r="T20" i="5"/>
  <c r="V20" i="5" s="1"/>
  <c r="T25" i="5"/>
  <c r="V25" i="5" s="1"/>
  <c r="T36" i="5"/>
  <c r="V36" i="5" s="1"/>
  <c r="T43" i="5"/>
  <c r="V43" i="5" s="1"/>
  <c r="T51" i="5"/>
  <c r="V51" i="5" s="1"/>
  <c r="T57" i="5"/>
  <c r="V57" i="5" s="1"/>
  <c r="T63" i="5"/>
  <c r="V63" i="5" s="1"/>
  <c r="T69" i="5"/>
  <c r="V69" i="5" s="1"/>
  <c r="T24" i="5"/>
  <c r="V24" i="5" s="1"/>
  <c r="T30" i="5"/>
  <c r="V30" i="5" s="1"/>
  <c r="T35" i="5"/>
  <c r="V35" i="5" s="1"/>
  <c r="T45" i="5"/>
  <c r="V45" i="5" s="1"/>
  <c r="T50" i="5"/>
  <c r="V50" i="5" s="1"/>
  <c r="T56" i="5"/>
  <c r="V56" i="5" s="1"/>
  <c r="T62" i="5"/>
  <c r="V62" i="5" s="1"/>
  <c r="T68" i="5"/>
  <c r="V68" i="5" s="1"/>
  <c r="T73" i="5"/>
  <c r="V73" i="5" s="1"/>
  <c r="T8" i="5"/>
  <c r="V8" i="5" s="1"/>
  <c r="T14" i="5"/>
  <c r="V14" i="5" s="1"/>
  <c r="T78" i="5"/>
  <c r="V78" i="5" s="1"/>
  <c r="T23" i="5"/>
  <c r="V23" i="5" s="1"/>
  <c r="T29" i="5"/>
  <c r="V29" i="5" s="1"/>
  <c r="T34" i="5"/>
  <c r="V34" i="5" s="1"/>
  <c r="T49" i="5"/>
  <c r="V49" i="5" s="1"/>
  <c r="T55" i="5"/>
  <c r="V55" i="5" s="1"/>
  <c r="T61" i="5"/>
  <c r="V61" i="5" s="1"/>
  <c r="T67" i="5"/>
  <c r="V67" i="5" s="1"/>
  <c r="T28" i="5"/>
  <c r="V28" i="5" s="1"/>
  <c r="T33" i="5"/>
  <c r="V33" i="5" s="1"/>
  <c r="T48" i="5"/>
  <c r="V48" i="5" s="1"/>
  <c r="T54" i="5"/>
  <c r="V54" i="5" s="1"/>
  <c r="T60" i="5"/>
  <c r="V60" i="5" s="1"/>
  <c r="T66" i="5"/>
  <c r="V66" i="5" s="1"/>
  <c r="T72" i="5"/>
  <c r="V72" i="5" s="1"/>
  <c r="T6" i="5"/>
  <c r="V6" i="5" s="1"/>
  <c r="T12" i="5"/>
  <c r="V12" i="5" s="1"/>
  <c r="Y90" i="5" l="1"/>
  <c r="V90" i="5"/>
</calcChain>
</file>

<file path=xl/sharedStrings.xml><?xml version="1.0" encoding="utf-8"?>
<sst xmlns="http://schemas.openxmlformats.org/spreadsheetml/2006/main" count="282" uniqueCount="112">
  <si>
    <t>CENTRO DE TECNOLOGIAS PARA LA CONSTRUCCION Y LA MADERA</t>
  </si>
  <si>
    <t>ESTUDIO DE MERCADOS MATERIALES DE FORMACIÓN PAPELERIA.</t>
  </si>
  <si>
    <t>ÍTEM</t>
  </si>
  <si>
    <t>TIPO DE ELEMENTO</t>
  </si>
  <si>
    <t>UNIDAD DE MEDIDA</t>
  </si>
  <si>
    <t>PRESENTACIÓN</t>
  </si>
  <si>
    <t>Coord. Dibujo y modelado</t>
  </si>
  <si>
    <t>Domotica</t>
  </si>
  <si>
    <t>Construccion</t>
  </si>
  <si>
    <t>Pintura</t>
  </si>
  <si>
    <t>Mtto y rep. Edificaciones</t>
  </si>
  <si>
    <t>Coord. Instalaciones</t>
  </si>
  <si>
    <t>Obras Civiles</t>
  </si>
  <si>
    <t>Maquinaria</t>
  </si>
  <si>
    <t>Basicas</t>
  </si>
  <si>
    <t>Coord. Construccion</t>
  </si>
  <si>
    <t>Articulacion</t>
  </si>
  <si>
    <t>Pob. vulnerable</t>
  </si>
  <si>
    <t>ENI</t>
  </si>
  <si>
    <t>CANTIDAD TOTAL</t>
  </si>
  <si>
    <t>VALOR UNITARIO  + IVA</t>
  </si>
  <si>
    <t>VALOR TOTAL + IVA</t>
  </si>
  <si>
    <t xml:space="preserve">GSF01-PALO DE BALSO DE 3 X 3 CUADRADO X 910 MM x 12 UND - 220000030 cod: 900532151 </t>
  </si>
  <si>
    <t>UNIDAD</t>
  </si>
  <si>
    <t>GSF01-PALO DE BALSO DE 4 X 4 CUADRADO X 910 MM x 12 UND - 220000030 cod: 900532152</t>
  </si>
  <si>
    <t>GSF01-PALO DE BALSO REDONDO DE 3 X 910 MM x 12 UND - 220000030 cod: 900532154</t>
  </si>
  <si>
    <t>GSF01-PALO DE BALSO REDONDO DE 4,5X 910 MM x 12 UND - 220000030 cod: 900532155</t>
  </si>
  <si>
    <t>GSF01-PALO DE BALSO REDONDO DE 6 X 910 MM x 12 UND - 220000030 cod: 900532156</t>
  </si>
  <si>
    <t>GSF01-CARTON CORRUGADO KRAF 1.33X10MT ROLLO - 130000379 cod: 900500981</t>
  </si>
  <si>
    <t>GSF01-CINTA MASKING TAPE AZUL DE 1/2" X 50 M PARA PINTOR, TRUPER - 220000030 cod: 900532160</t>
  </si>
  <si>
    <t>GSF01-CINTA MASKING TAPE AZUL DE 3/4" X 50 M PARA PINTOR, TRUPER - 220000030 cod: 900532161</t>
  </si>
  <si>
    <t>GSF01-CINTA MASKING TAPE AZUL DE 1" X 50 M PARA PINTOR, TRUPER - 220000030 cod: 900532162</t>
  </si>
  <si>
    <t>GSF01-CINTA ENMASCARAR 36X40 MTS. TESA - 120000459 cod: 900500743</t>
  </si>
  <si>
    <t>GSF01-CINTA ENMASCARAR 48MM X 40MT COLBON - 120000826 cod: 8490741</t>
  </si>
  <si>
    <t>GSF01-CINTA ENMASCARAR 24X40 COLBON - 120000824 cod: 8103353</t>
  </si>
  <si>
    <t>GSF01-LAMINA DE CARTON X 10 UND - 220000030 cod: 900532164</t>
  </si>
  <si>
    <t>GSF01-FICHAS BLOQUES 1000 PZ - 220000030 cod: 900531956</t>
  </si>
  <si>
    <t>GSF01-REGLILLAS DE PLANTILLA PARA DIBUJO DE MUEBLES ESCALA 1:100 - 220000030 cod: 900532167</t>
  </si>
  <si>
    <t>GSF01-REGLILLAS DE PLANTILLA PARA DIBUJO DE MUEBLES ESCALA 1:50 - 220000030 cod: 900532168</t>
  </si>
  <si>
    <t>GSF01-LAPIZ P/CHEQUEO ROJO UNIDAD - 60000310 cod: 8075470</t>
  </si>
  <si>
    <t>GSF01-CORTADOR DELGADO PLASTICO SEGURO NEGRO - 60000810 cod: 8490704</t>
  </si>
  <si>
    <t>GSF01-CORTADOR GRUESO METALICO CON SEGURO - 60000830 cod: 900509256</t>
  </si>
  <si>
    <t>GSF01-BLOCK BOND 115 - 1/4 BLANCO X 20 HOJAS - 130003009 cod: 900524009</t>
  </si>
  <si>
    <t>GSF01-BLOCK CUADRICULADO CARTA 80 HOJAS HAPPY - 130001051 cod: 8014650</t>
  </si>
  <si>
    <t>GSF01-BLOCK CUADRICULADO OFICIO 80 HOJAS - 130001052 cod: 8015896</t>
  </si>
  <si>
    <t>GSF01-BORRADOR P/TABLERO EN FELPA MADERA GENER - 60000824 cod: 8490753</t>
  </si>
  <si>
    <t>GSF01-BORRADOR NATA SUELTO PZ-20 - 60000011 cod: 8490750</t>
  </si>
  <si>
    <t>GSF01-CABLE HDMI MACHO A MACHO XUE 3 MTS - 180004527 cod: 900515592</t>
  </si>
  <si>
    <t>GSF01-CUADERNO COSIDO MEDIANO 100H CUADRO MASCULINO - 130001839 cod: 900502530</t>
  </si>
  <si>
    <t>GSF01-CUADERNO COSIDO MEDIANO 100H CUADRO FEMENINO - 130001840 cod: 900502531</t>
  </si>
  <si>
    <t>GSF01-LAPIZ N.2 HB UNIDAD - 60000000 cod: 8081186</t>
  </si>
  <si>
    <t>GSF01-LAPIZ GRADUADO 6B REGENT FABER CASTELL - 60000306 cod: 900502039</t>
  </si>
  <si>
    <t>GSF01-CANDADO YE3 25MM - 160000092 cod: 900505982</t>
  </si>
  <si>
    <t>GSF01-CARGADOR MAXI P/PILAS AA-AAA +2 PILAS AA - 120000625 cod: 900523843</t>
  </si>
  <si>
    <t>GSF01-CARTON PAJA 420 GRS. BLANCO 70X100 - 130000148 cod: 8007932</t>
  </si>
  <si>
    <t>Pliego70 X 100</t>
  </si>
  <si>
    <t>GSF01-PAPEL KRAFT 48" (120CM X 155 MTS DE 90G) - 130002465 cod: 900506363</t>
  </si>
  <si>
    <t>rollo</t>
  </si>
  <si>
    <t>GSF01-CARTULINA BRISTOL 160 GR BLANCA 70X100 - 130000151 cod: 8490693</t>
  </si>
  <si>
    <t>GSF01-CARTULINA BRISTOL 160 GR VERDE 70X100 - 130000153 cod: 8007938</t>
  </si>
  <si>
    <t>GSF01-CARTULINA BRISTOL 160 GR AZUL 70X100 - 130000150 cod: 8007935</t>
  </si>
  <si>
    <t>GSF01-CARTULINA BRISTOL 160 GR AMARILLA 70X100 - 130000149 cod: 8007934</t>
  </si>
  <si>
    <t>GSF01-CARTON PIEDRA 70X100CM 1.5 UNIDAD - 130001753 cod: 900504031</t>
  </si>
  <si>
    <t>GSF01-CARTUCHERA ESCOLAR - 60000550 cod: 900503146</t>
  </si>
  <si>
    <t>GSF01-COLORES FABER CASTELL X 12 TRIANGULAR - 60000818 cod: 900512194</t>
  </si>
  <si>
    <t>GSF01-ESCUADRA FABER CASTELL 45ø 32CM - 60000106 cod: 8004267</t>
  </si>
  <si>
    <t>GSF01-ESCUADRA FABER CASTELL 60ø32CM - 60000107 cod: 8004285</t>
  </si>
  <si>
    <t>GSF01-HILO TERLENCA #9 DE 100G MULTICOLOR - 60002290 cod: 900507263</t>
  </si>
  <si>
    <t>GSF01-MARCADOR PERMANENTE NEGRO SHARPIE PTA FI - 60000023 cod: 8473138</t>
  </si>
  <si>
    <t>GSF01-MARCADOR ROJO PERMANENTE SHARPIE P/FINA - 60000016 cod: 900500102</t>
  </si>
  <si>
    <t>GSF01-MARCADOR NEGRO PERMANENTE ERGONOMICO - 60000832 cod: 8490773</t>
  </si>
  <si>
    <t>GSF01-MARCADOR BORRABLE RECARGABLE EDDING 363 VERDE - 60002281 cod: 900507313</t>
  </si>
  <si>
    <t>GSF01-MARCADOR BORRABLE RECARGABLE EDDING 350 AZUL - 60000284 cod: 900507308</t>
  </si>
  <si>
    <t>GSF01-MARCADOR BORRABLE RECARGABLE EDDING 363 NEGRO - 60002278 cod: 900507310</t>
  </si>
  <si>
    <t>GSF01-MARCADOR BORRABLE RECARGABLE EDDING 350 ROJO - 60000285 cod: 900507307</t>
  </si>
  <si>
    <t>GSF01-MEMORIA MICRO SD MAXELL 64GB CON ADAPTADOR (346307) - 180003948 cod: 900509310</t>
  </si>
  <si>
    <t>GSF01-MEMORIA USB MAXELL 2.0 32GB METALICA (346271) - 180003956 cod: 900509313</t>
  </si>
  <si>
    <t>GSF01-MAXELL MEMORIA USB FLIX 3,0 DE 256 GB - 180005384 cod: 900515886</t>
  </si>
  <si>
    <t>GSF01-PLUMIGRAFO MICROPUNTA AZUL 157 PELIKAN 4 - 60000001 cod: 8000081</t>
  </si>
  <si>
    <t>GSF01-PLUMIGRAFO ROJO MICROPUNTA 157 - 60000003 cod: 8000083</t>
  </si>
  <si>
    <t>GSF01-PLUMIGRAFO VERDE MICROPUNTA 157 - 60000003 cod: 8000084</t>
  </si>
  <si>
    <t>GSF01-PLUMIGRAFO NEGRO MICROPUNTA 157 - 60000004 cod: 8000082</t>
  </si>
  <si>
    <t>GSF01-MOUSE GENIUS DX-120 NEGRO - 180001127 cod: 900507733</t>
  </si>
  <si>
    <t>GSF01-PAÑOS DE MICROFIBRA HYGEN AZUL - 10002284 cod: 900510948</t>
  </si>
  <si>
    <t>GSF01-PAPEL BOND 28 - 220000030 cod: 900532165</t>
  </si>
  <si>
    <t>GSF01-BLOCK MANTEQUILLA CARTA 40 HOJAS 41 GRS - 130000039 cod: 900500979</t>
  </si>
  <si>
    <t>GSF01-PILA RECARGABLE AA X2 ENERGIZER - 120000624 cod: 8403870</t>
  </si>
  <si>
    <t>GSF01-REGLA PLANA METALICA 100CM - 60000379 cod: 900501594</t>
  </si>
  <si>
    <t>GSF01-REGLA METALICA 050 CMS. - 60000108 cod: 8004299</t>
  </si>
  <si>
    <t>GSF01-RESMA PAPEL FOTOCOPIA 75 GRS CARTA REPROGRAF - 130001066 cod: 8162182</t>
  </si>
  <si>
    <t>resma</t>
  </si>
  <si>
    <t>GSF01-PAPEL BOND P/PLOTTER 91.4CMX50MT 75G C.2 - 130000200 cod: 8010639</t>
  </si>
  <si>
    <t>rollo por 50m</t>
  </si>
  <si>
    <t>GSF01-SILICONA LÍQUIDA 250ML - 60001747 cod: 900523923</t>
  </si>
  <si>
    <t>GSF01-TINTA DE RECARGA EDDING BT30 PARA MARCADOR BORRABLE NEGRO - 120000473 cod: 900507318</t>
  </si>
  <si>
    <t>GSF01-TINTA DE RECARGA EDDING BT30 PARA MARCADOR BORRABLE ROJO - 120000472 cod: 900507319</t>
  </si>
  <si>
    <t>GSF01-TINTA DE RECARGA EDDING BT30 PARA MARCADOR BORRABLE AZUL - 120000470 cod: 900507320</t>
  </si>
  <si>
    <t>GSF01-TINTA DE RECARGA EDDING BT30 PARA MARCADOR BORRABLE VERDE - 120000471 cod: 900507321</t>
  </si>
  <si>
    <t xml:space="preserve">GSF01-TRANSPORTADOR 360° PELIKAN - 60002525 cod: 900516110 </t>
  </si>
  <si>
    <t xml:space="preserve">GSF01-TIJERA MULTIUSOS 7" MANGO PLASTICO - 60000024 cod: 900501031 </t>
  </si>
  <si>
    <t xml:space="preserve">GSF01-CINTA EMPAQUE 200MX48MM TRANSPARENTE - 120002929 cod: 900523655 </t>
  </si>
  <si>
    <t>GSF01-BOLIGRAFO ROJO CRISTAL TRITON - 60002485</t>
  </si>
  <si>
    <t xml:space="preserve">GSF01-BOLIGRAFO NEGRO KILOMETRICO 100 RETRACTI - 60000641 cod: 8490639 </t>
  </si>
  <si>
    <t>GSF01-JUEGO DE MESA STORY CUBE - 270002530 cod: 900526606</t>
  </si>
  <si>
    <t>GSF01-JUEGO TANGRAM CODIGO / 6252 - 270001068 cod: 900517621</t>
  </si>
  <si>
    <t>GSF01-VINILO SURTIDO 80CC. X6 COLORES PELIKAN - 60000087 cod: 8002980</t>
  </si>
  <si>
    <t>GSF01-CARTULINA MI-TEINTES CANSON BLANCA 160G 50X65CM - 220000030 cod: 900532400</t>
  </si>
  <si>
    <t>GSF01-CARTULINA MI-TEINTES CANSON SAUMON 160G 50X65CM - 220000030 cod: 900532401</t>
  </si>
  <si>
    <t>GSF01-CARTULINA MI-TEINTES CANSON GRIS CHINE 160G 50X65CM - 220000030 cod: 900532402</t>
  </si>
  <si>
    <t>GSF01-CARTULINA MI-TEINTES CANSON VERDE PASTO 160G 50X65CM - 220000030 cod: 900532403</t>
  </si>
  <si>
    <t>GSF01-PLACA DE DIBUJO CON CUADRÍCULA 50X40CM - 220000030 cod: 900532399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</si>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</sst>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F8F8F8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8"/>
      <color theme="0"/>
      <name val="Calibri"/>
      <family val="2"/>
    </font>
    <font>
      <sz val="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33CC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0" fillId="4" borderId="11" xfId="0" applyFont="1" applyFill="1" applyBorder="1" applyAlignment="1">
      <alignment horizontal="center" vertical="center" textRotation="90" wrapText="1"/>
    </xf>
    <xf numFmtId="0" fontId="7" fillId="5" borderId="11" xfId="0" applyFont="1" applyFill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6">
    <cellStyle name="Moneda 2 4" xfId="5" xr:uid="{0334E6B5-F85D-4038-A162-00FC7B5F708B}"/>
    <cellStyle name="Normal" xfId="0" builtinId="0"/>
    <cellStyle name="Normal 2" xfId="1" xr:uid="{00000000-0005-0000-0000-000002000000}"/>
    <cellStyle name="Normal 4" xfId="2" xr:uid="{00000000-0005-0000-0000-000003000000}"/>
    <cellStyle name="Normal 5" xfId="3" xr:uid="{00000000-0005-0000-0000-000004000000}"/>
    <cellStyle name="Normal 8" xfId="4" xr:uid="{00000000-0005-0000-0000-000005000000}"/>
  </cellStyles>
  <dxfs count="0"/>
  <tableStyles count="0" defaultTableStyle="TableStyleMedium9" defaultPivotStyle="PivotStyleLight16"/>
  <colors>
    <mruColors>
      <color rgb="FF33CC33"/>
      <color rgb="FF5FD75F"/>
      <color rgb="FFDDDDDD"/>
      <color rgb="FF80C10B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1879601</xdr:colOff>
      <xdr:row>0</xdr:row>
      <xdr:rowOff>46568</xdr:rowOff>
    </xdr:from>
    <xdr:to>
      <xdr:col>2</xdr:col>
      <xdr:colOff>2515709</xdr:colOff>
      <xdr:row>3</xdr:row>
      <xdr:rowOff>74083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192EA-9166-48E4-A17A-0E9321F7E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268" y="46568"/>
          <a:ext cx="636108" cy="56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F7A79-CD14-4894-98A3-035C99F0A8A5}">
  <sheetPr>
    <pageSetUpPr fitToPage="1"/>
  </sheetPr>
  <dimension ref="B1:AC90"/>
  <sheetViews>
    <sheetView tabSelected="1" zoomScale="90" zoomScaleNormal="90" zoomScaleSheetLayoutView="80" workbookViewId="0">
      <pane ySplit="5" topLeftCell="A6" activePane="bottomLeft" state="frozenSplit"/>
      <selection pane="bottomLeft" activeCell="I98" sqref="I98"/>
    </sheetView>
  </sheetViews>
  <sheetFormatPr defaultColWidth="11.42578125" defaultRowHeight="12"/>
  <cols>
    <col min="1" max="1" width="1.28515625" style="2" customWidth="1"/>
    <col min="2" max="2" width="3.85546875" style="16" customWidth="1"/>
    <col min="3" max="3" width="66.7109375" style="21" customWidth="1"/>
    <col min="4" max="5" width="8.5703125" style="2" customWidth="1"/>
    <col min="6" max="6" width="4.5703125" style="2" customWidth="1"/>
    <col min="7" max="10" width="2.85546875" style="2" customWidth="1"/>
    <col min="11" max="11" width="4.5703125" style="2" customWidth="1"/>
    <col min="12" max="15" width="2.85546875" style="2" customWidth="1"/>
    <col min="16" max="16" width="4.5703125" style="2" customWidth="1"/>
    <col min="17" max="17" width="4.5703125" style="7" customWidth="1"/>
    <col min="18" max="19" width="4.5703125" style="2" customWidth="1"/>
    <col min="20" max="20" width="9.5703125" style="7" customWidth="1"/>
    <col min="21" max="21" width="12.85546875" style="7" customWidth="1"/>
    <col min="22" max="22" width="13.7109375" style="7" customWidth="1"/>
    <col min="23" max="23" width="2.5703125" style="17" customWidth="1"/>
    <col min="24" max="29" width="11.42578125" style="2" customWidth="1"/>
    <col min="30" max="16384" width="11.42578125" style="2"/>
  </cols>
  <sheetData>
    <row r="1" spans="2:29" s="19" customFormat="1" ht="1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8"/>
      <c r="V1" s="18"/>
    </row>
    <row r="2" spans="2:29" s="19" customFormat="1" ht="15" customHeight="1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2:29" s="19" customFormat="1" ht="15" customHeight="1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2:29" s="19" customFormat="1" ht="15" customHeight="1" thickBo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2:29" s="7" customFormat="1" ht="63.75" customHeight="1" thickBot="1">
      <c r="B5" s="25" t="s">
        <v>2</v>
      </c>
      <c r="C5" s="8" t="s">
        <v>3</v>
      </c>
      <c r="D5" s="8" t="s">
        <v>4</v>
      </c>
      <c r="E5" s="8" t="s">
        <v>5</v>
      </c>
      <c r="F5" s="22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2" t="s">
        <v>11</v>
      </c>
      <c r="L5" s="26" t="s">
        <v>8</v>
      </c>
      <c r="M5" s="26" t="s">
        <v>12</v>
      </c>
      <c r="N5" s="26" t="s">
        <v>13</v>
      </c>
      <c r="O5" s="26" t="s">
        <v>14</v>
      </c>
      <c r="P5" s="22" t="s">
        <v>15</v>
      </c>
      <c r="Q5" s="22" t="s">
        <v>16</v>
      </c>
      <c r="R5" s="22" t="s">
        <v>17</v>
      </c>
      <c r="S5" s="22" t="s">
        <v>18</v>
      </c>
      <c r="T5" s="23" t="s">
        <v>19</v>
      </c>
      <c r="U5" s="8" t="s">
        <v>20</v>
      </c>
      <c r="V5" s="9" t="s">
        <v>21</v>
      </c>
      <c r="X5" s="27" t="s">
        <v>6</v>
      </c>
      <c r="Y5" s="28" t="s">
        <v>11</v>
      </c>
      <c r="Z5" s="28" t="s">
        <v>15</v>
      </c>
      <c r="AA5" s="28" t="s">
        <v>16</v>
      </c>
      <c r="AB5" s="28" t="s">
        <v>17</v>
      </c>
      <c r="AC5" s="29" t="s">
        <v>18</v>
      </c>
    </row>
    <row r="6" spans="2:29" ht="12.75" customHeight="1">
      <c r="B6" s="10">
        <v>1</v>
      </c>
      <c r="C6" s="20" t="s">
        <v>22</v>
      </c>
      <c r="D6" s="1" t="s">
        <v>23</v>
      </c>
      <c r="E6" s="1" t="s">
        <v>23</v>
      </c>
      <c r="F6" s="11"/>
      <c r="G6" s="1">
        <v>1</v>
      </c>
      <c r="H6" s="1"/>
      <c r="I6" s="1"/>
      <c r="J6" s="1"/>
      <c r="K6" s="11">
        <f>SUBTOTAL(9,G6:J6)</f>
        <v>1</v>
      </c>
      <c r="L6" s="1"/>
      <c r="M6" s="1"/>
      <c r="N6" s="1"/>
      <c r="O6" s="1"/>
      <c r="P6" s="11">
        <f>SUM(L6:O6)</f>
        <v>0</v>
      </c>
      <c r="Q6" s="12"/>
      <c r="R6" s="11"/>
      <c r="S6" s="11"/>
      <c r="T6" s="13">
        <f>SUM(F6,K6,P6,Q6,R6,S6)</f>
        <v>1</v>
      </c>
      <c r="U6" s="4">
        <v>28322</v>
      </c>
      <c r="V6" s="5">
        <f>+T6*U6</f>
        <v>28322</v>
      </c>
      <c r="W6" s="2"/>
      <c r="X6" s="3">
        <f t="shared" ref="X6:X66" si="0">+U6*F6</f>
        <v>0</v>
      </c>
      <c r="Y6" s="4">
        <f t="shared" ref="Y6:Y66" si="1">+U6*K6</f>
        <v>28322</v>
      </c>
      <c r="Z6" s="4">
        <f t="shared" ref="Z6:Z66" si="2">+U6*P6</f>
        <v>0</v>
      </c>
      <c r="AA6" s="4">
        <f t="shared" ref="AA6:AA66" si="3">+U6*Q6</f>
        <v>0</v>
      </c>
      <c r="AB6" s="4">
        <f t="shared" ref="AB6:AB66" si="4">+U6*R6</f>
        <v>0</v>
      </c>
      <c r="AC6" s="5">
        <f t="shared" ref="AC6:AC66" si="5">+U6*S6</f>
        <v>0</v>
      </c>
    </row>
    <row r="7" spans="2:29" ht="12.75" customHeight="1">
      <c r="B7" s="10">
        <v>2</v>
      </c>
      <c r="C7" s="20" t="s">
        <v>24</v>
      </c>
      <c r="D7" s="1" t="s">
        <v>23</v>
      </c>
      <c r="E7" s="1" t="s">
        <v>23</v>
      </c>
      <c r="F7" s="11"/>
      <c r="G7" s="1">
        <v>1</v>
      </c>
      <c r="H7" s="1"/>
      <c r="I7" s="1"/>
      <c r="J7" s="1"/>
      <c r="K7" s="11">
        <f t="shared" ref="K7:K67" si="6">SUBTOTAL(9,G7:J7)</f>
        <v>1</v>
      </c>
      <c r="L7" s="1"/>
      <c r="M7" s="1"/>
      <c r="N7" s="1"/>
      <c r="O7" s="1"/>
      <c r="P7" s="11">
        <f t="shared" ref="P7:P67" si="7">SUM(L7:O7)</f>
        <v>0</v>
      </c>
      <c r="Q7" s="12"/>
      <c r="R7" s="11"/>
      <c r="S7" s="11"/>
      <c r="T7" s="13">
        <f t="shared" ref="T7:T64" si="8">SUM(F7,K7,P7,Q7,R7,S7)</f>
        <v>1</v>
      </c>
      <c r="U7" s="4">
        <v>32606</v>
      </c>
      <c r="V7" s="5">
        <f t="shared" ref="V7:V67" si="9">+T7*U7</f>
        <v>32606</v>
      </c>
      <c r="W7" s="2"/>
      <c r="X7" s="3">
        <f t="shared" si="0"/>
        <v>0</v>
      </c>
      <c r="Y7" s="4">
        <f t="shared" si="1"/>
        <v>32606</v>
      </c>
      <c r="Z7" s="4">
        <f t="shared" si="2"/>
        <v>0</v>
      </c>
      <c r="AA7" s="4">
        <f t="shared" si="3"/>
        <v>0</v>
      </c>
      <c r="AB7" s="4">
        <f t="shared" si="4"/>
        <v>0</v>
      </c>
      <c r="AC7" s="5">
        <f t="shared" si="5"/>
        <v>0</v>
      </c>
    </row>
    <row r="8" spans="2:29" ht="12.75" customHeight="1">
      <c r="B8" s="10">
        <v>3</v>
      </c>
      <c r="C8" s="20" t="s">
        <v>25</v>
      </c>
      <c r="D8" s="1" t="s">
        <v>23</v>
      </c>
      <c r="E8" s="1" t="s">
        <v>23</v>
      </c>
      <c r="F8" s="11"/>
      <c r="G8" s="1">
        <v>1</v>
      </c>
      <c r="H8" s="1"/>
      <c r="I8" s="1"/>
      <c r="J8" s="1"/>
      <c r="K8" s="11">
        <f t="shared" si="6"/>
        <v>1</v>
      </c>
      <c r="L8" s="1"/>
      <c r="M8" s="1"/>
      <c r="N8" s="1"/>
      <c r="O8" s="1"/>
      <c r="P8" s="11">
        <f t="shared" si="7"/>
        <v>0</v>
      </c>
      <c r="Q8" s="12"/>
      <c r="R8" s="11"/>
      <c r="S8" s="11"/>
      <c r="T8" s="13">
        <f t="shared" si="8"/>
        <v>1</v>
      </c>
      <c r="U8" s="4">
        <v>30940</v>
      </c>
      <c r="V8" s="5">
        <f t="shared" si="9"/>
        <v>30940</v>
      </c>
      <c r="W8" s="2"/>
      <c r="X8" s="3">
        <f t="shared" si="0"/>
        <v>0</v>
      </c>
      <c r="Y8" s="4">
        <f t="shared" si="1"/>
        <v>30940</v>
      </c>
      <c r="Z8" s="4">
        <f t="shared" si="2"/>
        <v>0</v>
      </c>
      <c r="AA8" s="4">
        <f t="shared" si="3"/>
        <v>0</v>
      </c>
      <c r="AB8" s="4">
        <f t="shared" si="4"/>
        <v>0</v>
      </c>
      <c r="AC8" s="5">
        <f t="shared" si="5"/>
        <v>0</v>
      </c>
    </row>
    <row r="9" spans="2:29" ht="12.75" customHeight="1">
      <c r="B9" s="10">
        <v>4</v>
      </c>
      <c r="C9" s="20" t="s">
        <v>26</v>
      </c>
      <c r="D9" s="1" t="s">
        <v>23</v>
      </c>
      <c r="E9" s="1" t="s">
        <v>23</v>
      </c>
      <c r="F9" s="11"/>
      <c r="G9" s="1">
        <v>1</v>
      </c>
      <c r="H9" s="1"/>
      <c r="I9" s="1"/>
      <c r="J9" s="1"/>
      <c r="K9" s="11">
        <f t="shared" si="6"/>
        <v>1</v>
      </c>
      <c r="L9" s="1"/>
      <c r="M9" s="1"/>
      <c r="N9" s="1"/>
      <c r="O9" s="1"/>
      <c r="P9" s="11">
        <f t="shared" si="7"/>
        <v>0</v>
      </c>
      <c r="Q9" s="12"/>
      <c r="R9" s="11"/>
      <c r="S9" s="11"/>
      <c r="T9" s="13">
        <f t="shared" si="8"/>
        <v>1</v>
      </c>
      <c r="U9" s="4">
        <v>27608</v>
      </c>
      <c r="V9" s="5">
        <f t="shared" si="9"/>
        <v>27608</v>
      </c>
      <c r="W9" s="2"/>
      <c r="X9" s="3">
        <f t="shared" si="0"/>
        <v>0</v>
      </c>
      <c r="Y9" s="4">
        <f t="shared" si="1"/>
        <v>27608</v>
      </c>
      <c r="Z9" s="4">
        <f t="shared" si="2"/>
        <v>0</v>
      </c>
      <c r="AA9" s="4">
        <f t="shared" si="3"/>
        <v>0</v>
      </c>
      <c r="AB9" s="4">
        <f t="shared" si="4"/>
        <v>0</v>
      </c>
      <c r="AC9" s="5">
        <f t="shared" si="5"/>
        <v>0</v>
      </c>
    </row>
    <row r="10" spans="2:29" ht="12.75" customHeight="1">
      <c r="B10" s="10">
        <v>5</v>
      </c>
      <c r="C10" s="20" t="s">
        <v>27</v>
      </c>
      <c r="D10" s="1" t="s">
        <v>23</v>
      </c>
      <c r="E10" s="1" t="s">
        <v>23</v>
      </c>
      <c r="F10" s="11"/>
      <c r="G10" s="1">
        <v>1</v>
      </c>
      <c r="H10" s="1"/>
      <c r="I10" s="1"/>
      <c r="J10" s="1"/>
      <c r="K10" s="11">
        <f t="shared" si="6"/>
        <v>1</v>
      </c>
      <c r="L10" s="1"/>
      <c r="M10" s="1"/>
      <c r="N10" s="1"/>
      <c r="O10" s="1"/>
      <c r="P10" s="11">
        <f t="shared" si="7"/>
        <v>0</v>
      </c>
      <c r="Q10" s="12"/>
      <c r="R10" s="11"/>
      <c r="S10" s="11"/>
      <c r="T10" s="13">
        <f t="shared" si="8"/>
        <v>1</v>
      </c>
      <c r="U10" s="4">
        <v>28441</v>
      </c>
      <c r="V10" s="5">
        <f t="shared" si="9"/>
        <v>28441</v>
      </c>
      <c r="W10" s="2"/>
      <c r="X10" s="3">
        <f t="shared" si="0"/>
        <v>0</v>
      </c>
      <c r="Y10" s="4">
        <f t="shared" si="1"/>
        <v>28441</v>
      </c>
      <c r="Z10" s="4">
        <f t="shared" si="2"/>
        <v>0</v>
      </c>
      <c r="AA10" s="4">
        <f t="shared" si="3"/>
        <v>0</v>
      </c>
      <c r="AB10" s="4">
        <f t="shared" si="4"/>
        <v>0</v>
      </c>
      <c r="AC10" s="5">
        <f t="shared" si="5"/>
        <v>0</v>
      </c>
    </row>
    <row r="11" spans="2:29" ht="12.75" customHeight="1">
      <c r="B11" s="10">
        <v>6</v>
      </c>
      <c r="C11" s="20" t="s">
        <v>28</v>
      </c>
      <c r="D11" s="1" t="s">
        <v>23</v>
      </c>
      <c r="E11" s="1" t="s">
        <v>23</v>
      </c>
      <c r="F11" s="11"/>
      <c r="G11" s="1">
        <v>1</v>
      </c>
      <c r="H11" s="1"/>
      <c r="I11" s="1"/>
      <c r="J11" s="1"/>
      <c r="K11" s="11">
        <f t="shared" si="6"/>
        <v>1</v>
      </c>
      <c r="L11" s="1"/>
      <c r="M11" s="1"/>
      <c r="N11" s="1"/>
      <c r="O11" s="1"/>
      <c r="P11" s="11">
        <f t="shared" si="7"/>
        <v>0</v>
      </c>
      <c r="Q11" s="12"/>
      <c r="R11" s="11"/>
      <c r="S11" s="11"/>
      <c r="T11" s="13">
        <f t="shared" ref="T11:T17" si="10">SUM(F11,K11,P11,Q11,R11,S11)</f>
        <v>1</v>
      </c>
      <c r="U11" s="4">
        <v>52003</v>
      </c>
      <c r="V11" s="5">
        <f t="shared" si="9"/>
        <v>52003</v>
      </c>
      <c r="W11" s="2"/>
      <c r="X11" s="3">
        <f t="shared" si="0"/>
        <v>0</v>
      </c>
      <c r="Y11" s="4">
        <f t="shared" si="1"/>
        <v>52003</v>
      </c>
      <c r="Z11" s="4">
        <f t="shared" si="2"/>
        <v>0</v>
      </c>
      <c r="AA11" s="4">
        <f t="shared" si="3"/>
        <v>0</v>
      </c>
      <c r="AB11" s="4">
        <f t="shared" si="4"/>
        <v>0</v>
      </c>
      <c r="AC11" s="5">
        <f t="shared" si="5"/>
        <v>0</v>
      </c>
    </row>
    <row r="12" spans="2:29" ht="12.75" customHeight="1">
      <c r="B12" s="10">
        <v>7</v>
      </c>
      <c r="C12" s="20" t="s">
        <v>29</v>
      </c>
      <c r="D12" s="1" t="s">
        <v>23</v>
      </c>
      <c r="E12" s="1" t="s">
        <v>23</v>
      </c>
      <c r="F12" s="11"/>
      <c r="G12" s="1"/>
      <c r="H12" s="1"/>
      <c r="I12" s="1">
        <v>10</v>
      </c>
      <c r="J12" s="1"/>
      <c r="K12" s="11">
        <f t="shared" si="6"/>
        <v>10</v>
      </c>
      <c r="L12" s="1"/>
      <c r="M12" s="1"/>
      <c r="N12" s="1"/>
      <c r="O12" s="1"/>
      <c r="P12" s="11">
        <f t="shared" si="7"/>
        <v>0</v>
      </c>
      <c r="Q12" s="12"/>
      <c r="R12" s="11"/>
      <c r="S12" s="11"/>
      <c r="T12" s="13">
        <f t="shared" si="10"/>
        <v>10</v>
      </c>
      <c r="U12" s="4">
        <v>23205</v>
      </c>
      <c r="V12" s="5">
        <f t="shared" si="9"/>
        <v>232050</v>
      </c>
      <c r="W12" s="2"/>
      <c r="X12" s="3">
        <f t="shared" si="0"/>
        <v>0</v>
      </c>
      <c r="Y12" s="4">
        <f t="shared" si="1"/>
        <v>232050</v>
      </c>
      <c r="Z12" s="4">
        <f t="shared" si="2"/>
        <v>0</v>
      </c>
      <c r="AA12" s="4">
        <f t="shared" si="3"/>
        <v>0</v>
      </c>
      <c r="AB12" s="4">
        <f t="shared" si="4"/>
        <v>0</v>
      </c>
      <c r="AC12" s="5">
        <f t="shared" si="5"/>
        <v>0</v>
      </c>
    </row>
    <row r="13" spans="2:29" ht="12.75" customHeight="1">
      <c r="B13" s="10">
        <v>8</v>
      </c>
      <c r="C13" s="20" t="s">
        <v>30</v>
      </c>
      <c r="D13" s="1" t="s">
        <v>23</v>
      </c>
      <c r="E13" s="1" t="s">
        <v>23</v>
      </c>
      <c r="F13" s="11"/>
      <c r="G13" s="1"/>
      <c r="H13" s="1"/>
      <c r="I13" s="1">
        <v>10</v>
      </c>
      <c r="J13" s="1"/>
      <c r="K13" s="11">
        <f t="shared" si="6"/>
        <v>10</v>
      </c>
      <c r="L13" s="1"/>
      <c r="M13" s="1"/>
      <c r="N13" s="1"/>
      <c r="O13" s="1"/>
      <c r="P13" s="11">
        <f t="shared" si="7"/>
        <v>0</v>
      </c>
      <c r="Q13" s="12"/>
      <c r="R13" s="11"/>
      <c r="S13" s="11"/>
      <c r="T13" s="13">
        <f t="shared" si="10"/>
        <v>10</v>
      </c>
      <c r="U13" s="4">
        <v>20111</v>
      </c>
      <c r="V13" s="5">
        <f t="shared" si="9"/>
        <v>201110</v>
      </c>
      <c r="W13" s="2"/>
      <c r="X13" s="3">
        <f t="shared" si="0"/>
        <v>0</v>
      </c>
      <c r="Y13" s="4">
        <f t="shared" si="1"/>
        <v>201110</v>
      </c>
      <c r="Z13" s="4">
        <f t="shared" si="2"/>
        <v>0</v>
      </c>
      <c r="AA13" s="4">
        <f t="shared" si="3"/>
        <v>0</v>
      </c>
      <c r="AB13" s="4">
        <f t="shared" si="4"/>
        <v>0</v>
      </c>
      <c r="AC13" s="5">
        <f t="shared" si="5"/>
        <v>0</v>
      </c>
    </row>
    <row r="14" spans="2:29" ht="12.75" customHeight="1">
      <c r="B14" s="10">
        <v>9</v>
      </c>
      <c r="C14" s="20" t="s">
        <v>31</v>
      </c>
      <c r="D14" s="1" t="s">
        <v>23</v>
      </c>
      <c r="E14" s="1" t="s">
        <v>23</v>
      </c>
      <c r="F14" s="11"/>
      <c r="G14" s="1"/>
      <c r="H14" s="1"/>
      <c r="I14" s="1">
        <v>10</v>
      </c>
      <c r="J14" s="1"/>
      <c r="K14" s="11">
        <f t="shared" si="6"/>
        <v>10</v>
      </c>
      <c r="L14" s="1"/>
      <c r="M14" s="1"/>
      <c r="N14" s="1"/>
      <c r="O14" s="1"/>
      <c r="P14" s="11">
        <f t="shared" si="7"/>
        <v>0</v>
      </c>
      <c r="Q14" s="12"/>
      <c r="R14" s="11"/>
      <c r="S14" s="11"/>
      <c r="T14" s="13">
        <f t="shared" si="10"/>
        <v>10</v>
      </c>
      <c r="U14" s="4">
        <v>33201</v>
      </c>
      <c r="V14" s="5">
        <f t="shared" si="9"/>
        <v>332010</v>
      </c>
      <c r="W14" s="2"/>
      <c r="X14" s="3">
        <f t="shared" si="0"/>
        <v>0</v>
      </c>
      <c r="Y14" s="4">
        <f t="shared" si="1"/>
        <v>332010</v>
      </c>
      <c r="Z14" s="4">
        <f t="shared" si="2"/>
        <v>0</v>
      </c>
      <c r="AA14" s="4">
        <f t="shared" si="3"/>
        <v>0</v>
      </c>
      <c r="AB14" s="4">
        <f t="shared" si="4"/>
        <v>0</v>
      </c>
      <c r="AC14" s="5">
        <f t="shared" si="5"/>
        <v>0</v>
      </c>
    </row>
    <row r="15" spans="2:29" ht="12.75" customHeight="1">
      <c r="B15" s="10">
        <v>10</v>
      </c>
      <c r="C15" s="20" t="s">
        <v>32</v>
      </c>
      <c r="D15" s="1" t="s">
        <v>23</v>
      </c>
      <c r="E15" s="1" t="s">
        <v>23</v>
      </c>
      <c r="F15" s="11"/>
      <c r="G15" s="1"/>
      <c r="H15" s="1"/>
      <c r="I15" s="1">
        <v>3</v>
      </c>
      <c r="J15" s="1">
        <v>2</v>
      </c>
      <c r="K15" s="11">
        <f t="shared" si="6"/>
        <v>5</v>
      </c>
      <c r="L15" s="1"/>
      <c r="M15" s="1"/>
      <c r="N15" s="1"/>
      <c r="O15" s="1"/>
      <c r="P15" s="11">
        <f t="shared" si="7"/>
        <v>0</v>
      </c>
      <c r="Q15" s="12"/>
      <c r="R15" s="11"/>
      <c r="S15" s="11"/>
      <c r="T15" s="13">
        <f t="shared" si="10"/>
        <v>5</v>
      </c>
      <c r="U15" s="4">
        <v>18445</v>
      </c>
      <c r="V15" s="5">
        <f t="shared" si="9"/>
        <v>92225</v>
      </c>
      <c r="W15" s="2"/>
      <c r="X15" s="3">
        <f t="shared" si="0"/>
        <v>0</v>
      </c>
      <c r="Y15" s="4">
        <f t="shared" si="1"/>
        <v>92225</v>
      </c>
      <c r="Z15" s="4">
        <f t="shared" si="2"/>
        <v>0</v>
      </c>
      <c r="AA15" s="4">
        <f t="shared" si="3"/>
        <v>0</v>
      </c>
      <c r="AB15" s="4">
        <f t="shared" si="4"/>
        <v>0</v>
      </c>
      <c r="AC15" s="5">
        <f t="shared" si="5"/>
        <v>0</v>
      </c>
    </row>
    <row r="16" spans="2:29" ht="12.75" customHeight="1">
      <c r="B16" s="10">
        <v>11</v>
      </c>
      <c r="C16" s="20" t="s">
        <v>33</v>
      </c>
      <c r="D16" s="1" t="s">
        <v>23</v>
      </c>
      <c r="E16" s="1" t="s">
        <v>23</v>
      </c>
      <c r="F16" s="11"/>
      <c r="G16" s="1"/>
      <c r="H16" s="1"/>
      <c r="I16" s="1"/>
      <c r="J16" s="1">
        <v>5</v>
      </c>
      <c r="K16" s="11">
        <f t="shared" si="6"/>
        <v>5</v>
      </c>
      <c r="L16" s="1"/>
      <c r="M16" s="1"/>
      <c r="N16" s="1"/>
      <c r="O16" s="1"/>
      <c r="P16" s="11">
        <f t="shared" si="7"/>
        <v>0</v>
      </c>
      <c r="Q16" s="12">
        <v>48</v>
      </c>
      <c r="R16" s="11"/>
      <c r="S16" s="11"/>
      <c r="T16" s="13">
        <f t="shared" si="10"/>
        <v>53</v>
      </c>
      <c r="U16" s="4">
        <v>15589</v>
      </c>
      <c r="V16" s="5">
        <f t="shared" si="9"/>
        <v>826217</v>
      </c>
      <c r="W16" s="2"/>
      <c r="X16" s="3">
        <f t="shared" si="0"/>
        <v>0</v>
      </c>
      <c r="Y16" s="4">
        <f t="shared" si="1"/>
        <v>77945</v>
      </c>
      <c r="Z16" s="4">
        <f t="shared" si="2"/>
        <v>0</v>
      </c>
      <c r="AA16" s="4">
        <f t="shared" si="3"/>
        <v>748272</v>
      </c>
      <c r="AB16" s="4">
        <f t="shared" si="4"/>
        <v>0</v>
      </c>
      <c r="AC16" s="5">
        <f t="shared" si="5"/>
        <v>0</v>
      </c>
    </row>
    <row r="17" spans="2:29" ht="12.75" customHeight="1">
      <c r="B17" s="10">
        <v>12</v>
      </c>
      <c r="C17" s="20" t="s">
        <v>34</v>
      </c>
      <c r="D17" s="1" t="s">
        <v>23</v>
      </c>
      <c r="E17" s="1" t="s">
        <v>23</v>
      </c>
      <c r="F17" s="11"/>
      <c r="G17" s="1"/>
      <c r="H17" s="1"/>
      <c r="I17" s="1">
        <v>10</v>
      </c>
      <c r="J17" s="1"/>
      <c r="K17" s="11">
        <f t="shared" si="6"/>
        <v>10</v>
      </c>
      <c r="L17" s="1"/>
      <c r="M17" s="1"/>
      <c r="N17" s="1"/>
      <c r="O17" s="1"/>
      <c r="P17" s="11">
        <f t="shared" si="7"/>
        <v>0</v>
      </c>
      <c r="Q17" s="12"/>
      <c r="R17" s="11"/>
      <c r="S17" s="11"/>
      <c r="T17" s="13">
        <f t="shared" si="10"/>
        <v>10</v>
      </c>
      <c r="U17" s="4">
        <v>8330</v>
      </c>
      <c r="V17" s="5">
        <f t="shared" si="9"/>
        <v>83300</v>
      </c>
      <c r="W17" s="2"/>
      <c r="X17" s="3">
        <f t="shared" si="0"/>
        <v>0</v>
      </c>
      <c r="Y17" s="4">
        <f t="shared" si="1"/>
        <v>83300</v>
      </c>
      <c r="Z17" s="4">
        <f t="shared" si="2"/>
        <v>0</v>
      </c>
      <c r="AA17" s="4">
        <f t="shared" si="3"/>
        <v>0</v>
      </c>
      <c r="AB17" s="4">
        <f t="shared" si="4"/>
        <v>0</v>
      </c>
      <c r="AC17" s="5">
        <f t="shared" si="5"/>
        <v>0</v>
      </c>
    </row>
    <row r="18" spans="2:29" ht="12.75" customHeight="1">
      <c r="B18" s="10">
        <v>13</v>
      </c>
      <c r="C18" s="20" t="s">
        <v>35</v>
      </c>
      <c r="D18" s="1" t="s">
        <v>23</v>
      </c>
      <c r="E18" s="1" t="s">
        <v>23</v>
      </c>
      <c r="F18" s="11"/>
      <c r="G18" s="1">
        <v>1</v>
      </c>
      <c r="H18" s="1"/>
      <c r="I18" s="1"/>
      <c r="J18" s="1"/>
      <c r="K18" s="11">
        <f t="shared" si="6"/>
        <v>1</v>
      </c>
      <c r="L18" s="1"/>
      <c r="M18" s="1"/>
      <c r="N18" s="1"/>
      <c r="O18" s="1"/>
      <c r="P18" s="11">
        <f t="shared" si="7"/>
        <v>0</v>
      </c>
      <c r="Q18" s="12"/>
      <c r="R18" s="11"/>
      <c r="S18" s="11"/>
      <c r="T18" s="13">
        <f>SUM(F18,K18,P18,Q18,R18,S18)</f>
        <v>1</v>
      </c>
      <c r="U18" s="4">
        <v>138873</v>
      </c>
      <c r="V18" s="5">
        <f t="shared" si="9"/>
        <v>138873</v>
      </c>
      <c r="W18" s="2"/>
      <c r="X18" s="3">
        <f t="shared" si="0"/>
        <v>0</v>
      </c>
      <c r="Y18" s="4">
        <f t="shared" si="1"/>
        <v>138873</v>
      </c>
      <c r="Z18" s="4">
        <f t="shared" si="2"/>
        <v>0</v>
      </c>
      <c r="AA18" s="4">
        <f t="shared" si="3"/>
        <v>0</v>
      </c>
      <c r="AB18" s="4">
        <f t="shared" si="4"/>
        <v>0</v>
      </c>
      <c r="AC18" s="5">
        <f t="shared" si="5"/>
        <v>0</v>
      </c>
    </row>
    <row r="19" spans="2:29" ht="12.75" customHeight="1">
      <c r="B19" s="10">
        <v>14</v>
      </c>
      <c r="C19" s="20" t="s">
        <v>36</v>
      </c>
      <c r="D19" s="1" t="s">
        <v>23</v>
      </c>
      <c r="E19" s="1" t="s">
        <v>23</v>
      </c>
      <c r="F19" s="11"/>
      <c r="G19" s="1"/>
      <c r="H19" s="1"/>
      <c r="I19" s="1"/>
      <c r="J19" s="1"/>
      <c r="K19" s="11">
        <f t="shared" si="6"/>
        <v>0</v>
      </c>
      <c r="L19" s="1"/>
      <c r="M19" s="1"/>
      <c r="N19" s="1"/>
      <c r="O19" s="1"/>
      <c r="P19" s="11">
        <f t="shared" si="7"/>
        <v>0</v>
      </c>
      <c r="Q19" s="12"/>
      <c r="R19" s="11"/>
      <c r="S19" s="11">
        <v>4</v>
      </c>
      <c r="T19" s="13">
        <f>SUM(F19,K19,P19,Q19,R19,S19)</f>
        <v>4</v>
      </c>
      <c r="U19" s="4">
        <v>184450</v>
      </c>
      <c r="V19" s="5">
        <f t="shared" si="9"/>
        <v>737800</v>
      </c>
      <c r="W19" s="2"/>
      <c r="X19" s="3">
        <f t="shared" si="0"/>
        <v>0</v>
      </c>
      <c r="Y19" s="4">
        <f t="shared" si="1"/>
        <v>0</v>
      </c>
      <c r="Z19" s="4">
        <f t="shared" si="2"/>
        <v>0</v>
      </c>
      <c r="AA19" s="4">
        <f t="shared" si="3"/>
        <v>0</v>
      </c>
      <c r="AB19" s="4">
        <f t="shared" si="4"/>
        <v>0</v>
      </c>
      <c r="AC19" s="5">
        <f t="shared" si="5"/>
        <v>737800</v>
      </c>
    </row>
    <row r="20" spans="2:29" ht="12.75" customHeight="1">
      <c r="B20" s="10">
        <v>15</v>
      </c>
      <c r="C20" s="20" t="s">
        <v>37</v>
      </c>
      <c r="D20" s="1" t="s">
        <v>23</v>
      </c>
      <c r="E20" s="1" t="s">
        <v>23</v>
      </c>
      <c r="F20" s="11"/>
      <c r="G20" s="1">
        <v>5</v>
      </c>
      <c r="H20" s="1"/>
      <c r="I20" s="1"/>
      <c r="J20" s="1"/>
      <c r="K20" s="11">
        <f t="shared" si="6"/>
        <v>5</v>
      </c>
      <c r="L20" s="1"/>
      <c r="M20" s="1"/>
      <c r="N20" s="1"/>
      <c r="O20" s="1"/>
      <c r="P20" s="11">
        <f t="shared" si="7"/>
        <v>0</v>
      </c>
      <c r="Q20" s="12"/>
      <c r="R20" s="11"/>
      <c r="S20" s="11"/>
      <c r="T20" s="13">
        <f>SUM(F20,K20,P20,Q20,R20,S20)</f>
        <v>5</v>
      </c>
      <c r="U20" s="4">
        <v>77350</v>
      </c>
      <c r="V20" s="5">
        <f t="shared" si="9"/>
        <v>386750</v>
      </c>
      <c r="W20" s="2"/>
      <c r="X20" s="3">
        <f t="shared" si="0"/>
        <v>0</v>
      </c>
      <c r="Y20" s="4">
        <f t="shared" si="1"/>
        <v>386750</v>
      </c>
      <c r="Z20" s="4">
        <f t="shared" si="2"/>
        <v>0</v>
      </c>
      <c r="AA20" s="4">
        <f t="shared" si="3"/>
        <v>0</v>
      </c>
      <c r="AB20" s="4">
        <f t="shared" si="4"/>
        <v>0</v>
      </c>
      <c r="AC20" s="5">
        <f t="shared" si="5"/>
        <v>0</v>
      </c>
    </row>
    <row r="21" spans="2:29" ht="12.75" customHeight="1">
      <c r="B21" s="10">
        <v>16</v>
      </c>
      <c r="C21" s="20" t="s">
        <v>38</v>
      </c>
      <c r="D21" s="1" t="s">
        <v>23</v>
      </c>
      <c r="E21" s="1" t="s">
        <v>23</v>
      </c>
      <c r="F21" s="11"/>
      <c r="G21" s="1">
        <v>5</v>
      </c>
      <c r="H21" s="1"/>
      <c r="I21" s="1"/>
      <c r="J21" s="1"/>
      <c r="K21" s="11">
        <f t="shared" si="6"/>
        <v>5</v>
      </c>
      <c r="L21" s="1"/>
      <c r="M21" s="1"/>
      <c r="N21" s="1"/>
      <c r="O21" s="1"/>
      <c r="P21" s="11">
        <f t="shared" si="7"/>
        <v>0</v>
      </c>
      <c r="Q21" s="12"/>
      <c r="R21" s="11"/>
      <c r="S21" s="11"/>
      <c r="T21" s="13">
        <f>SUM(F21,K21,P21,Q21,R21,S21)</f>
        <v>5</v>
      </c>
      <c r="U21" s="4">
        <v>133280</v>
      </c>
      <c r="V21" s="5">
        <f t="shared" si="9"/>
        <v>666400</v>
      </c>
      <c r="W21" s="2"/>
      <c r="X21" s="3">
        <f t="shared" si="0"/>
        <v>0</v>
      </c>
      <c r="Y21" s="4">
        <f t="shared" si="1"/>
        <v>666400</v>
      </c>
      <c r="Z21" s="4">
        <f t="shared" si="2"/>
        <v>0</v>
      </c>
      <c r="AA21" s="4">
        <f t="shared" si="3"/>
        <v>0</v>
      </c>
      <c r="AB21" s="4">
        <f t="shared" si="4"/>
        <v>0</v>
      </c>
      <c r="AC21" s="5">
        <f t="shared" si="5"/>
        <v>0</v>
      </c>
    </row>
    <row r="22" spans="2:29" ht="12.75" customHeight="1">
      <c r="B22" s="10">
        <v>17</v>
      </c>
      <c r="C22" s="20" t="s">
        <v>39</v>
      </c>
      <c r="D22" s="1" t="s">
        <v>23</v>
      </c>
      <c r="E22" s="1" t="s">
        <v>23</v>
      </c>
      <c r="F22" s="11"/>
      <c r="G22" s="1">
        <v>10</v>
      </c>
      <c r="H22" s="1"/>
      <c r="I22" s="1"/>
      <c r="J22" s="1"/>
      <c r="K22" s="11">
        <f t="shared" si="6"/>
        <v>10</v>
      </c>
      <c r="L22" s="1"/>
      <c r="M22" s="1"/>
      <c r="N22" s="1"/>
      <c r="O22" s="1"/>
      <c r="P22" s="11">
        <f t="shared" si="7"/>
        <v>0</v>
      </c>
      <c r="Q22" s="12"/>
      <c r="R22" s="11"/>
      <c r="S22" s="11">
        <v>40</v>
      </c>
      <c r="T22" s="13">
        <f>SUM(F22,K22,P22,Q22,R22,S22)</f>
        <v>50</v>
      </c>
      <c r="U22" s="4">
        <v>1000</v>
      </c>
      <c r="V22" s="5">
        <f t="shared" si="9"/>
        <v>50000</v>
      </c>
      <c r="W22" s="2"/>
      <c r="X22" s="3">
        <f t="shared" si="0"/>
        <v>0</v>
      </c>
      <c r="Y22" s="4">
        <f t="shared" si="1"/>
        <v>10000</v>
      </c>
      <c r="Z22" s="4">
        <f t="shared" si="2"/>
        <v>0</v>
      </c>
      <c r="AA22" s="4">
        <f t="shared" si="3"/>
        <v>0</v>
      </c>
      <c r="AB22" s="4">
        <f t="shared" si="4"/>
        <v>0</v>
      </c>
      <c r="AC22" s="5">
        <f t="shared" si="5"/>
        <v>40000</v>
      </c>
    </row>
    <row r="23" spans="2:29" ht="12.75" customHeight="1">
      <c r="B23" s="10">
        <v>18</v>
      </c>
      <c r="C23" s="20" t="s">
        <v>40</v>
      </c>
      <c r="D23" s="1" t="s">
        <v>23</v>
      </c>
      <c r="E23" s="1" t="s">
        <v>23</v>
      </c>
      <c r="F23" s="11"/>
      <c r="G23" s="1">
        <v>11</v>
      </c>
      <c r="H23" s="1"/>
      <c r="I23" s="1"/>
      <c r="J23" s="1"/>
      <c r="K23" s="11">
        <f t="shared" si="6"/>
        <v>11</v>
      </c>
      <c r="L23" s="1"/>
      <c r="M23" s="1">
        <v>12</v>
      </c>
      <c r="N23" s="1"/>
      <c r="O23" s="1"/>
      <c r="P23" s="11">
        <f t="shared" si="7"/>
        <v>12</v>
      </c>
      <c r="Q23" s="12"/>
      <c r="R23" s="11"/>
      <c r="S23" s="11"/>
      <c r="T23" s="13">
        <f t="shared" si="8"/>
        <v>23</v>
      </c>
      <c r="U23" s="4">
        <v>833</v>
      </c>
      <c r="V23" s="5">
        <f t="shared" si="9"/>
        <v>19159</v>
      </c>
      <c r="W23" s="2"/>
      <c r="X23" s="3">
        <f t="shared" si="0"/>
        <v>0</v>
      </c>
      <c r="Y23" s="4">
        <f t="shared" si="1"/>
        <v>9163</v>
      </c>
      <c r="Z23" s="4">
        <f t="shared" si="2"/>
        <v>9996</v>
      </c>
      <c r="AA23" s="4">
        <f t="shared" si="3"/>
        <v>0</v>
      </c>
      <c r="AB23" s="4">
        <f t="shared" si="4"/>
        <v>0</v>
      </c>
      <c r="AC23" s="5">
        <f t="shared" si="5"/>
        <v>0</v>
      </c>
    </row>
    <row r="24" spans="2:29" ht="12.75" customHeight="1">
      <c r="B24" s="10">
        <v>19</v>
      </c>
      <c r="C24" s="20" t="s">
        <v>41</v>
      </c>
      <c r="D24" s="1" t="s">
        <v>23</v>
      </c>
      <c r="E24" s="1" t="s">
        <v>23</v>
      </c>
      <c r="F24" s="11"/>
      <c r="G24" s="1">
        <v>8</v>
      </c>
      <c r="H24" s="1"/>
      <c r="I24" s="1"/>
      <c r="J24" s="1"/>
      <c r="K24" s="11">
        <f t="shared" si="6"/>
        <v>8</v>
      </c>
      <c r="L24" s="1">
        <v>12</v>
      </c>
      <c r="M24" s="1">
        <v>12</v>
      </c>
      <c r="N24" s="1"/>
      <c r="O24" s="1"/>
      <c r="P24" s="11">
        <f t="shared" si="7"/>
        <v>24</v>
      </c>
      <c r="Q24" s="12"/>
      <c r="R24" s="11"/>
      <c r="S24" s="11"/>
      <c r="T24" s="13">
        <f t="shared" si="8"/>
        <v>32</v>
      </c>
      <c r="U24" s="4">
        <v>8925</v>
      </c>
      <c r="V24" s="5">
        <f t="shared" si="9"/>
        <v>285600</v>
      </c>
      <c r="W24" s="2"/>
      <c r="X24" s="3">
        <f t="shared" si="0"/>
        <v>0</v>
      </c>
      <c r="Y24" s="4">
        <f t="shared" si="1"/>
        <v>71400</v>
      </c>
      <c r="Z24" s="4">
        <f t="shared" si="2"/>
        <v>214200</v>
      </c>
      <c r="AA24" s="4">
        <f t="shared" si="3"/>
        <v>0</v>
      </c>
      <c r="AB24" s="4">
        <f t="shared" si="4"/>
        <v>0</v>
      </c>
      <c r="AC24" s="5">
        <f t="shared" si="5"/>
        <v>0</v>
      </c>
    </row>
    <row r="25" spans="2:29" ht="12.75" customHeight="1">
      <c r="B25" s="10">
        <v>20</v>
      </c>
      <c r="C25" s="20" t="s">
        <v>42</v>
      </c>
      <c r="D25" s="1" t="s">
        <v>23</v>
      </c>
      <c r="E25" s="1" t="s">
        <v>23</v>
      </c>
      <c r="F25" s="11"/>
      <c r="G25" s="1"/>
      <c r="H25" s="1"/>
      <c r="I25" s="1"/>
      <c r="J25" s="1"/>
      <c r="K25" s="11">
        <f t="shared" si="6"/>
        <v>0</v>
      </c>
      <c r="L25" s="1"/>
      <c r="M25" s="1"/>
      <c r="N25" s="1"/>
      <c r="O25" s="1"/>
      <c r="P25" s="11">
        <f t="shared" si="7"/>
        <v>0</v>
      </c>
      <c r="Q25" s="12"/>
      <c r="R25" s="11">
        <v>167</v>
      </c>
      <c r="S25" s="11"/>
      <c r="T25" s="13">
        <f t="shared" si="8"/>
        <v>167</v>
      </c>
      <c r="U25" s="4">
        <v>9758</v>
      </c>
      <c r="V25" s="5">
        <f t="shared" si="9"/>
        <v>1629586</v>
      </c>
      <c r="W25" s="2"/>
      <c r="X25" s="3">
        <f t="shared" si="0"/>
        <v>0</v>
      </c>
      <c r="Y25" s="4">
        <f t="shared" si="1"/>
        <v>0</v>
      </c>
      <c r="Z25" s="4">
        <f t="shared" si="2"/>
        <v>0</v>
      </c>
      <c r="AA25" s="4">
        <f t="shared" si="3"/>
        <v>0</v>
      </c>
      <c r="AB25" s="4">
        <f t="shared" si="4"/>
        <v>1629586</v>
      </c>
      <c r="AC25" s="5">
        <f t="shared" si="5"/>
        <v>0</v>
      </c>
    </row>
    <row r="26" spans="2:29" ht="12.75" customHeight="1">
      <c r="B26" s="10">
        <v>21</v>
      </c>
      <c r="C26" s="20" t="s">
        <v>43</v>
      </c>
      <c r="D26" s="1" t="s">
        <v>23</v>
      </c>
      <c r="E26" s="1" t="s">
        <v>23</v>
      </c>
      <c r="F26" s="11">
        <v>26</v>
      </c>
      <c r="G26" s="1"/>
      <c r="H26" s="1"/>
      <c r="I26" s="1"/>
      <c r="J26" s="1"/>
      <c r="K26" s="11">
        <f t="shared" si="6"/>
        <v>0</v>
      </c>
      <c r="L26" s="1"/>
      <c r="M26" s="1"/>
      <c r="N26" s="1"/>
      <c r="O26" s="1"/>
      <c r="P26" s="11">
        <f t="shared" si="7"/>
        <v>0</v>
      </c>
      <c r="Q26" s="12"/>
      <c r="R26" s="11"/>
      <c r="S26" s="11">
        <v>40</v>
      </c>
      <c r="T26" s="13">
        <f t="shared" si="8"/>
        <v>66</v>
      </c>
      <c r="U26" s="4">
        <v>6545</v>
      </c>
      <c r="V26" s="5">
        <f t="shared" si="9"/>
        <v>431970</v>
      </c>
      <c r="W26" s="2"/>
      <c r="X26" s="3">
        <f t="shared" si="0"/>
        <v>170170</v>
      </c>
      <c r="Y26" s="4">
        <f t="shared" si="1"/>
        <v>0</v>
      </c>
      <c r="Z26" s="4">
        <f t="shared" si="2"/>
        <v>0</v>
      </c>
      <c r="AA26" s="4">
        <f t="shared" si="3"/>
        <v>0</v>
      </c>
      <c r="AB26" s="4">
        <f t="shared" si="4"/>
        <v>0</v>
      </c>
      <c r="AC26" s="5">
        <f t="shared" si="5"/>
        <v>261800</v>
      </c>
    </row>
    <row r="27" spans="2:29" ht="12.75" customHeight="1">
      <c r="B27" s="10">
        <v>22</v>
      </c>
      <c r="C27" s="20" t="s">
        <v>44</v>
      </c>
      <c r="D27" s="1" t="s">
        <v>23</v>
      </c>
      <c r="E27" s="1" t="s">
        <v>23</v>
      </c>
      <c r="F27" s="11"/>
      <c r="G27" s="1"/>
      <c r="H27" s="1"/>
      <c r="I27" s="1"/>
      <c r="J27" s="1"/>
      <c r="K27" s="11">
        <f t="shared" si="6"/>
        <v>0</v>
      </c>
      <c r="L27" s="1"/>
      <c r="M27" s="1">
        <v>5</v>
      </c>
      <c r="N27" s="1"/>
      <c r="O27" s="1"/>
      <c r="P27" s="11">
        <f t="shared" si="7"/>
        <v>5</v>
      </c>
      <c r="Q27" s="12"/>
      <c r="R27" s="11"/>
      <c r="S27" s="11">
        <v>40</v>
      </c>
      <c r="T27" s="13">
        <f t="shared" si="8"/>
        <v>45</v>
      </c>
      <c r="U27" s="4">
        <v>7616</v>
      </c>
      <c r="V27" s="5">
        <f t="shared" si="9"/>
        <v>342720</v>
      </c>
      <c r="W27" s="2"/>
      <c r="X27" s="3">
        <f t="shared" si="0"/>
        <v>0</v>
      </c>
      <c r="Y27" s="4">
        <f t="shared" si="1"/>
        <v>0</v>
      </c>
      <c r="Z27" s="4">
        <f t="shared" si="2"/>
        <v>38080</v>
      </c>
      <c r="AA27" s="4">
        <f t="shared" si="3"/>
        <v>0</v>
      </c>
      <c r="AB27" s="4">
        <f t="shared" si="4"/>
        <v>0</v>
      </c>
      <c r="AC27" s="5">
        <f t="shared" si="5"/>
        <v>304640</v>
      </c>
    </row>
    <row r="28" spans="2:29" ht="12.75" customHeight="1">
      <c r="B28" s="10">
        <v>23</v>
      </c>
      <c r="C28" s="20" t="s">
        <v>45</v>
      </c>
      <c r="D28" s="1" t="s">
        <v>23</v>
      </c>
      <c r="E28" s="1" t="s">
        <v>23</v>
      </c>
      <c r="F28" s="11"/>
      <c r="G28" s="1"/>
      <c r="H28" s="1"/>
      <c r="I28" s="1"/>
      <c r="J28" s="1"/>
      <c r="K28" s="11">
        <f t="shared" si="6"/>
        <v>0</v>
      </c>
      <c r="L28" s="1"/>
      <c r="M28" s="1"/>
      <c r="N28" s="1"/>
      <c r="O28" s="1">
        <v>6</v>
      </c>
      <c r="P28" s="11">
        <f t="shared" si="7"/>
        <v>6</v>
      </c>
      <c r="Q28" s="12"/>
      <c r="R28" s="11"/>
      <c r="S28" s="11">
        <v>4</v>
      </c>
      <c r="T28" s="13">
        <f t="shared" si="8"/>
        <v>10</v>
      </c>
      <c r="U28" s="4">
        <v>3451</v>
      </c>
      <c r="V28" s="5">
        <f t="shared" si="9"/>
        <v>34510</v>
      </c>
      <c r="W28" s="2"/>
      <c r="X28" s="3">
        <f t="shared" si="0"/>
        <v>0</v>
      </c>
      <c r="Y28" s="4">
        <f t="shared" si="1"/>
        <v>0</v>
      </c>
      <c r="Z28" s="4">
        <f t="shared" si="2"/>
        <v>20706</v>
      </c>
      <c r="AA28" s="4">
        <f t="shared" si="3"/>
        <v>0</v>
      </c>
      <c r="AB28" s="4">
        <f t="shared" si="4"/>
        <v>0</v>
      </c>
      <c r="AC28" s="5">
        <f t="shared" si="5"/>
        <v>13804</v>
      </c>
    </row>
    <row r="29" spans="2:29" ht="12.75" customHeight="1">
      <c r="B29" s="10">
        <v>24</v>
      </c>
      <c r="C29" s="20" t="s">
        <v>46</v>
      </c>
      <c r="D29" s="1" t="s">
        <v>23</v>
      </c>
      <c r="E29" s="1" t="s">
        <v>23</v>
      </c>
      <c r="F29" s="11"/>
      <c r="G29" s="1"/>
      <c r="H29" s="1"/>
      <c r="I29" s="1"/>
      <c r="J29" s="1"/>
      <c r="K29" s="11">
        <f t="shared" si="6"/>
        <v>0</v>
      </c>
      <c r="L29" s="1"/>
      <c r="M29" s="1"/>
      <c r="N29" s="1"/>
      <c r="O29" s="1"/>
      <c r="P29" s="11">
        <f t="shared" si="7"/>
        <v>0</v>
      </c>
      <c r="Q29" s="12"/>
      <c r="R29" s="11">
        <v>500</v>
      </c>
      <c r="S29" s="11">
        <v>60</v>
      </c>
      <c r="T29" s="13">
        <f>SUM(F29,K29,P29,Q29,R29,S29)</f>
        <v>560</v>
      </c>
      <c r="U29" s="4">
        <v>952</v>
      </c>
      <c r="V29" s="5">
        <f t="shared" si="9"/>
        <v>533120</v>
      </c>
      <c r="W29" s="2"/>
      <c r="X29" s="3">
        <f t="shared" si="0"/>
        <v>0</v>
      </c>
      <c r="Y29" s="4">
        <f t="shared" si="1"/>
        <v>0</v>
      </c>
      <c r="Z29" s="4">
        <f t="shared" si="2"/>
        <v>0</v>
      </c>
      <c r="AA29" s="4">
        <f t="shared" si="3"/>
        <v>0</v>
      </c>
      <c r="AB29" s="4">
        <f t="shared" si="4"/>
        <v>476000</v>
      </c>
      <c r="AC29" s="5">
        <f t="shared" si="5"/>
        <v>57120</v>
      </c>
    </row>
    <row r="30" spans="2:29" ht="12.75" customHeight="1">
      <c r="B30" s="10">
        <v>25</v>
      </c>
      <c r="C30" s="20" t="s">
        <v>47</v>
      </c>
      <c r="D30" s="1" t="s">
        <v>23</v>
      </c>
      <c r="E30" s="1" t="s">
        <v>23</v>
      </c>
      <c r="F30" s="11">
        <v>10</v>
      </c>
      <c r="G30" s="1"/>
      <c r="H30" s="1"/>
      <c r="I30" s="1"/>
      <c r="J30" s="1"/>
      <c r="K30" s="11">
        <f t="shared" si="6"/>
        <v>0</v>
      </c>
      <c r="L30" s="1"/>
      <c r="M30" s="1">
        <v>9</v>
      </c>
      <c r="N30" s="1"/>
      <c r="O30" s="1">
        <v>6</v>
      </c>
      <c r="P30" s="11">
        <f t="shared" si="7"/>
        <v>15</v>
      </c>
      <c r="Q30" s="12"/>
      <c r="R30" s="11"/>
      <c r="S30" s="11">
        <v>1</v>
      </c>
      <c r="T30" s="13">
        <f t="shared" si="8"/>
        <v>26</v>
      </c>
      <c r="U30" s="4">
        <v>21420</v>
      </c>
      <c r="V30" s="5">
        <f t="shared" si="9"/>
        <v>556920</v>
      </c>
      <c r="W30" s="2"/>
      <c r="X30" s="3">
        <f t="shared" si="0"/>
        <v>214200</v>
      </c>
      <c r="Y30" s="4">
        <f t="shared" si="1"/>
        <v>0</v>
      </c>
      <c r="Z30" s="4">
        <f t="shared" si="2"/>
        <v>321300</v>
      </c>
      <c r="AA30" s="4">
        <f t="shared" si="3"/>
        <v>0</v>
      </c>
      <c r="AB30" s="4">
        <f t="shared" si="4"/>
        <v>0</v>
      </c>
      <c r="AC30" s="5">
        <f t="shared" si="5"/>
        <v>21420</v>
      </c>
    </row>
    <row r="31" spans="2:29" ht="12.75" customHeight="1">
      <c r="B31" s="10">
        <v>26</v>
      </c>
      <c r="C31" s="20" t="s">
        <v>48</v>
      </c>
      <c r="D31" s="1" t="s">
        <v>23</v>
      </c>
      <c r="E31" s="1" t="s">
        <v>23</v>
      </c>
      <c r="F31" s="11"/>
      <c r="G31" s="1"/>
      <c r="H31" s="1"/>
      <c r="I31" s="1"/>
      <c r="J31" s="1"/>
      <c r="K31" s="11">
        <f t="shared" si="6"/>
        <v>0</v>
      </c>
      <c r="L31" s="1"/>
      <c r="M31" s="1"/>
      <c r="N31" s="1"/>
      <c r="O31" s="1"/>
      <c r="P31" s="11">
        <f t="shared" si="7"/>
        <v>0</v>
      </c>
      <c r="Q31" s="12"/>
      <c r="R31" s="11">
        <v>500</v>
      </c>
      <c r="S31" s="11"/>
      <c r="T31" s="13">
        <f t="shared" si="8"/>
        <v>500</v>
      </c>
      <c r="U31" s="4">
        <v>4900</v>
      </c>
      <c r="V31" s="5">
        <f t="shared" si="9"/>
        <v>2450000</v>
      </c>
      <c r="W31" s="2"/>
      <c r="X31" s="3">
        <f t="shared" si="0"/>
        <v>0</v>
      </c>
      <c r="Y31" s="4">
        <f t="shared" si="1"/>
        <v>0</v>
      </c>
      <c r="Z31" s="4">
        <f t="shared" si="2"/>
        <v>0</v>
      </c>
      <c r="AA31" s="4">
        <f t="shared" si="3"/>
        <v>0</v>
      </c>
      <c r="AB31" s="4">
        <f t="shared" si="4"/>
        <v>2450000</v>
      </c>
      <c r="AC31" s="5">
        <f t="shared" si="5"/>
        <v>0</v>
      </c>
    </row>
    <row r="32" spans="2:29" ht="12.75" customHeight="1">
      <c r="B32" s="10">
        <v>27</v>
      </c>
      <c r="C32" s="20" t="s">
        <v>49</v>
      </c>
      <c r="D32" s="1" t="s">
        <v>23</v>
      </c>
      <c r="E32" s="1" t="s">
        <v>23</v>
      </c>
      <c r="F32" s="11"/>
      <c r="G32" s="1"/>
      <c r="H32" s="1"/>
      <c r="I32" s="1"/>
      <c r="J32" s="1"/>
      <c r="K32" s="11">
        <f t="shared" si="6"/>
        <v>0</v>
      </c>
      <c r="L32" s="1"/>
      <c r="M32" s="1"/>
      <c r="N32" s="1"/>
      <c r="O32" s="1"/>
      <c r="P32" s="11">
        <f t="shared" si="7"/>
        <v>0</v>
      </c>
      <c r="Q32" s="12"/>
      <c r="R32" s="11">
        <v>500</v>
      </c>
      <c r="S32" s="11"/>
      <c r="T32" s="13">
        <f t="shared" si="8"/>
        <v>500</v>
      </c>
      <c r="U32" s="4">
        <v>4900</v>
      </c>
      <c r="V32" s="5">
        <f t="shared" si="9"/>
        <v>2450000</v>
      </c>
      <c r="W32" s="2"/>
      <c r="X32" s="3">
        <f t="shared" si="0"/>
        <v>0</v>
      </c>
      <c r="Y32" s="4">
        <f t="shared" si="1"/>
        <v>0</v>
      </c>
      <c r="Z32" s="4">
        <f t="shared" si="2"/>
        <v>0</v>
      </c>
      <c r="AA32" s="4">
        <f t="shared" si="3"/>
        <v>0</v>
      </c>
      <c r="AB32" s="4">
        <f t="shared" si="4"/>
        <v>2450000</v>
      </c>
      <c r="AC32" s="5">
        <f t="shared" si="5"/>
        <v>0</v>
      </c>
    </row>
    <row r="33" spans="2:29" ht="12.75" customHeight="1">
      <c r="B33" s="10">
        <v>28</v>
      </c>
      <c r="C33" s="20" t="s">
        <v>50</v>
      </c>
      <c r="D33" s="1" t="s">
        <v>23</v>
      </c>
      <c r="E33" s="1" t="s">
        <v>23</v>
      </c>
      <c r="F33" s="11"/>
      <c r="G33" s="1"/>
      <c r="H33" s="1"/>
      <c r="I33" s="1"/>
      <c r="J33" s="1"/>
      <c r="K33" s="11">
        <f t="shared" si="6"/>
        <v>0</v>
      </c>
      <c r="L33" s="1"/>
      <c r="M33" s="1"/>
      <c r="N33" s="1"/>
      <c r="O33" s="1"/>
      <c r="P33" s="11">
        <f t="shared" si="7"/>
        <v>0</v>
      </c>
      <c r="Q33" s="12"/>
      <c r="R33" s="11">
        <v>500</v>
      </c>
      <c r="S33" s="11">
        <v>45</v>
      </c>
      <c r="T33" s="13">
        <f t="shared" si="8"/>
        <v>545</v>
      </c>
      <c r="U33" s="4">
        <v>1200</v>
      </c>
      <c r="V33" s="5">
        <f t="shared" si="9"/>
        <v>654000</v>
      </c>
      <c r="W33" s="2"/>
      <c r="X33" s="3">
        <f t="shared" si="0"/>
        <v>0</v>
      </c>
      <c r="Y33" s="4">
        <f t="shared" si="1"/>
        <v>0</v>
      </c>
      <c r="Z33" s="4">
        <f t="shared" si="2"/>
        <v>0</v>
      </c>
      <c r="AA33" s="4">
        <f t="shared" si="3"/>
        <v>0</v>
      </c>
      <c r="AB33" s="4">
        <f t="shared" si="4"/>
        <v>600000</v>
      </c>
      <c r="AC33" s="5">
        <f t="shared" si="5"/>
        <v>54000</v>
      </c>
    </row>
    <row r="34" spans="2:29" ht="12.75" customHeight="1">
      <c r="B34" s="10">
        <v>29</v>
      </c>
      <c r="C34" s="20" t="s">
        <v>51</v>
      </c>
      <c r="D34" s="1" t="s">
        <v>23</v>
      </c>
      <c r="E34" s="1" t="s">
        <v>23</v>
      </c>
      <c r="F34" s="11"/>
      <c r="G34" s="1"/>
      <c r="H34" s="1"/>
      <c r="I34" s="1"/>
      <c r="J34" s="1"/>
      <c r="K34" s="11">
        <f t="shared" si="6"/>
        <v>0</v>
      </c>
      <c r="L34" s="1"/>
      <c r="M34" s="1"/>
      <c r="N34" s="1"/>
      <c r="O34" s="1"/>
      <c r="P34" s="11">
        <f t="shared" si="7"/>
        <v>0</v>
      </c>
      <c r="Q34" s="12">
        <v>145</v>
      </c>
      <c r="R34" s="11"/>
      <c r="S34" s="11"/>
      <c r="T34" s="13">
        <f t="shared" si="8"/>
        <v>145</v>
      </c>
      <c r="U34" s="4">
        <v>2500</v>
      </c>
      <c r="V34" s="5">
        <f t="shared" si="9"/>
        <v>362500</v>
      </c>
      <c r="W34" s="2"/>
      <c r="X34" s="3">
        <f t="shared" si="0"/>
        <v>0</v>
      </c>
      <c r="Y34" s="4">
        <f t="shared" si="1"/>
        <v>0</v>
      </c>
      <c r="Z34" s="4">
        <f t="shared" si="2"/>
        <v>0</v>
      </c>
      <c r="AA34" s="4">
        <f t="shared" si="3"/>
        <v>362500</v>
      </c>
      <c r="AB34" s="4">
        <f t="shared" si="4"/>
        <v>0</v>
      </c>
      <c r="AC34" s="5">
        <f t="shared" si="5"/>
        <v>0</v>
      </c>
    </row>
    <row r="35" spans="2:29" ht="12.75" customHeight="1">
      <c r="B35" s="10">
        <v>30</v>
      </c>
      <c r="C35" s="20" t="s">
        <v>52</v>
      </c>
      <c r="D35" s="1" t="s">
        <v>23</v>
      </c>
      <c r="E35" s="1" t="s">
        <v>23</v>
      </c>
      <c r="F35" s="11">
        <v>30</v>
      </c>
      <c r="G35" s="1"/>
      <c r="H35" s="1"/>
      <c r="I35" s="1"/>
      <c r="J35" s="1"/>
      <c r="K35" s="11">
        <f t="shared" si="6"/>
        <v>0</v>
      </c>
      <c r="L35" s="1"/>
      <c r="M35" s="1"/>
      <c r="N35" s="1"/>
      <c r="O35" s="1"/>
      <c r="P35" s="11">
        <f t="shared" si="7"/>
        <v>0</v>
      </c>
      <c r="Q35" s="12"/>
      <c r="R35" s="11"/>
      <c r="S35" s="11"/>
      <c r="T35" s="13">
        <f t="shared" si="8"/>
        <v>30</v>
      </c>
      <c r="U35" s="4">
        <v>19397</v>
      </c>
      <c r="V35" s="5">
        <f t="shared" si="9"/>
        <v>581910</v>
      </c>
      <c r="W35" s="2"/>
      <c r="X35" s="3">
        <f t="shared" si="0"/>
        <v>581910</v>
      </c>
      <c r="Y35" s="4">
        <f t="shared" si="1"/>
        <v>0</v>
      </c>
      <c r="Z35" s="4">
        <f t="shared" si="2"/>
        <v>0</v>
      </c>
      <c r="AA35" s="4">
        <f t="shared" si="3"/>
        <v>0</v>
      </c>
      <c r="AB35" s="4">
        <f t="shared" si="4"/>
        <v>0</v>
      </c>
      <c r="AC35" s="5">
        <f t="shared" si="5"/>
        <v>0</v>
      </c>
    </row>
    <row r="36" spans="2:29" ht="12.75" customHeight="1">
      <c r="B36" s="10">
        <v>31</v>
      </c>
      <c r="C36" s="20" t="s">
        <v>53</v>
      </c>
      <c r="D36" s="1" t="s">
        <v>23</v>
      </c>
      <c r="E36" s="1" t="s">
        <v>23</v>
      </c>
      <c r="F36" s="11">
        <v>6</v>
      </c>
      <c r="G36" s="1"/>
      <c r="H36" s="1"/>
      <c r="I36" s="1"/>
      <c r="J36" s="1"/>
      <c r="K36" s="11">
        <f t="shared" si="6"/>
        <v>0</v>
      </c>
      <c r="L36" s="1"/>
      <c r="M36" s="1"/>
      <c r="N36" s="1"/>
      <c r="O36" s="1"/>
      <c r="P36" s="11">
        <f t="shared" si="7"/>
        <v>0</v>
      </c>
      <c r="Q36" s="12"/>
      <c r="R36" s="11"/>
      <c r="S36" s="11"/>
      <c r="T36" s="13">
        <f t="shared" si="8"/>
        <v>6</v>
      </c>
      <c r="U36" s="4">
        <v>62832</v>
      </c>
      <c r="V36" s="5">
        <f t="shared" si="9"/>
        <v>376992</v>
      </c>
      <c r="W36" s="2"/>
      <c r="X36" s="3">
        <f t="shared" si="0"/>
        <v>376992</v>
      </c>
      <c r="Y36" s="4">
        <f t="shared" si="1"/>
        <v>0</v>
      </c>
      <c r="Z36" s="4">
        <f t="shared" si="2"/>
        <v>0</v>
      </c>
      <c r="AA36" s="4">
        <f t="shared" si="3"/>
        <v>0</v>
      </c>
      <c r="AB36" s="4">
        <f t="shared" si="4"/>
        <v>0</v>
      </c>
      <c r="AC36" s="5">
        <f t="shared" si="5"/>
        <v>0</v>
      </c>
    </row>
    <row r="37" spans="2:29" ht="12.75" customHeight="1">
      <c r="B37" s="10">
        <v>32</v>
      </c>
      <c r="C37" s="20" t="s">
        <v>54</v>
      </c>
      <c r="D37" s="1" t="s">
        <v>23</v>
      </c>
      <c r="E37" s="1" t="s">
        <v>55</v>
      </c>
      <c r="F37" s="11">
        <v>371</v>
      </c>
      <c r="G37" s="1"/>
      <c r="H37" s="1"/>
      <c r="I37" s="1"/>
      <c r="J37" s="1"/>
      <c r="K37" s="11">
        <f t="shared" si="6"/>
        <v>0</v>
      </c>
      <c r="L37" s="1"/>
      <c r="M37" s="1"/>
      <c r="N37" s="1"/>
      <c r="O37" s="1"/>
      <c r="P37" s="11">
        <f t="shared" si="7"/>
        <v>0</v>
      </c>
      <c r="Q37" s="12">
        <v>392</v>
      </c>
      <c r="R37" s="11"/>
      <c r="S37" s="11"/>
      <c r="T37" s="13">
        <f t="shared" si="8"/>
        <v>763</v>
      </c>
      <c r="U37" s="4">
        <v>7616</v>
      </c>
      <c r="V37" s="5">
        <f t="shared" si="9"/>
        <v>5811008</v>
      </c>
      <c r="W37" s="2"/>
      <c r="X37" s="3">
        <f t="shared" si="0"/>
        <v>2825536</v>
      </c>
      <c r="Y37" s="4">
        <f t="shared" si="1"/>
        <v>0</v>
      </c>
      <c r="Z37" s="4">
        <f t="shared" si="2"/>
        <v>0</v>
      </c>
      <c r="AA37" s="4">
        <f t="shared" si="3"/>
        <v>2985472</v>
      </c>
      <c r="AB37" s="4">
        <f t="shared" si="4"/>
        <v>0</v>
      </c>
      <c r="AC37" s="5">
        <f t="shared" si="5"/>
        <v>0</v>
      </c>
    </row>
    <row r="38" spans="2:29" ht="12.75" customHeight="1">
      <c r="B38" s="10">
        <v>33</v>
      </c>
      <c r="C38" s="20" t="s">
        <v>56</v>
      </c>
      <c r="D38" s="1" t="s">
        <v>23</v>
      </c>
      <c r="E38" s="1" t="s">
        <v>57</v>
      </c>
      <c r="F38" s="11"/>
      <c r="G38" s="1"/>
      <c r="H38" s="1"/>
      <c r="I38" s="1"/>
      <c r="J38" s="1"/>
      <c r="K38" s="11">
        <f t="shared" si="6"/>
        <v>0</v>
      </c>
      <c r="L38" s="1"/>
      <c r="M38" s="1"/>
      <c r="N38" s="1"/>
      <c r="O38" s="1"/>
      <c r="P38" s="11">
        <f t="shared" si="7"/>
        <v>0</v>
      </c>
      <c r="Q38" s="12"/>
      <c r="R38" s="11"/>
      <c r="S38" s="11">
        <v>5</v>
      </c>
      <c r="T38" s="13">
        <f t="shared" si="8"/>
        <v>5</v>
      </c>
      <c r="U38" s="4">
        <v>136969</v>
      </c>
      <c r="V38" s="5">
        <f t="shared" si="9"/>
        <v>684845</v>
      </c>
      <c r="W38" s="2"/>
      <c r="X38" s="3">
        <f t="shared" si="0"/>
        <v>0</v>
      </c>
      <c r="Y38" s="4">
        <f t="shared" si="1"/>
        <v>0</v>
      </c>
      <c r="Z38" s="4">
        <f t="shared" si="2"/>
        <v>0</v>
      </c>
      <c r="AA38" s="4">
        <f t="shared" si="3"/>
        <v>0</v>
      </c>
      <c r="AB38" s="4">
        <f t="shared" si="4"/>
        <v>0</v>
      </c>
      <c r="AC38" s="5">
        <f t="shared" si="5"/>
        <v>684845</v>
      </c>
    </row>
    <row r="39" spans="2:29" ht="12.75" customHeight="1">
      <c r="B39" s="10">
        <v>34</v>
      </c>
      <c r="C39" s="20" t="s">
        <v>58</v>
      </c>
      <c r="D39" s="1" t="s">
        <v>23</v>
      </c>
      <c r="E39" s="1" t="s">
        <v>55</v>
      </c>
      <c r="F39" s="11"/>
      <c r="G39" s="1"/>
      <c r="H39" s="1"/>
      <c r="I39" s="1"/>
      <c r="J39" s="1"/>
      <c r="K39" s="11">
        <f t="shared" si="6"/>
        <v>0</v>
      </c>
      <c r="L39" s="1"/>
      <c r="M39" s="1"/>
      <c r="N39" s="1"/>
      <c r="O39" s="1"/>
      <c r="P39" s="11">
        <f t="shared" si="7"/>
        <v>0</v>
      </c>
      <c r="Q39" s="12"/>
      <c r="R39" s="11"/>
      <c r="S39" s="11">
        <v>25</v>
      </c>
      <c r="T39" s="13">
        <f t="shared" si="8"/>
        <v>25</v>
      </c>
      <c r="U39" s="4">
        <v>1309</v>
      </c>
      <c r="V39" s="5">
        <f t="shared" si="9"/>
        <v>32725</v>
      </c>
      <c r="W39" s="2"/>
      <c r="X39" s="3">
        <f t="shared" si="0"/>
        <v>0</v>
      </c>
      <c r="Y39" s="4">
        <f t="shared" si="1"/>
        <v>0</v>
      </c>
      <c r="Z39" s="4">
        <f t="shared" si="2"/>
        <v>0</v>
      </c>
      <c r="AA39" s="4">
        <f t="shared" si="3"/>
        <v>0</v>
      </c>
      <c r="AB39" s="4">
        <f t="shared" si="4"/>
        <v>0</v>
      </c>
      <c r="AC39" s="5">
        <f t="shared" si="5"/>
        <v>32725</v>
      </c>
    </row>
    <row r="40" spans="2:29" ht="12.75" customHeight="1">
      <c r="B40" s="10">
        <v>35</v>
      </c>
      <c r="C40" s="20" t="s">
        <v>59</v>
      </c>
      <c r="D40" s="1" t="s">
        <v>23</v>
      </c>
      <c r="E40" s="1" t="s">
        <v>55</v>
      </c>
      <c r="F40" s="11"/>
      <c r="G40" s="1"/>
      <c r="H40" s="1"/>
      <c r="I40" s="1"/>
      <c r="J40" s="1"/>
      <c r="K40" s="11">
        <f t="shared" si="6"/>
        <v>0</v>
      </c>
      <c r="L40" s="1"/>
      <c r="M40" s="1"/>
      <c r="N40" s="1"/>
      <c r="O40" s="1"/>
      <c r="P40" s="11">
        <f t="shared" si="7"/>
        <v>0</v>
      </c>
      <c r="Q40" s="12"/>
      <c r="R40" s="11"/>
      <c r="S40" s="11">
        <v>25</v>
      </c>
      <c r="T40" s="13">
        <f t="shared" si="8"/>
        <v>25</v>
      </c>
      <c r="U40" s="4">
        <v>2856</v>
      </c>
      <c r="V40" s="5">
        <f t="shared" si="9"/>
        <v>71400</v>
      </c>
      <c r="W40" s="2"/>
      <c r="X40" s="3">
        <f t="shared" si="0"/>
        <v>0</v>
      </c>
      <c r="Y40" s="4">
        <f t="shared" si="1"/>
        <v>0</v>
      </c>
      <c r="Z40" s="4">
        <f t="shared" si="2"/>
        <v>0</v>
      </c>
      <c r="AA40" s="4">
        <f t="shared" si="3"/>
        <v>0</v>
      </c>
      <c r="AB40" s="4">
        <f t="shared" si="4"/>
        <v>0</v>
      </c>
      <c r="AC40" s="5">
        <f t="shared" si="5"/>
        <v>71400</v>
      </c>
    </row>
    <row r="41" spans="2:29" ht="12.75" customHeight="1">
      <c r="B41" s="10">
        <v>36</v>
      </c>
      <c r="C41" s="20" t="s">
        <v>60</v>
      </c>
      <c r="D41" s="1" t="s">
        <v>23</v>
      </c>
      <c r="E41" s="1" t="s">
        <v>55</v>
      </c>
      <c r="F41" s="11"/>
      <c r="G41" s="1"/>
      <c r="H41" s="1"/>
      <c r="I41" s="1"/>
      <c r="J41" s="1"/>
      <c r="K41" s="11">
        <f t="shared" si="6"/>
        <v>0</v>
      </c>
      <c r="L41" s="1"/>
      <c r="M41" s="1"/>
      <c r="N41" s="1"/>
      <c r="O41" s="1"/>
      <c r="P41" s="11">
        <f t="shared" si="7"/>
        <v>0</v>
      </c>
      <c r="Q41" s="12"/>
      <c r="R41" s="11"/>
      <c r="S41" s="11">
        <v>25</v>
      </c>
      <c r="T41" s="13">
        <f t="shared" si="8"/>
        <v>25</v>
      </c>
      <c r="U41" s="4">
        <v>2856</v>
      </c>
      <c r="V41" s="5">
        <f t="shared" si="9"/>
        <v>71400</v>
      </c>
      <c r="W41" s="2"/>
      <c r="X41" s="3">
        <f t="shared" si="0"/>
        <v>0</v>
      </c>
      <c r="Y41" s="4">
        <f t="shared" si="1"/>
        <v>0</v>
      </c>
      <c r="Z41" s="4">
        <f t="shared" si="2"/>
        <v>0</v>
      </c>
      <c r="AA41" s="4">
        <f t="shared" si="3"/>
        <v>0</v>
      </c>
      <c r="AB41" s="4">
        <f t="shared" si="4"/>
        <v>0</v>
      </c>
      <c r="AC41" s="5">
        <f t="shared" si="5"/>
        <v>71400</v>
      </c>
    </row>
    <row r="42" spans="2:29" ht="12.75" customHeight="1">
      <c r="B42" s="10">
        <v>37</v>
      </c>
      <c r="C42" s="20" t="s">
        <v>61</v>
      </c>
      <c r="D42" s="1" t="s">
        <v>23</v>
      </c>
      <c r="E42" s="1" t="s">
        <v>55</v>
      </c>
      <c r="F42" s="11"/>
      <c r="G42" s="1"/>
      <c r="H42" s="1"/>
      <c r="I42" s="1"/>
      <c r="J42" s="1"/>
      <c r="K42" s="11">
        <f t="shared" si="6"/>
        <v>0</v>
      </c>
      <c r="L42" s="1"/>
      <c r="M42" s="1"/>
      <c r="N42" s="1"/>
      <c r="O42" s="1"/>
      <c r="P42" s="11">
        <f t="shared" si="7"/>
        <v>0</v>
      </c>
      <c r="Q42" s="12"/>
      <c r="R42" s="11"/>
      <c r="S42" s="11">
        <v>25</v>
      </c>
      <c r="T42" s="13">
        <f t="shared" si="8"/>
        <v>25</v>
      </c>
      <c r="U42" s="4">
        <v>2856</v>
      </c>
      <c r="V42" s="5">
        <f t="shared" si="9"/>
        <v>71400</v>
      </c>
      <c r="W42" s="2"/>
      <c r="X42" s="3">
        <f t="shared" si="0"/>
        <v>0</v>
      </c>
      <c r="Y42" s="4">
        <f t="shared" si="1"/>
        <v>0</v>
      </c>
      <c r="Z42" s="4">
        <f t="shared" si="2"/>
        <v>0</v>
      </c>
      <c r="AA42" s="4">
        <f t="shared" si="3"/>
        <v>0</v>
      </c>
      <c r="AB42" s="4">
        <f t="shared" si="4"/>
        <v>0</v>
      </c>
      <c r="AC42" s="5">
        <f t="shared" si="5"/>
        <v>71400</v>
      </c>
    </row>
    <row r="43" spans="2:29" ht="12.75" customHeight="1">
      <c r="B43" s="10">
        <v>38</v>
      </c>
      <c r="C43" s="20" t="s">
        <v>62</v>
      </c>
      <c r="D43" s="1" t="s">
        <v>23</v>
      </c>
      <c r="E43" s="1" t="s">
        <v>55</v>
      </c>
      <c r="F43" s="11">
        <v>190</v>
      </c>
      <c r="G43" s="1"/>
      <c r="H43" s="1"/>
      <c r="I43" s="1"/>
      <c r="J43" s="1"/>
      <c r="K43" s="11">
        <f t="shared" si="6"/>
        <v>0</v>
      </c>
      <c r="L43" s="1"/>
      <c r="M43" s="1"/>
      <c r="N43" s="1"/>
      <c r="O43" s="1"/>
      <c r="P43" s="11">
        <f t="shared" si="7"/>
        <v>0</v>
      </c>
      <c r="Q43" s="12"/>
      <c r="R43" s="11"/>
      <c r="S43" s="11"/>
      <c r="T43" s="13">
        <f>SUM(F43,K43,P43,Q43,R43,S43)</f>
        <v>190</v>
      </c>
      <c r="U43" s="4">
        <v>14161</v>
      </c>
      <c r="V43" s="5">
        <f t="shared" si="9"/>
        <v>2690590</v>
      </c>
      <c r="W43" s="2"/>
      <c r="X43" s="3">
        <f t="shared" si="0"/>
        <v>2690590</v>
      </c>
      <c r="Y43" s="4">
        <f t="shared" si="1"/>
        <v>0</v>
      </c>
      <c r="Z43" s="4">
        <f t="shared" si="2"/>
        <v>0</v>
      </c>
      <c r="AA43" s="4">
        <f t="shared" si="3"/>
        <v>0</v>
      </c>
      <c r="AB43" s="4">
        <f t="shared" si="4"/>
        <v>0</v>
      </c>
      <c r="AC43" s="5">
        <f t="shared" si="5"/>
        <v>0</v>
      </c>
    </row>
    <row r="44" spans="2:29" ht="12.75" customHeight="1">
      <c r="B44" s="10">
        <v>39</v>
      </c>
      <c r="C44" s="20" t="s">
        <v>63</v>
      </c>
      <c r="D44" s="1" t="s">
        <v>23</v>
      </c>
      <c r="E44" s="1" t="s">
        <v>23</v>
      </c>
      <c r="F44" s="11"/>
      <c r="G44" s="1"/>
      <c r="H44" s="1"/>
      <c r="I44" s="1"/>
      <c r="J44" s="1"/>
      <c r="K44" s="11">
        <f t="shared" si="6"/>
        <v>0</v>
      </c>
      <c r="L44" s="1"/>
      <c r="M44" s="1"/>
      <c r="N44" s="1"/>
      <c r="O44" s="1"/>
      <c r="P44" s="11">
        <f t="shared" si="7"/>
        <v>0</v>
      </c>
      <c r="Q44" s="12"/>
      <c r="R44" s="11">
        <v>150</v>
      </c>
      <c r="S44" s="11"/>
      <c r="T44" s="13">
        <f t="shared" si="8"/>
        <v>150</v>
      </c>
      <c r="U44" s="4">
        <v>3094</v>
      </c>
      <c r="V44" s="5">
        <f t="shared" si="9"/>
        <v>464100</v>
      </c>
      <c r="W44" s="2"/>
      <c r="X44" s="3">
        <f t="shared" si="0"/>
        <v>0</v>
      </c>
      <c r="Y44" s="4">
        <f t="shared" si="1"/>
        <v>0</v>
      </c>
      <c r="Z44" s="4">
        <f t="shared" si="2"/>
        <v>0</v>
      </c>
      <c r="AA44" s="4">
        <f t="shared" si="3"/>
        <v>0</v>
      </c>
      <c r="AB44" s="4">
        <f t="shared" si="4"/>
        <v>464100</v>
      </c>
      <c r="AC44" s="5">
        <f t="shared" si="5"/>
        <v>0</v>
      </c>
    </row>
    <row r="45" spans="2:29" ht="12.75" customHeight="1">
      <c r="B45" s="10">
        <v>40</v>
      </c>
      <c r="C45" s="20" t="s">
        <v>64</v>
      </c>
      <c r="D45" s="1" t="s">
        <v>23</v>
      </c>
      <c r="E45" s="1" t="s">
        <v>23</v>
      </c>
      <c r="F45" s="11">
        <v>20</v>
      </c>
      <c r="G45" s="1"/>
      <c r="H45" s="1"/>
      <c r="I45" s="1"/>
      <c r="J45" s="1"/>
      <c r="K45" s="11">
        <f t="shared" si="6"/>
        <v>0</v>
      </c>
      <c r="L45" s="1"/>
      <c r="M45" s="1"/>
      <c r="N45" s="1"/>
      <c r="O45" s="1"/>
      <c r="P45" s="11">
        <f t="shared" si="7"/>
        <v>0</v>
      </c>
      <c r="Q45" s="12"/>
      <c r="R45" s="11">
        <v>340</v>
      </c>
      <c r="S45" s="11">
        <v>20</v>
      </c>
      <c r="T45" s="13">
        <f t="shared" si="8"/>
        <v>380</v>
      </c>
      <c r="U45" s="4">
        <v>14500</v>
      </c>
      <c r="V45" s="5">
        <f t="shared" si="9"/>
        <v>5510000</v>
      </c>
      <c r="W45" s="2"/>
      <c r="X45" s="3">
        <f t="shared" si="0"/>
        <v>290000</v>
      </c>
      <c r="Y45" s="4">
        <f t="shared" si="1"/>
        <v>0</v>
      </c>
      <c r="Z45" s="4">
        <f t="shared" si="2"/>
        <v>0</v>
      </c>
      <c r="AA45" s="4">
        <f t="shared" si="3"/>
        <v>0</v>
      </c>
      <c r="AB45" s="4">
        <f t="shared" si="4"/>
        <v>4930000</v>
      </c>
      <c r="AC45" s="5">
        <f t="shared" si="5"/>
        <v>290000</v>
      </c>
    </row>
    <row r="46" spans="2:29" ht="12.75" customHeight="1">
      <c r="B46" s="10">
        <v>41</v>
      </c>
      <c r="C46" s="20" t="s">
        <v>65</v>
      </c>
      <c r="D46" s="1" t="s">
        <v>23</v>
      </c>
      <c r="E46" s="1" t="s">
        <v>23</v>
      </c>
      <c r="F46" s="11"/>
      <c r="G46" s="1">
        <v>8</v>
      </c>
      <c r="H46" s="1"/>
      <c r="I46" s="1"/>
      <c r="J46" s="1"/>
      <c r="K46" s="11">
        <f t="shared" si="6"/>
        <v>8</v>
      </c>
      <c r="L46" s="1"/>
      <c r="M46" s="1">
        <v>6</v>
      </c>
      <c r="N46" s="1"/>
      <c r="O46" s="1">
        <v>24</v>
      </c>
      <c r="P46" s="11">
        <f t="shared" si="7"/>
        <v>30</v>
      </c>
      <c r="Q46" s="12"/>
      <c r="R46" s="11"/>
      <c r="S46" s="11"/>
      <c r="T46" s="13">
        <f t="shared" si="8"/>
        <v>38</v>
      </c>
      <c r="U46" s="4">
        <v>6664</v>
      </c>
      <c r="V46" s="5">
        <f t="shared" si="9"/>
        <v>253232</v>
      </c>
      <c r="W46" s="2"/>
      <c r="X46" s="3">
        <f t="shared" si="0"/>
        <v>0</v>
      </c>
      <c r="Y46" s="4">
        <f t="shared" si="1"/>
        <v>53312</v>
      </c>
      <c r="Z46" s="4">
        <f t="shared" si="2"/>
        <v>199920</v>
      </c>
      <c r="AA46" s="4">
        <f t="shared" si="3"/>
        <v>0</v>
      </c>
      <c r="AB46" s="4">
        <f t="shared" si="4"/>
        <v>0</v>
      </c>
      <c r="AC46" s="5">
        <f t="shared" si="5"/>
        <v>0</v>
      </c>
    </row>
    <row r="47" spans="2:29" ht="12.75" customHeight="1">
      <c r="B47" s="10">
        <v>42</v>
      </c>
      <c r="C47" s="20" t="s">
        <v>66</v>
      </c>
      <c r="D47" s="1" t="s">
        <v>23</v>
      </c>
      <c r="E47" s="1" t="s">
        <v>23</v>
      </c>
      <c r="F47" s="11"/>
      <c r="G47" s="1"/>
      <c r="H47" s="1"/>
      <c r="I47" s="1"/>
      <c r="J47" s="1"/>
      <c r="K47" s="11">
        <f t="shared" si="6"/>
        <v>0</v>
      </c>
      <c r="L47" s="1"/>
      <c r="M47" s="1">
        <v>6</v>
      </c>
      <c r="N47" s="1"/>
      <c r="O47" s="1">
        <v>24</v>
      </c>
      <c r="P47" s="11">
        <f t="shared" si="7"/>
        <v>30</v>
      </c>
      <c r="Q47" s="12"/>
      <c r="R47" s="11"/>
      <c r="S47" s="11"/>
      <c r="T47" s="13">
        <f t="shared" si="8"/>
        <v>30</v>
      </c>
      <c r="U47" s="4">
        <v>5712</v>
      </c>
      <c r="V47" s="5">
        <f t="shared" si="9"/>
        <v>171360</v>
      </c>
      <c r="W47" s="2"/>
      <c r="X47" s="3">
        <f t="shared" si="0"/>
        <v>0</v>
      </c>
      <c r="Y47" s="4">
        <f t="shared" si="1"/>
        <v>0</v>
      </c>
      <c r="Z47" s="4">
        <f t="shared" si="2"/>
        <v>171360</v>
      </c>
      <c r="AA47" s="4">
        <f t="shared" si="3"/>
        <v>0</v>
      </c>
      <c r="AB47" s="4">
        <f t="shared" si="4"/>
        <v>0</v>
      </c>
      <c r="AC47" s="5">
        <f t="shared" si="5"/>
        <v>0</v>
      </c>
    </row>
    <row r="48" spans="2:29" ht="12.75" customHeight="1">
      <c r="B48" s="10">
        <v>43</v>
      </c>
      <c r="C48" s="20" t="s">
        <v>67</v>
      </c>
      <c r="D48" s="1" t="s">
        <v>23</v>
      </c>
      <c r="E48" s="1" t="s">
        <v>23</v>
      </c>
      <c r="F48" s="11"/>
      <c r="G48" s="1"/>
      <c r="H48" s="1"/>
      <c r="I48" s="1"/>
      <c r="J48" s="1"/>
      <c r="K48" s="11">
        <f t="shared" si="6"/>
        <v>0</v>
      </c>
      <c r="L48" s="1">
        <v>10</v>
      </c>
      <c r="M48" s="1"/>
      <c r="N48" s="1"/>
      <c r="O48" s="1"/>
      <c r="P48" s="11">
        <f t="shared" si="7"/>
        <v>10</v>
      </c>
      <c r="Q48" s="12"/>
      <c r="R48" s="11"/>
      <c r="S48" s="11"/>
      <c r="T48" s="13">
        <f t="shared" si="8"/>
        <v>10</v>
      </c>
      <c r="U48" s="4">
        <v>18921</v>
      </c>
      <c r="V48" s="5">
        <f t="shared" si="9"/>
        <v>189210</v>
      </c>
      <c r="W48" s="2"/>
      <c r="X48" s="3">
        <f t="shared" si="0"/>
        <v>0</v>
      </c>
      <c r="Y48" s="4">
        <f t="shared" si="1"/>
        <v>0</v>
      </c>
      <c r="Z48" s="4">
        <f t="shared" si="2"/>
        <v>189210</v>
      </c>
      <c r="AA48" s="4">
        <f t="shared" si="3"/>
        <v>0</v>
      </c>
      <c r="AB48" s="4">
        <f t="shared" si="4"/>
        <v>0</v>
      </c>
      <c r="AC48" s="5">
        <f t="shared" si="5"/>
        <v>0</v>
      </c>
    </row>
    <row r="49" spans="2:29" ht="12.75" customHeight="1">
      <c r="B49" s="10">
        <v>44</v>
      </c>
      <c r="C49" s="20" t="s">
        <v>68</v>
      </c>
      <c r="D49" s="1" t="s">
        <v>23</v>
      </c>
      <c r="E49" s="1" t="s">
        <v>23</v>
      </c>
      <c r="F49" s="11"/>
      <c r="G49" s="1"/>
      <c r="H49" s="1"/>
      <c r="I49" s="1"/>
      <c r="J49" s="1"/>
      <c r="K49" s="11">
        <f t="shared" si="6"/>
        <v>0</v>
      </c>
      <c r="L49" s="1"/>
      <c r="M49" s="1"/>
      <c r="N49" s="1"/>
      <c r="O49" s="1">
        <v>10</v>
      </c>
      <c r="P49" s="11">
        <f t="shared" si="7"/>
        <v>10</v>
      </c>
      <c r="Q49" s="12"/>
      <c r="R49" s="11"/>
      <c r="S49" s="11">
        <v>20</v>
      </c>
      <c r="T49" s="13">
        <f t="shared" si="8"/>
        <v>30</v>
      </c>
      <c r="U49" s="4">
        <v>4403</v>
      </c>
      <c r="V49" s="5">
        <f t="shared" si="9"/>
        <v>132090</v>
      </c>
      <c r="W49" s="2"/>
      <c r="X49" s="3">
        <f t="shared" si="0"/>
        <v>0</v>
      </c>
      <c r="Y49" s="4">
        <f t="shared" si="1"/>
        <v>0</v>
      </c>
      <c r="Z49" s="4">
        <f t="shared" si="2"/>
        <v>44030</v>
      </c>
      <c r="AA49" s="4">
        <f t="shared" si="3"/>
        <v>0</v>
      </c>
      <c r="AB49" s="4">
        <f t="shared" si="4"/>
        <v>0</v>
      </c>
      <c r="AC49" s="5">
        <f t="shared" si="5"/>
        <v>88060</v>
      </c>
    </row>
    <row r="50" spans="2:29" ht="12.75" customHeight="1">
      <c r="B50" s="10">
        <v>45</v>
      </c>
      <c r="C50" s="20" t="s">
        <v>69</v>
      </c>
      <c r="D50" s="1" t="s">
        <v>23</v>
      </c>
      <c r="E50" s="1" t="s">
        <v>23</v>
      </c>
      <c r="F50" s="11"/>
      <c r="G50" s="1"/>
      <c r="H50" s="1"/>
      <c r="I50" s="1"/>
      <c r="J50" s="1"/>
      <c r="K50" s="11">
        <f t="shared" si="6"/>
        <v>0</v>
      </c>
      <c r="L50" s="1"/>
      <c r="M50" s="1"/>
      <c r="N50" s="1"/>
      <c r="O50" s="1">
        <v>10</v>
      </c>
      <c r="P50" s="11">
        <f t="shared" si="7"/>
        <v>10</v>
      </c>
      <c r="Q50" s="12"/>
      <c r="R50" s="11"/>
      <c r="S50" s="11">
        <v>21</v>
      </c>
      <c r="T50" s="13">
        <f t="shared" si="8"/>
        <v>31</v>
      </c>
      <c r="U50" s="4">
        <v>4403</v>
      </c>
      <c r="V50" s="5">
        <f t="shared" si="9"/>
        <v>136493</v>
      </c>
      <c r="W50" s="2"/>
      <c r="X50" s="3">
        <f t="shared" si="0"/>
        <v>0</v>
      </c>
      <c r="Y50" s="4">
        <f t="shared" si="1"/>
        <v>0</v>
      </c>
      <c r="Z50" s="4">
        <f t="shared" si="2"/>
        <v>44030</v>
      </c>
      <c r="AA50" s="4">
        <f t="shared" si="3"/>
        <v>0</v>
      </c>
      <c r="AB50" s="4">
        <f t="shared" si="4"/>
        <v>0</v>
      </c>
      <c r="AC50" s="5">
        <f t="shared" si="5"/>
        <v>92463</v>
      </c>
    </row>
    <row r="51" spans="2:29" ht="12.75" customHeight="1">
      <c r="B51" s="10">
        <v>46</v>
      </c>
      <c r="C51" s="20" t="s">
        <v>70</v>
      </c>
      <c r="D51" s="1" t="s">
        <v>23</v>
      </c>
      <c r="E51" s="1" t="s">
        <v>23</v>
      </c>
      <c r="F51" s="11"/>
      <c r="G51" s="1"/>
      <c r="H51" s="1"/>
      <c r="I51" s="1"/>
      <c r="J51" s="1"/>
      <c r="K51" s="11">
        <f t="shared" si="6"/>
        <v>0</v>
      </c>
      <c r="L51" s="1"/>
      <c r="M51" s="1"/>
      <c r="N51" s="1"/>
      <c r="O51" s="1">
        <v>10</v>
      </c>
      <c r="P51" s="11">
        <f t="shared" si="7"/>
        <v>10</v>
      </c>
      <c r="Q51" s="12"/>
      <c r="R51" s="11"/>
      <c r="S51" s="11">
        <v>20</v>
      </c>
      <c r="T51" s="13">
        <f t="shared" si="8"/>
        <v>30</v>
      </c>
      <c r="U51" s="4">
        <v>1666</v>
      </c>
      <c r="V51" s="5">
        <f t="shared" si="9"/>
        <v>49980</v>
      </c>
      <c r="W51" s="2"/>
      <c r="X51" s="3">
        <f t="shared" si="0"/>
        <v>0</v>
      </c>
      <c r="Y51" s="4">
        <f t="shared" si="1"/>
        <v>0</v>
      </c>
      <c r="Z51" s="4">
        <f t="shared" si="2"/>
        <v>16660</v>
      </c>
      <c r="AA51" s="4">
        <f t="shared" si="3"/>
        <v>0</v>
      </c>
      <c r="AB51" s="4">
        <f t="shared" si="4"/>
        <v>0</v>
      </c>
      <c r="AC51" s="5">
        <f t="shared" si="5"/>
        <v>33320</v>
      </c>
    </row>
    <row r="52" spans="2:29" ht="12.75" customHeight="1">
      <c r="B52" s="10">
        <v>47</v>
      </c>
      <c r="C52" s="20" t="s">
        <v>71</v>
      </c>
      <c r="D52" s="1" t="s">
        <v>23</v>
      </c>
      <c r="E52" s="1" t="s">
        <v>23</v>
      </c>
      <c r="F52" s="11"/>
      <c r="G52" s="1"/>
      <c r="H52" s="1"/>
      <c r="I52" s="1"/>
      <c r="J52" s="1"/>
      <c r="K52" s="11">
        <f t="shared" si="6"/>
        <v>0</v>
      </c>
      <c r="L52" s="1"/>
      <c r="M52" s="1"/>
      <c r="N52" s="1"/>
      <c r="O52" s="1">
        <v>10</v>
      </c>
      <c r="P52" s="11">
        <f t="shared" si="7"/>
        <v>10</v>
      </c>
      <c r="Q52" s="12">
        <v>26</v>
      </c>
      <c r="R52" s="11"/>
      <c r="S52" s="11">
        <v>15</v>
      </c>
      <c r="T52" s="13">
        <f t="shared" si="8"/>
        <v>51</v>
      </c>
      <c r="U52" s="4">
        <v>7259</v>
      </c>
      <c r="V52" s="5">
        <f t="shared" si="9"/>
        <v>370209</v>
      </c>
      <c r="W52" s="2"/>
      <c r="X52" s="3">
        <f t="shared" si="0"/>
        <v>0</v>
      </c>
      <c r="Y52" s="4">
        <f t="shared" si="1"/>
        <v>0</v>
      </c>
      <c r="Z52" s="4">
        <f t="shared" si="2"/>
        <v>72590</v>
      </c>
      <c r="AA52" s="4">
        <f t="shared" si="3"/>
        <v>188734</v>
      </c>
      <c r="AB52" s="4">
        <f t="shared" si="4"/>
        <v>0</v>
      </c>
      <c r="AC52" s="5">
        <f t="shared" si="5"/>
        <v>108885</v>
      </c>
    </row>
    <row r="53" spans="2:29" ht="12.75" customHeight="1">
      <c r="B53" s="10">
        <v>48</v>
      </c>
      <c r="C53" s="20" t="s">
        <v>72</v>
      </c>
      <c r="D53" s="1" t="s">
        <v>23</v>
      </c>
      <c r="E53" s="1" t="s">
        <v>23</v>
      </c>
      <c r="F53" s="11"/>
      <c r="G53" s="1"/>
      <c r="H53" s="1"/>
      <c r="I53" s="1"/>
      <c r="J53" s="1"/>
      <c r="K53" s="11">
        <f t="shared" si="6"/>
        <v>0</v>
      </c>
      <c r="L53" s="1"/>
      <c r="M53" s="1"/>
      <c r="N53" s="1"/>
      <c r="O53" s="1">
        <v>10</v>
      </c>
      <c r="P53" s="11">
        <f t="shared" si="7"/>
        <v>10</v>
      </c>
      <c r="Q53" s="12">
        <v>26</v>
      </c>
      <c r="R53" s="11"/>
      <c r="S53" s="11">
        <v>15</v>
      </c>
      <c r="T53" s="13">
        <f t="shared" si="8"/>
        <v>51</v>
      </c>
      <c r="U53" s="4">
        <v>10829</v>
      </c>
      <c r="V53" s="5">
        <f t="shared" si="9"/>
        <v>552279</v>
      </c>
      <c r="W53" s="2"/>
      <c r="X53" s="3">
        <f t="shared" si="0"/>
        <v>0</v>
      </c>
      <c r="Y53" s="4">
        <f t="shared" si="1"/>
        <v>0</v>
      </c>
      <c r="Z53" s="4">
        <f t="shared" si="2"/>
        <v>108290</v>
      </c>
      <c r="AA53" s="4">
        <f t="shared" si="3"/>
        <v>281554</v>
      </c>
      <c r="AB53" s="4">
        <f t="shared" si="4"/>
        <v>0</v>
      </c>
      <c r="AC53" s="5">
        <f t="shared" si="5"/>
        <v>162435</v>
      </c>
    </row>
    <row r="54" spans="2:29" ht="12.75" customHeight="1">
      <c r="B54" s="10">
        <v>49</v>
      </c>
      <c r="C54" s="20" t="s">
        <v>73</v>
      </c>
      <c r="D54" s="1" t="s">
        <v>23</v>
      </c>
      <c r="E54" s="1" t="s">
        <v>23</v>
      </c>
      <c r="F54" s="11"/>
      <c r="G54" s="1"/>
      <c r="H54" s="1"/>
      <c r="I54" s="1"/>
      <c r="J54" s="1"/>
      <c r="K54" s="11">
        <f t="shared" si="6"/>
        <v>0</v>
      </c>
      <c r="L54" s="1"/>
      <c r="M54" s="1"/>
      <c r="N54" s="1"/>
      <c r="O54" s="1">
        <v>10</v>
      </c>
      <c r="P54" s="11">
        <f t="shared" si="7"/>
        <v>10</v>
      </c>
      <c r="Q54" s="12">
        <v>26</v>
      </c>
      <c r="R54" s="11"/>
      <c r="S54" s="11">
        <v>15</v>
      </c>
      <c r="T54" s="13">
        <f t="shared" si="8"/>
        <v>51</v>
      </c>
      <c r="U54" s="4">
        <v>7259</v>
      </c>
      <c r="V54" s="5">
        <f t="shared" si="9"/>
        <v>370209</v>
      </c>
      <c r="W54" s="2"/>
      <c r="X54" s="3">
        <f t="shared" si="0"/>
        <v>0</v>
      </c>
      <c r="Y54" s="4">
        <f t="shared" si="1"/>
        <v>0</v>
      </c>
      <c r="Z54" s="4">
        <f t="shared" si="2"/>
        <v>72590</v>
      </c>
      <c r="AA54" s="4">
        <f t="shared" si="3"/>
        <v>188734</v>
      </c>
      <c r="AB54" s="4">
        <f t="shared" si="4"/>
        <v>0</v>
      </c>
      <c r="AC54" s="5">
        <f t="shared" si="5"/>
        <v>108885</v>
      </c>
    </row>
    <row r="55" spans="2:29" ht="12.75" customHeight="1">
      <c r="B55" s="10">
        <v>50</v>
      </c>
      <c r="C55" s="20" t="s">
        <v>74</v>
      </c>
      <c r="D55" s="1" t="s">
        <v>23</v>
      </c>
      <c r="E55" s="1" t="s">
        <v>23</v>
      </c>
      <c r="F55" s="11"/>
      <c r="G55" s="1"/>
      <c r="H55" s="1"/>
      <c r="I55" s="1"/>
      <c r="J55" s="1"/>
      <c r="K55" s="11">
        <f t="shared" si="6"/>
        <v>0</v>
      </c>
      <c r="L55" s="1"/>
      <c r="M55" s="1"/>
      <c r="N55" s="1"/>
      <c r="O55" s="1">
        <v>10</v>
      </c>
      <c r="P55" s="11">
        <f t="shared" si="7"/>
        <v>10</v>
      </c>
      <c r="Q55" s="12">
        <v>0</v>
      </c>
      <c r="R55" s="11"/>
      <c r="S55" s="11">
        <v>15</v>
      </c>
      <c r="T55" s="13">
        <f t="shared" si="8"/>
        <v>25</v>
      </c>
      <c r="U55" s="4">
        <v>10829</v>
      </c>
      <c r="V55" s="5">
        <f t="shared" si="9"/>
        <v>270725</v>
      </c>
      <c r="W55" s="2"/>
      <c r="X55" s="3">
        <f t="shared" si="0"/>
        <v>0</v>
      </c>
      <c r="Y55" s="4">
        <f t="shared" si="1"/>
        <v>0</v>
      </c>
      <c r="Z55" s="4">
        <f t="shared" si="2"/>
        <v>108290</v>
      </c>
      <c r="AA55" s="4">
        <f t="shared" si="3"/>
        <v>0</v>
      </c>
      <c r="AB55" s="4">
        <f t="shared" si="4"/>
        <v>0</v>
      </c>
      <c r="AC55" s="5">
        <f t="shared" si="5"/>
        <v>162435</v>
      </c>
    </row>
    <row r="56" spans="2:29" ht="12.75" customHeight="1">
      <c r="B56" s="10">
        <v>51</v>
      </c>
      <c r="C56" s="20" t="s">
        <v>75</v>
      </c>
      <c r="D56" s="1" t="s">
        <v>23</v>
      </c>
      <c r="E56" s="1" t="s">
        <v>23</v>
      </c>
      <c r="F56" s="11">
        <v>7</v>
      </c>
      <c r="G56" s="1"/>
      <c r="H56" s="1"/>
      <c r="I56" s="1"/>
      <c r="J56" s="1"/>
      <c r="K56" s="11">
        <f t="shared" si="6"/>
        <v>0</v>
      </c>
      <c r="L56" s="1"/>
      <c r="M56" s="1"/>
      <c r="N56" s="1"/>
      <c r="O56" s="1"/>
      <c r="P56" s="11">
        <f t="shared" si="7"/>
        <v>0</v>
      </c>
      <c r="Q56" s="12"/>
      <c r="R56" s="11"/>
      <c r="S56" s="11"/>
      <c r="T56" s="13">
        <f t="shared" si="8"/>
        <v>7</v>
      </c>
      <c r="U56" s="4">
        <v>38675</v>
      </c>
      <c r="V56" s="5">
        <f t="shared" si="9"/>
        <v>270725</v>
      </c>
      <c r="W56" s="2"/>
      <c r="X56" s="3">
        <f t="shared" si="0"/>
        <v>270725</v>
      </c>
      <c r="Y56" s="4">
        <f t="shared" si="1"/>
        <v>0</v>
      </c>
      <c r="Z56" s="4">
        <f t="shared" si="2"/>
        <v>0</v>
      </c>
      <c r="AA56" s="4">
        <f t="shared" si="3"/>
        <v>0</v>
      </c>
      <c r="AB56" s="4">
        <f t="shared" si="4"/>
        <v>0</v>
      </c>
      <c r="AC56" s="5">
        <f t="shared" si="5"/>
        <v>0</v>
      </c>
    </row>
    <row r="57" spans="2:29" ht="12.75" customHeight="1">
      <c r="B57" s="10">
        <v>52</v>
      </c>
      <c r="C57" s="20" t="s">
        <v>76</v>
      </c>
      <c r="D57" s="1" t="s">
        <v>23</v>
      </c>
      <c r="E57" s="1" t="s">
        <v>23</v>
      </c>
      <c r="F57" s="11">
        <v>11</v>
      </c>
      <c r="G57" s="1"/>
      <c r="H57" s="1"/>
      <c r="I57" s="1"/>
      <c r="J57" s="1"/>
      <c r="K57" s="11">
        <f t="shared" si="6"/>
        <v>0</v>
      </c>
      <c r="L57" s="1"/>
      <c r="M57" s="1"/>
      <c r="N57" s="1"/>
      <c r="O57" s="1"/>
      <c r="P57" s="11">
        <f t="shared" si="7"/>
        <v>0</v>
      </c>
      <c r="Q57" s="12"/>
      <c r="R57" s="11"/>
      <c r="S57" s="11">
        <v>3</v>
      </c>
      <c r="T57" s="13">
        <f t="shared" si="8"/>
        <v>14</v>
      </c>
      <c r="U57" s="4">
        <v>33439</v>
      </c>
      <c r="V57" s="5">
        <f t="shared" si="9"/>
        <v>468146</v>
      </c>
      <c r="W57" s="2"/>
      <c r="X57" s="3">
        <f t="shared" si="0"/>
        <v>367829</v>
      </c>
      <c r="Y57" s="4">
        <f t="shared" si="1"/>
        <v>0</v>
      </c>
      <c r="Z57" s="4">
        <f t="shared" si="2"/>
        <v>0</v>
      </c>
      <c r="AA57" s="4">
        <f t="shared" si="3"/>
        <v>0</v>
      </c>
      <c r="AB57" s="4">
        <f t="shared" si="4"/>
        <v>0</v>
      </c>
      <c r="AC57" s="5">
        <f t="shared" si="5"/>
        <v>100317</v>
      </c>
    </row>
    <row r="58" spans="2:29" ht="12.75" customHeight="1">
      <c r="B58" s="10">
        <v>53</v>
      </c>
      <c r="C58" s="20" t="s">
        <v>77</v>
      </c>
      <c r="D58" s="1" t="s">
        <v>23</v>
      </c>
      <c r="E58" s="1" t="s">
        <v>23</v>
      </c>
      <c r="F58" s="11">
        <v>7</v>
      </c>
      <c r="G58" s="1"/>
      <c r="H58" s="1"/>
      <c r="I58" s="1"/>
      <c r="J58" s="1"/>
      <c r="K58" s="11">
        <f t="shared" si="6"/>
        <v>0</v>
      </c>
      <c r="L58" s="1"/>
      <c r="M58" s="1"/>
      <c r="N58" s="1"/>
      <c r="O58" s="1"/>
      <c r="P58" s="11">
        <f t="shared" si="7"/>
        <v>0</v>
      </c>
      <c r="Q58" s="12">
        <v>47</v>
      </c>
      <c r="R58" s="11"/>
      <c r="S58" s="11"/>
      <c r="T58" s="13">
        <f t="shared" si="8"/>
        <v>54</v>
      </c>
      <c r="U58" s="4">
        <v>142086</v>
      </c>
      <c r="V58" s="5">
        <f t="shared" si="9"/>
        <v>7672644</v>
      </c>
      <c r="W58" s="2"/>
      <c r="X58" s="3">
        <f t="shared" si="0"/>
        <v>994602</v>
      </c>
      <c r="Y58" s="4">
        <f t="shared" si="1"/>
        <v>0</v>
      </c>
      <c r="Z58" s="4">
        <f t="shared" si="2"/>
        <v>0</v>
      </c>
      <c r="AA58" s="4">
        <f t="shared" si="3"/>
        <v>6678042</v>
      </c>
      <c r="AB58" s="4">
        <f t="shared" si="4"/>
        <v>0</v>
      </c>
      <c r="AC58" s="5">
        <f t="shared" si="5"/>
        <v>0</v>
      </c>
    </row>
    <row r="59" spans="2:29" ht="12.75" customHeight="1">
      <c r="B59" s="10">
        <v>54</v>
      </c>
      <c r="C59" s="20" t="s">
        <v>78</v>
      </c>
      <c r="D59" s="1" t="s">
        <v>23</v>
      </c>
      <c r="E59" s="1" t="s">
        <v>23</v>
      </c>
      <c r="F59" s="11"/>
      <c r="G59" s="1">
        <v>11</v>
      </c>
      <c r="H59" s="1"/>
      <c r="I59" s="1"/>
      <c r="J59" s="1"/>
      <c r="K59" s="11">
        <f t="shared" si="6"/>
        <v>11</v>
      </c>
      <c r="L59" s="1">
        <v>6</v>
      </c>
      <c r="M59" s="1">
        <v>15</v>
      </c>
      <c r="N59" s="1"/>
      <c r="O59" s="1">
        <v>18</v>
      </c>
      <c r="P59" s="11">
        <f t="shared" si="7"/>
        <v>39</v>
      </c>
      <c r="Q59" s="12"/>
      <c r="R59" s="11"/>
      <c r="S59" s="11">
        <v>6</v>
      </c>
      <c r="T59" s="13">
        <f t="shared" si="8"/>
        <v>56</v>
      </c>
      <c r="U59" s="4">
        <v>1547</v>
      </c>
      <c r="V59" s="5">
        <f t="shared" si="9"/>
        <v>86632</v>
      </c>
      <c r="W59" s="2"/>
      <c r="X59" s="3">
        <f t="shared" si="0"/>
        <v>0</v>
      </c>
      <c r="Y59" s="4">
        <f t="shared" si="1"/>
        <v>17017</v>
      </c>
      <c r="Z59" s="4">
        <f t="shared" si="2"/>
        <v>60333</v>
      </c>
      <c r="AA59" s="4">
        <f t="shared" si="3"/>
        <v>0</v>
      </c>
      <c r="AB59" s="4">
        <f t="shared" si="4"/>
        <v>0</v>
      </c>
      <c r="AC59" s="5">
        <f t="shared" si="5"/>
        <v>9282</v>
      </c>
    </row>
    <row r="60" spans="2:29" ht="12.75" customHeight="1">
      <c r="B60" s="10">
        <v>55</v>
      </c>
      <c r="C60" s="20" t="s">
        <v>79</v>
      </c>
      <c r="D60" s="1" t="s">
        <v>23</v>
      </c>
      <c r="E60" s="1" t="s">
        <v>23</v>
      </c>
      <c r="F60" s="11"/>
      <c r="G60" s="1">
        <v>11</v>
      </c>
      <c r="H60" s="1"/>
      <c r="I60" s="1"/>
      <c r="J60" s="1"/>
      <c r="K60" s="11">
        <f t="shared" si="6"/>
        <v>11</v>
      </c>
      <c r="L60" s="1">
        <v>6</v>
      </c>
      <c r="M60" s="1">
        <v>15</v>
      </c>
      <c r="N60" s="1"/>
      <c r="O60" s="1">
        <v>18</v>
      </c>
      <c r="P60" s="11">
        <f t="shared" si="7"/>
        <v>39</v>
      </c>
      <c r="Q60" s="12"/>
      <c r="R60" s="11"/>
      <c r="S60" s="11">
        <v>6</v>
      </c>
      <c r="T60" s="13">
        <f t="shared" si="8"/>
        <v>56</v>
      </c>
      <c r="U60" s="4">
        <v>1547</v>
      </c>
      <c r="V60" s="5">
        <f t="shared" si="9"/>
        <v>86632</v>
      </c>
      <c r="W60" s="2"/>
      <c r="X60" s="3">
        <f t="shared" si="0"/>
        <v>0</v>
      </c>
      <c r="Y60" s="4">
        <f t="shared" si="1"/>
        <v>17017</v>
      </c>
      <c r="Z60" s="4">
        <f t="shared" si="2"/>
        <v>60333</v>
      </c>
      <c r="AA60" s="4">
        <f t="shared" si="3"/>
        <v>0</v>
      </c>
      <c r="AB60" s="4">
        <f t="shared" si="4"/>
        <v>0</v>
      </c>
      <c r="AC60" s="5">
        <f t="shared" si="5"/>
        <v>9282</v>
      </c>
    </row>
    <row r="61" spans="2:29" ht="12.75" customHeight="1">
      <c r="B61" s="10">
        <v>56</v>
      </c>
      <c r="C61" s="20" t="s">
        <v>80</v>
      </c>
      <c r="D61" s="1" t="s">
        <v>23</v>
      </c>
      <c r="E61" s="1" t="s">
        <v>23</v>
      </c>
      <c r="F61" s="11"/>
      <c r="G61" s="1">
        <v>11</v>
      </c>
      <c r="H61" s="1"/>
      <c r="I61" s="1"/>
      <c r="J61" s="1"/>
      <c r="K61" s="11">
        <f t="shared" si="6"/>
        <v>11</v>
      </c>
      <c r="L61" s="1">
        <v>6</v>
      </c>
      <c r="M61" s="1">
        <v>15</v>
      </c>
      <c r="N61" s="1"/>
      <c r="O61" s="1">
        <v>18</v>
      </c>
      <c r="P61" s="11">
        <f t="shared" si="7"/>
        <v>39</v>
      </c>
      <c r="Q61" s="12"/>
      <c r="R61" s="11"/>
      <c r="S61" s="11">
        <v>6</v>
      </c>
      <c r="T61" s="13">
        <f t="shared" si="8"/>
        <v>56</v>
      </c>
      <c r="U61" s="4">
        <v>1666</v>
      </c>
      <c r="V61" s="5">
        <f t="shared" si="9"/>
        <v>93296</v>
      </c>
      <c r="W61" s="2"/>
      <c r="X61" s="3">
        <f t="shared" si="0"/>
        <v>0</v>
      </c>
      <c r="Y61" s="4">
        <f t="shared" si="1"/>
        <v>18326</v>
      </c>
      <c r="Z61" s="4">
        <f t="shared" si="2"/>
        <v>64974</v>
      </c>
      <c r="AA61" s="4">
        <f t="shared" si="3"/>
        <v>0</v>
      </c>
      <c r="AB61" s="4">
        <f t="shared" si="4"/>
        <v>0</v>
      </c>
      <c r="AC61" s="5">
        <f t="shared" si="5"/>
        <v>9996</v>
      </c>
    </row>
    <row r="62" spans="2:29" ht="12.75" customHeight="1">
      <c r="B62" s="10">
        <v>57</v>
      </c>
      <c r="C62" s="20" t="s">
        <v>81</v>
      </c>
      <c r="D62" s="1" t="s">
        <v>23</v>
      </c>
      <c r="E62" s="1" t="s">
        <v>23</v>
      </c>
      <c r="F62" s="11"/>
      <c r="G62" s="1">
        <v>11</v>
      </c>
      <c r="H62" s="1"/>
      <c r="I62" s="1"/>
      <c r="J62" s="1"/>
      <c r="K62" s="11">
        <f t="shared" si="6"/>
        <v>11</v>
      </c>
      <c r="L62" s="1">
        <v>6</v>
      </c>
      <c r="M62" s="1">
        <v>15</v>
      </c>
      <c r="N62" s="1"/>
      <c r="O62" s="1">
        <v>18</v>
      </c>
      <c r="P62" s="11">
        <f t="shared" si="7"/>
        <v>39</v>
      </c>
      <c r="Q62" s="12"/>
      <c r="R62" s="11"/>
      <c r="S62" s="11">
        <v>6</v>
      </c>
      <c r="T62" s="13">
        <f t="shared" si="8"/>
        <v>56</v>
      </c>
      <c r="U62" s="4">
        <v>1666</v>
      </c>
      <c r="V62" s="5">
        <f t="shared" si="9"/>
        <v>93296</v>
      </c>
      <c r="W62" s="2"/>
      <c r="X62" s="3">
        <f t="shared" si="0"/>
        <v>0</v>
      </c>
      <c r="Y62" s="4">
        <f t="shared" si="1"/>
        <v>18326</v>
      </c>
      <c r="Z62" s="4">
        <f t="shared" si="2"/>
        <v>64974</v>
      </c>
      <c r="AA62" s="4">
        <f t="shared" si="3"/>
        <v>0</v>
      </c>
      <c r="AB62" s="4">
        <f t="shared" si="4"/>
        <v>0</v>
      </c>
      <c r="AC62" s="5">
        <f t="shared" si="5"/>
        <v>9996</v>
      </c>
    </row>
    <row r="63" spans="2:29" ht="12.75" customHeight="1">
      <c r="B63" s="10">
        <v>58</v>
      </c>
      <c r="C63" s="20" t="s">
        <v>82</v>
      </c>
      <c r="D63" s="1" t="s">
        <v>23</v>
      </c>
      <c r="E63" s="1" t="s">
        <v>23</v>
      </c>
      <c r="F63" s="11"/>
      <c r="G63" s="1"/>
      <c r="H63" s="1"/>
      <c r="I63" s="1"/>
      <c r="J63" s="1"/>
      <c r="K63" s="11">
        <f t="shared" si="6"/>
        <v>0</v>
      </c>
      <c r="L63" s="1"/>
      <c r="M63" s="1">
        <v>13</v>
      </c>
      <c r="N63" s="1"/>
      <c r="O63" s="1"/>
      <c r="P63" s="11">
        <f t="shared" si="7"/>
        <v>13</v>
      </c>
      <c r="Q63" s="12"/>
      <c r="R63" s="11"/>
      <c r="S63" s="11"/>
      <c r="T63" s="13">
        <f t="shared" si="8"/>
        <v>13</v>
      </c>
      <c r="U63" s="4">
        <v>29155</v>
      </c>
      <c r="V63" s="5">
        <f t="shared" si="9"/>
        <v>379015</v>
      </c>
      <c r="W63" s="2"/>
      <c r="X63" s="3">
        <f t="shared" si="0"/>
        <v>0</v>
      </c>
      <c r="Y63" s="4">
        <f t="shared" si="1"/>
        <v>0</v>
      </c>
      <c r="Z63" s="4">
        <f t="shared" si="2"/>
        <v>379015</v>
      </c>
      <c r="AA63" s="4">
        <f t="shared" si="3"/>
        <v>0</v>
      </c>
      <c r="AB63" s="4">
        <f t="shared" si="4"/>
        <v>0</v>
      </c>
      <c r="AC63" s="5">
        <f t="shared" si="5"/>
        <v>0</v>
      </c>
    </row>
    <row r="64" spans="2:29" ht="12.75" customHeight="1">
      <c r="B64" s="10">
        <v>59</v>
      </c>
      <c r="C64" s="20" t="s">
        <v>83</v>
      </c>
      <c r="D64" s="1" t="s">
        <v>23</v>
      </c>
      <c r="E64" s="1" t="s">
        <v>23</v>
      </c>
      <c r="F64" s="11"/>
      <c r="G64" s="1"/>
      <c r="H64" s="1">
        <v>10</v>
      </c>
      <c r="I64" s="1"/>
      <c r="J64" s="1"/>
      <c r="K64" s="11">
        <f t="shared" si="6"/>
        <v>10</v>
      </c>
      <c r="L64" s="1"/>
      <c r="M64" s="1"/>
      <c r="N64" s="1"/>
      <c r="O64" s="1"/>
      <c r="P64" s="11">
        <f t="shared" si="7"/>
        <v>0</v>
      </c>
      <c r="Q64" s="12"/>
      <c r="R64" s="11"/>
      <c r="S64" s="11"/>
      <c r="T64" s="13">
        <f t="shared" si="8"/>
        <v>10</v>
      </c>
      <c r="U64" s="4">
        <v>24990</v>
      </c>
      <c r="V64" s="5">
        <f t="shared" si="9"/>
        <v>249900</v>
      </c>
      <c r="W64" s="2"/>
      <c r="X64" s="3">
        <f t="shared" si="0"/>
        <v>0</v>
      </c>
      <c r="Y64" s="4">
        <f t="shared" si="1"/>
        <v>249900</v>
      </c>
      <c r="Z64" s="4">
        <f t="shared" si="2"/>
        <v>0</v>
      </c>
      <c r="AA64" s="4">
        <f t="shared" si="3"/>
        <v>0</v>
      </c>
      <c r="AB64" s="4">
        <f t="shared" si="4"/>
        <v>0</v>
      </c>
      <c r="AC64" s="5">
        <f t="shared" si="5"/>
        <v>0</v>
      </c>
    </row>
    <row r="65" spans="2:29" ht="12.75" customHeight="1">
      <c r="B65" s="10">
        <v>60</v>
      </c>
      <c r="C65" s="20" t="s">
        <v>84</v>
      </c>
      <c r="D65" s="1" t="s">
        <v>23</v>
      </c>
      <c r="E65" s="1" t="s">
        <v>23</v>
      </c>
      <c r="F65" s="11">
        <v>152</v>
      </c>
      <c r="G65" s="1">
        <v>21</v>
      </c>
      <c r="H65" s="1"/>
      <c r="I65" s="1"/>
      <c r="J65" s="1"/>
      <c r="K65" s="11">
        <f t="shared" si="6"/>
        <v>21</v>
      </c>
      <c r="L65" s="1"/>
      <c r="M65" s="1"/>
      <c r="N65" s="1"/>
      <c r="O65" s="1"/>
      <c r="P65" s="11">
        <f t="shared" si="7"/>
        <v>0</v>
      </c>
      <c r="Q65" s="12"/>
      <c r="R65" s="11"/>
      <c r="S65" s="11"/>
      <c r="T65" s="13">
        <f>SUM(F65,K65,P65,Q65,R65,S65)</f>
        <v>173</v>
      </c>
      <c r="U65" s="4">
        <v>20468</v>
      </c>
      <c r="V65" s="5">
        <f t="shared" si="9"/>
        <v>3540964</v>
      </c>
      <c r="W65" s="2"/>
      <c r="X65" s="3">
        <f t="shared" si="0"/>
        <v>3111136</v>
      </c>
      <c r="Y65" s="4">
        <f t="shared" si="1"/>
        <v>429828</v>
      </c>
      <c r="Z65" s="4">
        <f t="shared" si="2"/>
        <v>0</v>
      </c>
      <c r="AA65" s="4">
        <f t="shared" si="3"/>
        <v>0</v>
      </c>
      <c r="AB65" s="4">
        <f t="shared" si="4"/>
        <v>0</v>
      </c>
      <c r="AC65" s="5">
        <f t="shared" si="5"/>
        <v>0</v>
      </c>
    </row>
    <row r="66" spans="2:29" ht="12.75" customHeight="1">
      <c r="B66" s="10">
        <v>61</v>
      </c>
      <c r="C66" s="20" t="s">
        <v>85</v>
      </c>
      <c r="D66" s="1" t="s">
        <v>23</v>
      </c>
      <c r="E66" s="1" t="s">
        <v>23</v>
      </c>
      <c r="F66" s="11"/>
      <c r="G66" s="1">
        <v>10</v>
      </c>
      <c r="H66" s="1"/>
      <c r="I66" s="1"/>
      <c r="J66" s="1"/>
      <c r="K66" s="11">
        <f t="shared" si="6"/>
        <v>10</v>
      </c>
      <c r="L66" s="1"/>
      <c r="M66" s="1"/>
      <c r="N66" s="1"/>
      <c r="O66" s="1"/>
      <c r="P66" s="11">
        <f t="shared" si="7"/>
        <v>0</v>
      </c>
      <c r="Q66" s="12"/>
      <c r="R66" s="11"/>
      <c r="S66" s="11"/>
      <c r="T66" s="13">
        <f t="shared" ref="T66:T88" si="11">SUM(F66,K66,P66,Q66,R66,S66)</f>
        <v>10</v>
      </c>
      <c r="U66" s="4">
        <v>5236</v>
      </c>
      <c r="V66" s="5">
        <f t="shared" si="9"/>
        <v>52360</v>
      </c>
      <c r="W66" s="2"/>
      <c r="X66" s="3">
        <f t="shared" si="0"/>
        <v>0</v>
      </c>
      <c r="Y66" s="4">
        <f t="shared" si="1"/>
        <v>52360</v>
      </c>
      <c r="Z66" s="4">
        <f t="shared" si="2"/>
        <v>0</v>
      </c>
      <c r="AA66" s="4">
        <f t="shared" si="3"/>
        <v>0</v>
      </c>
      <c r="AB66" s="4">
        <f t="shared" si="4"/>
        <v>0</v>
      </c>
      <c r="AC66" s="5">
        <f t="shared" si="5"/>
        <v>0</v>
      </c>
    </row>
    <row r="67" spans="2:29" ht="12.75" customHeight="1">
      <c r="B67" s="10">
        <v>62</v>
      </c>
      <c r="C67" s="20" t="s">
        <v>86</v>
      </c>
      <c r="D67" s="1" t="s">
        <v>23</v>
      </c>
      <c r="E67" s="1" t="s">
        <v>23</v>
      </c>
      <c r="F67" s="11">
        <v>18</v>
      </c>
      <c r="G67" s="1"/>
      <c r="H67" s="1"/>
      <c r="I67" s="1"/>
      <c r="J67" s="1"/>
      <c r="K67" s="11">
        <f t="shared" si="6"/>
        <v>0</v>
      </c>
      <c r="L67" s="1"/>
      <c r="M67" s="1"/>
      <c r="N67" s="1"/>
      <c r="O67" s="1"/>
      <c r="P67" s="11">
        <f t="shared" si="7"/>
        <v>0</v>
      </c>
      <c r="Q67" s="12"/>
      <c r="R67" s="11"/>
      <c r="S67" s="11"/>
      <c r="T67" s="13">
        <f>SUM(F67,K67,P67,Q67,R67,S67)</f>
        <v>18</v>
      </c>
      <c r="U67" s="4">
        <v>31416</v>
      </c>
      <c r="V67" s="5">
        <f t="shared" si="9"/>
        <v>565488</v>
      </c>
      <c r="W67" s="2"/>
      <c r="X67" s="3">
        <f t="shared" ref="X67:X83" si="12">+U67*F67</f>
        <v>565488</v>
      </c>
      <c r="Y67" s="4">
        <f t="shared" ref="Y67:Y83" si="13">+U67*K67</f>
        <v>0</v>
      </c>
      <c r="Z67" s="4">
        <f t="shared" ref="Z67:Z83" si="14">+U67*P67</f>
        <v>0</v>
      </c>
      <c r="AA67" s="4">
        <f t="shared" ref="AA67:AA83" si="15">+U67*Q67</f>
        <v>0</v>
      </c>
      <c r="AB67" s="4">
        <f t="shared" ref="AB67:AB83" si="16">+U67*R67</f>
        <v>0</v>
      </c>
      <c r="AC67" s="5">
        <f t="shared" ref="AC67:AC83" si="17">+U67*S67</f>
        <v>0</v>
      </c>
    </row>
    <row r="68" spans="2:29" ht="12.75" customHeight="1">
      <c r="B68" s="10">
        <v>63</v>
      </c>
      <c r="C68" s="20" t="s">
        <v>87</v>
      </c>
      <c r="D68" s="1" t="s">
        <v>23</v>
      </c>
      <c r="E68" s="1" t="s">
        <v>23</v>
      </c>
      <c r="F68" s="11">
        <v>21</v>
      </c>
      <c r="G68" s="1"/>
      <c r="H68" s="1"/>
      <c r="I68" s="1"/>
      <c r="J68" s="1"/>
      <c r="K68" s="11">
        <f t="shared" ref="K68:K83" si="18">SUBTOTAL(9,G68:J68)</f>
        <v>0</v>
      </c>
      <c r="L68" s="1"/>
      <c r="M68" s="1"/>
      <c r="N68" s="1"/>
      <c r="O68" s="1"/>
      <c r="P68" s="11">
        <f t="shared" ref="P68:P83" si="19">SUM(L68:O68)</f>
        <v>0</v>
      </c>
      <c r="Q68" s="12"/>
      <c r="R68" s="11"/>
      <c r="S68" s="11"/>
      <c r="T68" s="13">
        <f t="shared" si="11"/>
        <v>21</v>
      </c>
      <c r="U68" s="4">
        <v>7973</v>
      </c>
      <c r="V68" s="5">
        <f t="shared" ref="V68:V84" si="20">+T68*U68</f>
        <v>167433</v>
      </c>
      <c r="W68" s="2"/>
      <c r="X68" s="3">
        <f t="shared" si="12"/>
        <v>167433</v>
      </c>
      <c r="Y68" s="4">
        <f t="shared" si="13"/>
        <v>0</v>
      </c>
      <c r="Z68" s="4">
        <f t="shared" si="14"/>
        <v>0</v>
      </c>
      <c r="AA68" s="4">
        <f t="shared" si="15"/>
        <v>0</v>
      </c>
      <c r="AB68" s="4">
        <f t="shared" si="16"/>
        <v>0</v>
      </c>
      <c r="AC68" s="5">
        <f t="shared" si="17"/>
        <v>0</v>
      </c>
    </row>
    <row r="69" spans="2:29" ht="12.75" customHeight="1">
      <c r="B69" s="10">
        <v>64</v>
      </c>
      <c r="C69" s="20" t="s">
        <v>88</v>
      </c>
      <c r="D69" s="1" t="s">
        <v>23</v>
      </c>
      <c r="E69" s="1" t="s">
        <v>23</v>
      </c>
      <c r="F69" s="11">
        <v>22</v>
      </c>
      <c r="G69" s="1"/>
      <c r="H69" s="1"/>
      <c r="I69" s="1"/>
      <c r="J69" s="1"/>
      <c r="K69" s="11">
        <f t="shared" si="18"/>
        <v>0</v>
      </c>
      <c r="L69" s="1"/>
      <c r="M69" s="1"/>
      <c r="N69" s="1"/>
      <c r="O69" s="1"/>
      <c r="P69" s="11">
        <f t="shared" si="19"/>
        <v>0</v>
      </c>
      <c r="Q69" s="12"/>
      <c r="R69" s="11"/>
      <c r="S69" s="11"/>
      <c r="T69" s="13">
        <f t="shared" si="11"/>
        <v>22</v>
      </c>
      <c r="U69" s="4">
        <v>3451</v>
      </c>
      <c r="V69" s="5">
        <f t="shared" si="20"/>
        <v>75922</v>
      </c>
      <c r="W69" s="2"/>
      <c r="X69" s="3">
        <f t="shared" si="12"/>
        <v>75922</v>
      </c>
      <c r="Y69" s="4">
        <f t="shared" si="13"/>
        <v>0</v>
      </c>
      <c r="Z69" s="4">
        <f t="shared" si="14"/>
        <v>0</v>
      </c>
      <c r="AA69" s="4">
        <f t="shared" si="15"/>
        <v>0</v>
      </c>
      <c r="AB69" s="4">
        <f t="shared" si="16"/>
        <v>0</v>
      </c>
      <c r="AC69" s="5">
        <f t="shared" si="17"/>
        <v>0</v>
      </c>
    </row>
    <row r="70" spans="2:29" ht="12.75" customHeight="1">
      <c r="B70" s="10">
        <v>65</v>
      </c>
      <c r="C70" s="20" t="s">
        <v>89</v>
      </c>
      <c r="D70" s="1" t="s">
        <v>23</v>
      </c>
      <c r="E70" s="1" t="s">
        <v>90</v>
      </c>
      <c r="F70" s="11"/>
      <c r="G70" s="1"/>
      <c r="H70" s="1"/>
      <c r="I70" s="1"/>
      <c r="J70" s="1"/>
      <c r="K70" s="11">
        <f t="shared" si="18"/>
        <v>0</v>
      </c>
      <c r="L70" s="1"/>
      <c r="M70" s="1"/>
      <c r="N70" s="1"/>
      <c r="O70" s="1">
        <v>7</v>
      </c>
      <c r="P70" s="11">
        <f t="shared" si="19"/>
        <v>7</v>
      </c>
      <c r="Q70" s="12">
        <v>20</v>
      </c>
      <c r="R70" s="11"/>
      <c r="S70" s="11">
        <v>11</v>
      </c>
      <c r="T70" s="13">
        <f>SUM(F70,K70,P70,Q70,R70,S70)</f>
        <v>38</v>
      </c>
      <c r="U70" s="4">
        <v>17969</v>
      </c>
      <c r="V70" s="5">
        <f t="shared" si="20"/>
        <v>682822</v>
      </c>
      <c r="W70" s="2"/>
      <c r="X70" s="3">
        <f t="shared" si="12"/>
        <v>0</v>
      </c>
      <c r="Y70" s="4">
        <f t="shared" si="13"/>
        <v>0</v>
      </c>
      <c r="Z70" s="4">
        <f t="shared" si="14"/>
        <v>125783</v>
      </c>
      <c r="AA70" s="4">
        <f t="shared" si="15"/>
        <v>359380</v>
      </c>
      <c r="AB70" s="4">
        <f t="shared" si="16"/>
        <v>0</v>
      </c>
      <c r="AC70" s="5">
        <f t="shared" si="17"/>
        <v>197659</v>
      </c>
    </row>
    <row r="71" spans="2:29" ht="12.75" customHeight="1">
      <c r="B71" s="10">
        <v>66</v>
      </c>
      <c r="C71" s="20" t="s">
        <v>91</v>
      </c>
      <c r="D71" s="1" t="s">
        <v>23</v>
      </c>
      <c r="E71" s="1" t="s">
        <v>92</v>
      </c>
      <c r="F71" s="11"/>
      <c r="G71" s="1"/>
      <c r="H71" s="1"/>
      <c r="I71" s="1"/>
      <c r="J71" s="1"/>
      <c r="K71" s="11">
        <f t="shared" si="18"/>
        <v>0</v>
      </c>
      <c r="L71" s="1"/>
      <c r="M71" s="1"/>
      <c r="N71" s="1"/>
      <c r="O71" s="1"/>
      <c r="P71" s="11">
        <f t="shared" si="19"/>
        <v>0</v>
      </c>
      <c r="Q71" s="12">
        <v>10</v>
      </c>
      <c r="R71" s="11"/>
      <c r="S71" s="11"/>
      <c r="T71" s="13">
        <f t="shared" si="11"/>
        <v>10</v>
      </c>
      <c r="U71" s="4">
        <v>111860</v>
      </c>
      <c r="V71" s="5">
        <f t="shared" si="20"/>
        <v>1118600</v>
      </c>
      <c r="W71" s="2"/>
      <c r="X71" s="3">
        <f t="shared" si="12"/>
        <v>0</v>
      </c>
      <c r="Y71" s="4">
        <f t="shared" si="13"/>
        <v>0</v>
      </c>
      <c r="Z71" s="4">
        <f t="shared" si="14"/>
        <v>0</v>
      </c>
      <c r="AA71" s="4">
        <f t="shared" si="15"/>
        <v>1118600</v>
      </c>
      <c r="AB71" s="4">
        <f t="shared" si="16"/>
        <v>0</v>
      </c>
      <c r="AC71" s="5">
        <f t="shared" si="17"/>
        <v>0</v>
      </c>
    </row>
    <row r="72" spans="2:29" ht="12.75" customHeight="1">
      <c r="B72" s="10">
        <v>67</v>
      </c>
      <c r="C72" s="20" t="s">
        <v>93</v>
      </c>
      <c r="D72" s="1" t="s">
        <v>23</v>
      </c>
      <c r="E72" s="1" t="s">
        <v>23</v>
      </c>
      <c r="F72" s="11"/>
      <c r="G72" s="1"/>
      <c r="H72" s="1"/>
      <c r="I72" s="1"/>
      <c r="J72" s="1"/>
      <c r="K72" s="11">
        <f t="shared" si="18"/>
        <v>0</v>
      </c>
      <c r="L72" s="1"/>
      <c r="M72" s="1"/>
      <c r="N72" s="1"/>
      <c r="O72" s="1"/>
      <c r="P72" s="11">
        <f t="shared" si="19"/>
        <v>0</v>
      </c>
      <c r="Q72" s="12">
        <v>7</v>
      </c>
      <c r="R72" s="11"/>
      <c r="S72" s="11"/>
      <c r="T72" s="13">
        <f t="shared" si="11"/>
        <v>7</v>
      </c>
      <c r="U72" s="4">
        <v>17612</v>
      </c>
      <c r="V72" s="5">
        <f t="shared" si="20"/>
        <v>123284</v>
      </c>
      <c r="W72" s="2"/>
      <c r="X72" s="3">
        <f t="shared" si="12"/>
        <v>0</v>
      </c>
      <c r="Y72" s="4">
        <f t="shared" si="13"/>
        <v>0</v>
      </c>
      <c r="Z72" s="4">
        <f t="shared" si="14"/>
        <v>0</v>
      </c>
      <c r="AA72" s="4">
        <f t="shared" si="15"/>
        <v>123284</v>
      </c>
      <c r="AB72" s="4">
        <f t="shared" si="16"/>
        <v>0</v>
      </c>
      <c r="AC72" s="5">
        <f t="shared" si="17"/>
        <v>0</v>
      </c>
    </row>
    <row r="73" spans="2:29" ht="12.75" customHeight="1">
      <c r="B73" s="10">
        <v>68</v>
      </c>
      <c r="C73" s="20" t="s">
        <v>94</v>
      </c>
      <c r="D73" s="1" t="s">
        <v>23</v>
      </c>
      <c r="E73" s="1" t="s">
        <v>23</v>
      </c>
      <c r="F73" s="11"/>
      <c r="G73" s="1"/>
      <c r="H73" s="1"/>
      <c r="I73" s="1"/>
      <c r="J73" s="1"/>
      <c r="K73" s="11">
        <f t="shared" si="18"/>
        <v>0</v>
      </c>
      <c r="L73" s="1"/>
      <c r="M73" s="1"/>
      <c r="N73" s="1"/>
      <c r="O73" s="1">
        <v>5</v>
      </c>
      <c r="P73" s="11">
        <f t="shared" si="19"/>
        <v>5</v>
      </c>
      <c r="Q73" s="12"/>
      <c r="R73" s="11"/>
      <c r="S73" s="11">
        <v>10</v>
      </c>
      <c r="T73" s="13">
        <f t="shared" si="11"/>
        <v>15</v>
      </c>
      <c r="U73" s="4">
        <v>24871</v>
      </c>
      <c r="V73" s="5">
        <f t="shared" si="20"/>
        <v>373065</v>
      </c>
      <c r="W73" s="2"/>
      <c r="X73" s="3">
        <f t="shared" si="12"/>
        <v>0</v>
      </c>
      <c r="Y73" s="4">
        <f t="shared" si="13"/>
        <v>0</v>
      </c>
      <c r="Z73" s="4">
        <f t="shared" si="14"/>
        <v>124355</v>
      </c>
      <c r="AA73" s="4">
        <f t="shared" si="15"/>
        <v>0</v>
      </c>
      <c r="AB73" s="4">
        <f t="shared" si="16"/>
        <v>0</v>
      </c>
      <c r="AC73" s="5">
        <f t="shared" si="17"/>
        <v>248710</v>
      </c>
    </row>
    <row r="74" spans="2:29" ht="12.75" customHeight="1">
      <c r="B74" s="10">
        <v>69</v>
      </c>
      <c r="C74" s="20" t="s">
        <v>95</v>
      </c>
      <c r="D74" s="1" t="s">
        <v>23</v>
      </c>
      <c r="E74" s="1" t="s">
        <v>23</v>
      </c>
      <c r="F74" s="11"/>
      <c r="G74" s="1"/>
      <c r="H74" s="1"/>
      <c r="I74" s="1"/>
      <c r="J74" s="1"/>
      <c r="K74" s="11">
        <f t="shared" si="18"/>
        <v>0</v>
      </c>
      <c r="L74" s="1"/>
      <c r="M74" s="1"/>
      <c r="N74" s="1"/>
      <c r="O74" s="1">
        <v>5</v>
      </c>
      <c r="P74" s="11">
        <f t="shared" si="19"/>
        <v>5</v>
      </c>
      <c r="Q74" s="12"/>
      <c r="R74" s="11"/>
      <c r="S74" s="11">
        <v>11</v>
      </c>
      <c r="T74" s="13">
        <f t="shared" si="11"/>
        <v>16</v>
      </c>
      <c r="U74" s="4">
        <v>24871</v>
      </c>
      <c r="V74" s="5">
        <f t="shared" si="20"/>
        <v>397936</v>
      </c>
      <c r="W74" s="2"/>
      <c r="X74" s="3">
        <f t="shared" si="12"/>
        <v>0</v>
      </c>
      <c r="Y74" s="4">
        <f t="shared" si="13"/>
        <v>0</v>
      </c>
      <c r="Z74" s="4">
        <f t="shared" si="14"/>
        <v>124355</v>
      </c>
      <c r="AA74" s="4">
        <f t="shared" si="15"/>
        <v>0</v>
      </c>
      <c r="AB74" s="4">
        <f t="shared" si="16"/>
        <v>0</v>
      </c>
      <c r="AC74" s="5">
        <f t="shared" si="17"/>
        <v>273581</v>
      </c>
    </row>
    <row r="75" spans="2:29" ht="12.75" customHeight="1">
      <c r="B75" s="10">
        <v>70</v>
      </c>
      <c r="C75" s="20" t="s">
        <v>96</v>
      </c>
      <c r="D75" s="1" t="s">
        <v>23</v>
      </c>
      <c r="E75" s="1" t="s">
        <v>23</v>
      </c>
      <c r="F75" s="11"/>
      <c r="G75" s="1"/>
      <c r="H75" s="1"/>
      <c r="I75" s="1"/>
      <c r="J75" s="1"/>
      <c r="K75" s="11">
        <f t="shared" si="18"/>
        <v>0</v>
      </c>
      <c r="L75" s="1"/>
      <c r="M75" s="1"/>
      <c r="N75" s="1"/>
      <c r="O75" s="1">
        <v>5</v>
      </c>
      <c r="P75" s="11">
        <f t="shared" si="19"/>
        <v>5</v>
      </c>
      <c r="Q75" s="12"/>
      <c r="R75" s="11"/>
      <c r="S75" s="11">
        <v>11</v>
      </c>
      <c r="T75" s="13">
        <f t="shared" si="11"/>
        <v>16</v>
      </c>
      <c r="U75" s="4">
        <v>24871</v>
      </c>
      <c r="V75" s="5">
        <f t="shared" si="20"/>
        <v>397936</v>
      </c>
      <c r="W75" s="2"/>
      <c r="X75" s="3">
        <f t="shared" si="12"/>
        <v>0</v>
      </c>
      <c r="Y75" s="4">
        <f t="shared" si="13"/>
        <v>0</v>
      </c>
      <c r="Z75" s="4">
        <f t="shared" si="14"/>
        <v>124355</v>
      </c>
      <c r="AA75" s="4">
        <f t="shared" si="15"/>
        <v>0</v>
      </c>
      <c r="AB75" s="4">
        <f t="shared" si="16"/>
        <v>0</v>
      </c>
      <c r="AC75" s="5">
        <f t="shared" si="17"/>
        <v>273581</v>
      </c>
    </row>
    <row r="76" spans="2:29" ht="12.75" customHeight="1">
      <c r="B76" s="10">
        <v>71</v>
      </c>
      <c r="C76" s="20" t="s">
        <v>97</v>
      </c>
      <c r="D76" s="1" t="s">
        <v>23</v>
      </c>
      <c r="E76" s="1" t="s">
        <v>23</v>
      </c>
      <c r="F76" s="11"/>
      <c r="G76" s="1"/>
      <c r="H76" s="1"/>
      <c r="I76" s="1"/>
      <c r="J76" s="1"/>
      <c r="K76" s="11">
        <f t="shared" si="18"/>
        <v>0</v>
      </c>
      <c r="L76" s="1"/>
      <c r="M76" s="1"/>
      <c r="N76" s="1"/>
      <c r="O76" s="1">
        <v>5</v>
      </c>
      <c r="P76" s="11">
        <f t="shared" si="19"/>
        <v>5</v>
      </c>
      <c r="Q76" s="12"/>
      <c r="R76" s="11"/>
      <c r="S76" s="11">
        <v>11</v>
      </c>
      <c r="T76" s="13">
        <f t="shared" si="11"/>
        <v>16</v>
      </c>
      <c r="U76" s="4">
        <v>24871</v>
      </c>
      <c r="V76" s="5">
        <f t="shared" si="20"/>
        <v>397936</v>
      </c>
      <c r="W76" s="2"/>
      <c r="X76" s="3">
        <f t="shared" si="12"/>
        <v>0</v>
      </c>
      <c r="Y76" s="4">
        <f t="shared" si="13"/>
        <v>0</v>
      </c>
      <c r="Z76" s="4">
        <f t="shared" si="14"/>
        <v>124355</v>
      </c>
      <c r="AA76" s="4">
        <f t="shared" si="15"/>
        <v>0</v>
      </c>
      <c r="AB76" s="4">
        <f t="shared" si="16"/>
        <v>0</v>
      </c>
      <c r="AC76" s="5">
        <f t="shared" si="17"/>
        <v>273581</v>
      </c>
    </row>
    <row r="77" spans="2:29" ht="12.75" customHeight="1">
      <c r="B77" s="10">
        <v>72</v>
      </c>
      <c r="C77" s="20" t="s">
        <v>98</v>
      </c>
      <c r="D77" s="1" t="s">
        <v>23</v>
      </c>
      <c r="E77" s="1" t="s">
        <v>23</v>
      </c>
      <c r="F77" s="11"/>
      <c r="G77" s="1"/>
      <c r="H77" s="1"/>
      <c r="I77" s="1"/>
      <c r="J77" s="1"/>
      <c r="K77" s="11">
        <f t="shared" si="18"/>
        <v>0</v>
      </c>
      <c r="L77" s="1"/>
      <c r="M77" s="1"/>
      <c r="N77" s="1"/>
      <c r="O77" s="1">
        <v>20</v>
      </c>
      <c r="P77" s="11">
        <f t="shared" si="19"/>
        <v>20</v>
      </c>
      <c r="Q77" s="12"/>
      <c r="R77" s="11"/>
      <c r="S77" s="11"/>
      <c r="T77" s="13">
        <f t="shared" si="11"/>
        <v>20</v>
      </c>
      <c r="U77" s="4">
        <v>8687</v>
      </c>
      <c r="V77" s="5">
        <f t="shared" si="20"/>
        <v>173740</v>
      </c>
      <c r="W77" s="2"/>
      <c r="X77" s="3">
        <f t="shared" si="12"/>
        <v>0</v>
      </c>
      <c r="Y77" s="4">
        <f t="shared" si="13"/>
        <v>0</v>
      </c>
      <c r="Z77" s="4">
        <f t="shared" si="14"/>
        <v>173740</v>
      </c>
      <c r="AA77" s="4">
        <f t="shared" si="15"/>
        <v>0</v>
      </c>
      <c r="AB77" s="4">
        <f t="shared" si="16"/>
        <v>0</v>
      </c>
      <c r="AC77" s="5">
        <f t="shared" si="17"/>
        <v>0</v>
      </c>
    </row>
    <row r="78" spans="2:29" ht="12.75" customHeight="1">
      <c r="B78" s="10">
        <v>73</v>
      </c>
      <c r="C78" s="20" t="s">
        <v>99</v>
      </c>
      <c r="D78" s="1" t="s">
        <v>23</v>
      </c>
      <c r="E78" s="1" t="s">
        <v>23</v>
      </c>
      <c r="F78" s="11"/>
      <c r="G78" s="1"/>
      <c r="H78" s="1"/>
      <c r="I78" s="1"/>
      <c r="J78" s="1"/>
      <c r="K78" s="11">
        <f t="shared" si="18"/>
        <v>0</v>
      </c>
      <c r="L78" s="1"/>
      <c r="M78" s="1"/>
      <c r="N78" s="1"/>
      <c r="O78" s="1"/>
      <c r="P78" s="11">
        <f t="shared" si="19"/>
        <v>0</v>
      </c>
      <c r="Q78" s="12"/>
      <c r="R78" s="11"/>
      <c r="S78" s="11">
        <v>30</v>
      </c>
      <c r="T78" s="13">
        <f t="shared" si="11"/>
        <v>30</v>
      </c>
      <c r="U78" s="4">
        <v>9520</v>
      </c>
      <c r="V78" s="5">
        <f t="shared" si="20"/>
        <v>285600</v>
      </c>
      <c r="W78" s="2"/>
      <c r="X78" s="3">
        <f t="shared" si="12"/>
        <v>0</v>
      </c>
      <c r="Y78" s="4">
        <f t="shared" si="13"/>
        <v>0</v>
      </c>
      <c r="Z78" s="4">
        <f t="shared" si="14"/>
        <v>0</v>
      </c>
      <c r="AA78" s="4">
        <f t="shared" si="15"/>
        <v>0</v>
      </c>
      <c r="AB78" s="4">
        <f t="shared" si="16"/>
        <v>0</v>
      </c>
      <c r="AC78" s="5">
        <f t="shared" si="17"/>
        <v>285600</v>
      </c>
    </row>
    <row r="79" spans="2:29" ht="12.75" customHeight="1">
      <c r="B79" s="10">
        <v>74</v>
      </c>
      <c r="C79" s="20" t="s">
        <v>100</v>
      </c>
      <c r="D79" s="1" t="s">
        <v>23</v>
      </c>
      <c r="E79" s="1" t="s">
        <v>23</v>
      </c>
      <c r="F79" s="11"/>
      <c r="G79" s="1"/>
      <c r="H79" s="1"/>
      <c r="I79" s="1"/>
      <c r="J79" s="1"/>
      <c r="K79" s="11">
        <f t="shared" si="18"/>
        <v>0</v>
      </c>
      <c r="L79" s="1"/>
      <c r="M79" s="1"/>
      <c r="N79" s="1"/>
      <c r="O79" s="1"/>
      <c r="P79" s="11">
        <f t="shared" si="19"/>
        <v>0</v>
      </c>
      <c r="Q79" s="12"/>
      <c r="R79" s="11"/>
      <c r="S79" s="11">
        <v>8</v>
      </c>
      <c r="T79" s="13">
        <f t="shared" si="11"/>
        <v>8</v>
      </c>
      <c r="U79" s="4">
        <v>26775</v>
      </c>
      <c r="V79" s="5">
        <f t="shared" si="20"/>
        <v>214200</v>
      </c>
      <c r="W79" s="2"/>
      <c r="X79" s="3">
        <f t="shared" si="12"/>
        <v>0</v>
      </c>
      <c r="Y79" s="4">
        <f t="shared" si="13"/>
        <v>0</v>
      </c>
      <c r="Z79" s="4">
        <f t="shared" si="14"/>
        <v>0</v>
      </c>
      <c r="AA79" s="4">
        <f t="shared" si="15"/>
        <v>0</v>
      </c>
      <c r="AB79" s="4">
        <f t="shared" si="16"/>
        <v>0</v>
      </c>
      <c r="AC79" s="5">
        <f t="shared" si="17"/>
        <v>214200</v>
      </c>
    </row>
    <row r="80" spans="2:29" ht="12.75" customHeight="1">
      <c r="B80" s="10">
        <v>75</v>
      </c>
      <c r="C80" s="20" t="s">
        <v>101</v>
      </c>
      <c r="D80" s="1" t="s">
        <v>23</v>
      </c>
      <c r="E80" s="1" t="s">
        <v>23</v>
      </c>
      <c r="F80" s="11"/>
      <c r="G80" s="1"/>
      <c r="H80" s="1"/>
      <c r="I80" s="1"/>
      <c r="J80" s="1"/>
      <c r="K80" s="11">
        <f t="shared" si="18"/>
        <v>0</v>
      </c>
      <c r="L80" s="1"/>
      <c r="M80" s="1"/>
      <c r="N80" s="1"/>
      <c r="O80" s="1"/>
      <c r="P80" s="11">
        <f t="shared" si="19"/>
        <v>0</v>
      </c>
      <c r="Q80" s="12"/>
      <c r="R80" s="11"/>
      <c r="S80" s="11">
        <v>60</v>
      </c>
      <c r="T80" s="13">
        <f t="shared" si="11"/>
        <v>60</v>
      </c>
      <c r="U80" s="4">
        <v>476</v>
      </c>
      <c r="V80" s="5">
        <f t="shared" si="20"/>
        <v>28560</v>
      </c>
      <c r="W80" s="2"/>
      <c r="X80" s="3">
        <f t="shared" si="12"/>
        <v>0</v>
      </c>
      <c r="Y80" s="4">
        <f t="shared" si="13"/>
        <v>0</v>
      </c>
      <c r="Z80" s="4">
        <f t="shared" si="14"/>
        <v>0</v>
      </c>
      <c r="AA80" s="4">
        <f t="shared" si="15"/>
        <v>0</v>
      </c>
      <c r="AB80" s="4">
        <f t="shared" si="16"/>
        <v>0</v>
      </c>
      <c r="AC80" s="5">
        <f t="shared" si="17"/>
        <v>28560</v>
      </c>
    </row>
    <row r="81" spans="2:29" ht="12.75" customHeight="1">
      <c r="B81" s="10">
        <v>76</v>
      </c>
      <c r="C81" s="20" t="s">
        <v>102</v>
      </c>
      <c r="D81" s="1" t="s">
        <v>23</v>
      </c>
      <c r="E81" s="1" t="s">
        <v>23</v>
      </c>
      <c r="F81" s="11"/>
      <c r="G81" s="1"/>
      <c r="H81" s="1"/>
      <c r="I81" s="1"/>
      <c r="J81" s="1"/>
      <c r="K81" s="11">
        <f t="shared" si="18"/>
        <v>0</v>
      </c>
      <c r="L81" s="1"/>
      <c r="M81" s="1"/>
      <c r="N81" s="1"/>
      <c r="O81" s="1"/>
      <c r="P81" s="11">
        <f t="shared" si="19"/>
        <v>0</v>
      </c>
      <c r="Q81" s="12"/>
      <c r="R81" s="11"/>
      <c r="S81" s="11">
        <v>61</v>
      </c>
      <c r="T81" s="13">
        <f t="shared" si="11"/>
        <v>61</v>
      </c>
      <c r="U81" s="4">
        <v>952</v>
      </c>
      <c r="V81" s="5">
        <f t="shared" si="20"/>
        <v>58072</v>
      </c>
      <c r="W81" s="2"/>
      <c r="X81" s="3">
        <f t="shared" si="12"/>
        <v>0</v>
      </c>
      <c r="Y81" s="4">
        <f t="shared" si="13"/>
        <v>0</v>
      </c>
      <c r="Z81" s="4">
        <f t="shared" si="14"/>
        <v>0</v>
      </c>
      <c r="AA81" s="4">
        <f t="shared" si="15"/>
        <v>0</v>
      </c>
      <c r="AB81" s="4">
        <f t="shared" si="16"/>
        <v>0</v>
      </c>
      <c r="AC81" s="5">
        <f t="shared" si="17"/>
        <v>58072</v>
      </c>
    </row>
    <row r="82" spans="2:29" ht="12.75" customHeight="1">
      <c r="B82" s="10">
        <v>77</v>
      </c>
      <c r="C82" s="20" t="s">
        <v>103</v>
      </c>
      <c r="D82" s="1" t="s">
        <v>23</v>
      </c>
      <c r="E82" s="1" t="s">
        <v>23</v>
      </c>
      <c r="F82" s="11"/>
      <c r="G82" s="1"/>
      <c r="H82" s="1"/>
      <c r="I82" s="1"/>
      <c r="J82" s="1"/>
      <c r="K82" s="11">
        <f t="shared" si="18"/>
        <v>0</v>
      </c>
      <c r="L82" s="1"/>
      <c r="M82" s="1"/>
      <c r="N82" s="1"/>
      <c r="O82" s="1"/>
      <c r="P82" s="11">
        <f t="shared" si="19"/>
        <v>0</v>
      </c>
      <c r="Q82" s="12"/>
      <c r="R82" s="11"/>
      <c r="S82" s="11">
        <v>3</v>
      </c>
      <c r="T82" s="13">
        <f t="shared" si="11"/>
        <v>3</v>
      </c>
      <c r="U82" s="4">
        <v>218841</v>
      </c>
      <c r="V82" s="5">
        <f t="shared" si="20"/>
        <v>656523</v>
      </c>
      <c r="W82" s="2"/>
      <c r="X82" s="3">
        <f t="shared" si="12"/>
        <v>0</v>
      </c>
      <c r="Y82" s="4">
        <f t="shared" si="13"/>
        <v>0</v>
      </c>
      <c r="Z82" s="4">
        <f t="shared" si="14"/>
        <v>0</v>
      </c>
      <c r="AA82" s="4">
        <f t="shared" si="15"/>
        <v>0</v>
      </c>
      <c r="AB82" s="4">
        <f t="shared" si="16"/>
        <v>0</v>
      </c>
      <c r="AC82" s="5">
        <f t="shared" si="17"/>
        <v>656523</v>
      </c>
    </row>
    <row r="83" spans="2:29" ht="12.75" customHeight="1">
      <c r="B83" s="10">
        <v>78</v>
      </c>
      <c r="C83" s="20" t="s">
        <v>104</v>
      </c>
      <c r="D83" s="1" t="s">
        <v>23</v>
      </c>
      <c r="E83" s="1" t="s">
        <v>23</v>
      </c>
      <c r="F83" s="11"/>
      <c r="G83" s="1"/>
      <c r="H83" s="1"/>
      <c r="I83" s="1"/>
      <c r="J83" s="1"/>
      <c r="K83" s="11">
        <f t="shared" si="18"/>
        <v>0</v>
      </c>
      <c r="L83" s="1"/>
      <c r="M83" s="1"/>
      <c r="N83" s="1"/>
      <c r="O83" s="1"/>
      <c r="P83" s="11">
        <f t="shared" si="19"/>
        <v>0</v>
      </c>
      <c r="Q83" s="12"/>
      <c r="R83" s="11"/>
      <c r="S83" s="11">
        <v>10</v>
      </c>
      <c r="T83" s="13">
        <f t="shared" si="11"/>
        <v>10</v>
      </c>
      <c r="U83" s="4">
        <v>53550</v>
      </c>
      <c r="V83" s="5">
        <f t="shared" si="20"/>
        <v>535500</v>
      </c>
      <c r="W83" s="2"/>
      <c r="X83" s="3">
        <f t="shared" si="12"/>
        <v>0</v>
      </c>
      <c r="Y83" s="4">
        <f t="shared" si="13"/>
        <v>0</v>
      </c>
      <c r="Z83" s="4">
        <f t="shared" si="14"/>
        <v>0</v>
      </c>
      <c r="AA83" s="4">
        <f t="shared" si="15"/>
        <v>0</v>
      </c>
      <c r="AB83" s="4">
        <f t="shared" si="16"/>
        <v>0</v>
      </c>
      <c r="AC83" s="5">
        <f t="shared" si="17"/>
        <v>535500</v>
      </c>
    </row>
    <row r="84" spans="2:29" ht="12.75" customHeight="1">
      <c r="B84" s="10">
        <v>79</v>
      </c>
      <c r="C84" s="20" t="s">
        <v>105</v>
      </c>
      <c r="D84" s="1" t="s">
        <v>23</v>
      </c>
      <c r="E84" s="1" t="s">
        <v>23</v>
      </c>
      <c r="F84" s="11"/>
      <c r="G84" s="1"/>
      <c r="H84" s="1"/>
      <c r="I84" s="1"/>
      <c r="J84" s="1"/>
      <c r="K84" s="11">
        <f t="shared" ref="K84:K88" si="21">SUBTOTAL(9,G84:J84)</f>
        <v>0</v>
      </c>
      <c r="L84" s="1"/>
      <c r="M84" s="1"/>
      <c r="N84" s="1"/>
      <c r="O84" s="1"/>
      <c r="P84" s="11">
        <f t="shared" ref="P84:P88" si="22">SUM(L84:O84)</f>
        <v>0</v>
      </c>
      <c r="Q84" s="12"/>
      <c r="R84" s="11"/>
      <c r="S84" s="11">
        <v>10</v>
      </c>
      <c r="T84" s="13">
        <f t="shared" si="11"/>
        <v>10</v>
      </c>
      <c r="U84" s="4">
        <v>34629</v>
      </c>
      <c r="V84" s="5">
        <f t="shared" si="20"/>
        <v>346290</v>
      </c>
      <c r="W84" s="2"/>
      <c r="X84" s="3">
        <f>+U84*F84</f>
        <v>0</v>
      </c>
      <c r="Y84" s="4">
        <f>+U84*K84</f>
        <v>0</v>
      </c>
      <c r="Z84" s="4">
        <f>+U84*P84</f>
        <v>0</v>
      </c>
      <c r="AA84" s="4">
        <f>+U84*Q84</f>
        <v>0</v>
      </c>
      <c r="AB84" s="4">
        <f>+U84*R84</f>
        <v>0</v>
      </c>
      <c r="AC84" s="5">
        <f>+U84*S84</f>
        <v>346290</v>
      </c>
    </row>
    <row r="85" spans="2:29" ht="12.75" customHeight="1">
      <c r="B85" s="10">
        <v>80</v>
      </c>
      <c r="C85" s="20" t="s">
        <v>106</v>
      </c>
      <c r="D85" s="1" t="s">
        <v>23</v>
      </c>
      <c r="E85" s="1" t="s">
        <v>23</v>
      </c>
      <c r="F85" s="11">
        <v>30</v>
      </c>
      <c r="G85" s="1"/>
      <c r="H85" s="1"/>
      <c r="I85" s="1"/>
      <c r="J85" s="1"/>
      <c r="K85" s="11">
        <f t="shared" si="21"/>
        <v>0</v>
      </c>
      <c r="L85" s="1"/>
      <c r="M85" s="1"/>
      <c r="N85" s="1"/>
      <c r="O85" s="1"/>
      <c r="P85" s="11">
        <f t="shared" si="22"/>
        <v>0</v>
      </c>
      <c r="Q85" s="12"/>
      <c r="R85" s="11"/>
      <c r="S85" s="11"/>
      <c r="T85" s="13">
        <f t="shared" si="11"/>
        <v>30</v>
      </c>
      <c r="U85" s="4">
        <v>13447</v>
      </c>
      <c r="V85" s="5">
        <f t="shared" ref="V85:V89" si="23">+T85*U85</f>
        <v>403410</v>
      </c>
      <c r="W85" s="2"/>
      <c r="X85" s="3">
        <f t="shared" ref="X85:X89" si="24">+U85*F85</f>
        <v>403410</v>
      </c>
      <c r="Y85" s="4">
        <f t="shared" ref="Y85:Y89" si="25">+U85*K85</f>
        <v>0</v>
      </c>
      <c r="Z85" s="4">
        <f t="shared" ref="Z85:Z89" si="26">+U85*P85</f>
        <v>0</v>
      </c>
      <c r="AA85" s="4">
        <f t="shared" ref="AA85:AA89" si="27">+U85*Q85</f>
        <v>0</v>
      </c>
      <c r="AB85" s="4">
        <f t="shared" ref="AB85:AB89" si="28">+U85*R85</f>
        <v>0</v>
      </c>
      <c r="AC85" s="5">
        <f t="shared" ref="AC85:AC89" si="29">+U85*S85</f>
        <v>0</v>
      </c>
    </row>
    <row r="86" spans="2:29" ht="12.75" customHeight="1">
      <c r="B86" s="10">
        <v>81</v>
      </c>
      <c r="C86" s="20" t="s">
        <v>107</v>
      </c>
      <c r="D86" s="1" t="s">
        <v>23</v>
      </c>
      <c r="E86" s="1" t="s">
        <v>23</v>
      </c>
      <c r="F86" s="11">
        <v>40</v>
      </c>
      <c r="G86" s="1">
        <v>2</v>
      </c>
      <c r="H86" s="1"/>
      <c r="I86" s="1"/>
      <c r="J86" s="1"/>
      <c r="K86" s="11">
        <f t="shared" si="21"/>
        <v>2</v>
      </c>
      <c r="L86" s="1"/>
      <c r="M86" s="1"/>
      <c r="N86" s="1"/>
      <c r="O86" s="1"/>
      <c r="P86" s="11">
        <f t="shared" si="22"/>
        <v>0</v>
      </c>
      <c r="Q86" s="12"/>
      <c r="R86" s="11"/>
      <c r="S86" s="11"/>
      <c r="T86" s="13">
        <f t="shared" si="11"/>
        <v>42</v>
      </c>
      <c r="U86" s="4">
        <v>13447</v>
      </c>
      <c r="V86" s="5">
        <f t="shared" si="23"/>
        <v>564774</v>
      </c>
      <c r="W86" s="2"/>
      <c r="X86" s="3">
        <f t="shared" si="24"/>
        <v>537880</v>
      </c>
      <c r="Y86" s="4">
        <f t="shared" si="25"/>
        <v>26894</v>
      </c>
      <c r="Z86" s="4">
        <f t="shared" si="26"/>
        <v>0</v>
      </c>
      <c r="AA86" s="4">
        <f t="shared" si="27"/>
        <v>0</v>
      </c>
      <c r="AB86" s="4">
        <f t="shared" si="28"/>
        <v>0</v>
      </c>
      <c r="AC86" s="5">
        <f t="shared" si="29"/>
        <v>0</v>
      </c>
    </row>
    <row r="87" spans="2:29" ht="12.75" customHeight="1">
      <c r="B87" s="10">
        <v>82</v>
      </c>
      <c r="C87" s="20" t="s">
        <v>108</v>
      </c>
      <c r="D87" s="1" t="s">
        <v>23</v>
      </c>
      <c r="E87" s="1" t="s">
        <v>23</v>
      </c>
      <c r="F87" s="11">
        <v>40</v>
      </c>
      <c r="G87" s="1">
        <v>2</v>
      </c>
      <c r="H87" s="1"/>
      <c r="I87" s="1"/>
      <c r="J87" s="1"/>
      <c r="K87" s="11">
        <f t="shared" si="21"/>
        <v>2</v>
      </c>
      <c r="L87" s="1"/>
      <c r="M87" s="1"/>
      <c r="N87" s="1"/>
      <c r="O87" s="1"/>
      <c r="P87" s="11">
        <f t="shared" si="22"/>
        <v>0</v>
      </c>
      <c r="Q87" s="12"/>
      <c r="R87" s="11"/>
      <c r="S87" s="11"/>
      <c r="T87" s="13">
        <f t="shared" si="11"/>
        <v>42</v>
      </c>
      <c r="U87" s="4">
        <v>13447</v>
      </c>
      <c r="V87" s="5">
        <f t="shared" si="23"/>
        <v>564774</v>
      </c>
      <c r="W87" s="2"/>
      <c r="X87" s="3">
        <f t="shared" si="24"/>
        <v>537880</v>
      </c>
      <c r="Y87" s="4">
        <f t="shared" si="25"/>
        <v>26894</v>
      </c>
      <c r="Z87" s="4">
        <f t="shared" si="26"/>
        <v>0</v>
      </c>
      <c r="AA87" s="4">
        <f t="shared" si="27"/>
        <v>0</v>
      </c>
      <c r="AB87" s="4">
        <f t="shared" si="28"/>
        <v>0</v>
      </c>
      <c r="AC87" s="5">
        <f t="shared" si="29"/>
        <v>0</v>
      </c>
    </row>
    <row r="88" spans="2:29" ht="12.75" customHeight="1">
      <c r="B88" s="10">
        <v>83</v>
      </c>
      <c r="C88" s="20" t="s">
        <v>109</v>
      </c>
      <c r="D88" s="1" t="s">
        <v>23</v>
      </c>
      <c r="E88" s="1" t="s">
        <v>23</v>
      </c>
      <c r="F88" s="11">
        <v>40</v>
      </c>
      <c r="G88" s="1">
        <v>2</v>
      </c>
      <c r="H88" s="1"/>
      <c r="I88" s="1"/>
      <c r="J88" s="1"/>
      <c r="K88" s="11">
        <f t="shared" si="21"/>
        <v>2</v>
      </c>
      <c r="L88" s="1"/>
      <c r="M88" s="1"/>
      <c r="N88" s="1"/>
      <c r="O88" s="1"/>
      <c r="P88" s="11">
        <f t="shared" si="22"/>
        <v>0</v>
      </c>
      <c r="Q88" s="12"/>
      <c r="R88" s="11"/>
      <c r="S88" s="11"/>
      <c r="T88" s="13">
        <f t="shared" si="11"/>
        <v>42</v>
      </c>
      <c r="U88" s="4">
        <v>13447</v>
      </c>
      <c r="V88" s="5">
        <f t="shared" si="23"/>
        <v>564774</v>
      </c>
      <c r="W88" s="2"/>
      <c r="X88" s="3">
        <f t="shared" si="24"/>
        <v>537880</v>
      </c>
      <c r="Y88" s="4">
        <f t="shared" si="25"/>
        <v>26894</v>
      </c>
      <c r="Z88" s="4">
        <f t="shared" si="26"/>
        <v>0</v>
      </c>
      <c r="AA88" s="4">
        <f t="shared" si="27"/>
        <v>0</v>
      </c>
      <c r="AB88" s="4">
        <f t="shared" si="28"/>
        <v>0</v>
      </c>
      <c r="AC88" s="5">
        <f t="shared" si="29"/>
        <v>0</v>
      </c>
    </row>
    <row r="89" spans="2:29" ht="12.75" customHeight="1" thickBot="1">
      <c r="B89" s="10">
        <v>84</v>
      </c>
      <c r="C89" s="20" t="s">
        <v>110</v>
      </c>
      <c r="D89" s="1" t="s">
        <v>23</v>
      </c>
      <c r="E89" s="1" t="s">
        <v>23</v>
      </c>
      <c r="F89" s="11">
        <v>100</v>
      </c>
      <c r="G89" s="1">
        <v>16</v>
      </c>
      <c r="H89" s="1"/>
      <c r="I89" s="1"/>
      <c r="J89" s="1"/>
      <c r="K89" s="11">
        <f t="shared" ref="K89" si="30">SUM(G89:J89)</f>
        <v>16</v>
      </c>
      <c r="L89" s="1"/>
      <c r="M89" s="1"/>
      <c r="N89" s="1"/>
      <c r="O89" s="1"/>
      <c r="P89" s="11">
        <f t="shared" ref="P89" si="31">SUM(L89:O89)</f>
        <v>0</v>
      </c>
      <c r="Q89" s="12"/>
      <c r="R89" s="11"/>
      <c r="S89" s="11"/>
      <c r="T89" s="13">
        <f>SUM(F89,K89,P89,Q89,R89,S89)</f>
        <v>116</v>
      </c>
      <c r="U89" s="4">
        <v>82467</v>
      </c>
      <c r="V89" s="5">
        <f t="shared" si="23"/>
        <v>9566172</v>
      </c>
      <c r="W89" s="2"/>
      <c r="X89" s="3">
        <f t="shared" si="24"/>
        <v>8246700</v>
      </c>
      <c r="Y89" s="4">
        <f t="shared" si="25"/>
        <v>1319472</v>
      </c>
      <c r="Z89" s="4">
        <f t="shared" si="26"/>
        <v>0</v>
      </c>
      <c r="AA89" s="4">
        <f t="shared" si="27"/>
        <v>0</v>
      </c>
      <c r="AB89" s="4">
        <f t="shared" si="28"/>
        <v>0</v>
      </c>
      <c r="AC89" s="5">
        <f t="shared" si="29"/>
        <v>0</v>
      </c>
    </row>
    <row r="90" spans="2:29" ht="12.75" thickBot="1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14" t="s">
        <v>111</v>
      </c>
      <c r="V90" s="15">
        <f>SUM(V6:V89)</f>
        <v>63815318</v>
      </c>
      <c r="W90" s="2"/>
      <c r="X90" s="6">
        <f t="shared" ref="X90:AC90" si="32">SUM(X6:X89)</f>
        <v>22966283</v>
      </c>
      <c r="Y90" s="6">
        <f t="shared" si="32"/>
        <v>4757386</v>
      </c>
      <c r="Z90" s="6">
        <f t="shared" si="32"/>
        <v>3057824</v>
      </c>
      <c r="AA90" s="6">
        <f t="shared" si="32"/>
        <v>13034572</v>
      </c>
      <c r="AB90" s="6">
        <f t="shared" si="32"/>
        <v>12999686</v>
      </c>
      <c r="AC90" s="24">
        <f t="shared" si="32"/>
        <v>6999567</v>
      </c>
    </row>
  </sheetData>
  <autoFilter ref="B5:AC90" xr:uid="{3CDF7A79-CD14-4894-98A3-035C99F0A8A5}"/>
  <mergeCells count="5">
    <mergeCell ref="B1:T1"/>
    <mergeCell ref="B90:T90"/>
    <mergeCell ref="B2:V2"/>
    <mergeCell ref="B3:V3"/>
    <mergeCell ref="B4:V4"/>
  </mergeCells>
  <pageMargins left="0.25" right="0.25" top="0.75" bottom="0.75" header="0.3" footer="0.3"/>
  <pageSetup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C4863575606F40A1764D1B076D0A95" ma:contentTypeVersion="15" ma:contentTypeDescription="Create a new document." ma:contentTypeScope="" ma:versionID="c3d4f4d83848c6b1622c3dc9a008660c">
  <xsd:schema xmlns:xsd="http://www.w3.org/2001/XMLSchema" xmlns:xs="http://www.w3.org/2001/XMLSchema" xmlns:p="http://schemas.microsoft.com/office/2006/metadata/properties" xmlns:ns2="99e7ca55-167d-473a-969a-b073cd088e69" xmlns:ns3="6d0dd525-a522-4543-91c4-597b28ca41ea" targetNamespace="http://schemas.microsoft.com/office/2006/metadata/properties" ma:root="true" ma:fieldsID="2e698367d81989a07346e4b1c027c960" ns2:_="" ns3:_="">
    <xsd:import namespace="99e7ca55-167d-473a-969a-b073cd088e69"/>
    <xsd:import namespace="6d0dd525-a522-4543-91c4-597b28ca4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7ca55-167d-473a-969a-b073cd08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dd525-a522-4543-91c4-597b28ca4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b8e0e1e-4621-42cb-834f-4803a5bf56dd}" ma:internalName="TaxCatchAll" ma:showField="CatchAllData" ma:web="6d0dd525-a522-4543-91c4-597b28ca4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e7ca55-167d-473a-969a-b073cd088e69">
      <Terms xmlns="http://schemas.microsoft.com/office/infopath/2007/PartnerControls"/>
    </lcf76f155ced4ddcb4097134ff3c332f>
    <TaxCatchAll xmlns="6d0dd525-a522-4543-91c4-597b28ca41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15C15-EF54-4589-997D-9D34DCC7BD54}"/>
</file>

<file path=customXml/itemProps2.xml><?xml version="1.0" encoding="utf-8"?>
<ds:datastoreItem xmlns:ds="http://schemas.openxmlformats.org/officeDocument/2006/customXml" ds:itemID="{65CFA646-9781-4FD6-889C-04D780A957FF}"/>
</file>

<file path=customXml/itemProps3.xml><?xml version="1.0" encoding="utf-8"?>
<ds:datastoreItem xmlns:ds="http://schemas.openxmlformats.org/officeDocument/2006/customXml" ds:itemID="{D5AD7C94-B555-47A1-89E8-51EC6B2466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NPA</dc:creator>
  <cp:keywords/>
  <dc:description/>
  <cp:lastModifiedBy>Evelyn Avellaneda Quiroga</cp:lastModifiedBy>
  <cp:revision/>
  <dcterms:created xsi:type="dcterms:W3CDTF">2013-07-29T12:16:37Z</dcterms:created>
  <dcterms:modified xsi:type="dcterms:W3CDTF">2025-06-16T06:39:22Z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2025-03-11T23:50:51Z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bfebf170-5121-4704-8d96-1e0e8bb1d27a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0x010100D0C4863575606F40A1764D1B076D0A95</vt:lpwstr>
  </property>
  <property fmtid="{D5CDD505-2E9C-101B-9397-08002B2CF9AE}" pid="11" name="MediaServiceImageTags">
    <vt:lpwstr/>
  </property>
</Properties>
</file>