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FEBRERO/INSUMOS FE2823/"/>
    </mc:Choice>
  </mc:AlternateContent>
  <xr:revisionPtr revIDLastSave="743" documentId="106_{46D64688-6162-4664-A29A-FC2D54F3AF39}" xr6:coauthVersionLast="45" xr6:coauthVersionMax="47" xr10:uidLastSave="{186A8E95-134A-4B22-A0F8-D9767AE469F7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</sheets>
  <definedNames>
    <definedName name="_xlnm._FilterDatabase" localSheetId="0" hidden="1">'% ejecucion'!$A$3:$K$54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" l="1"/>
  <c r="G2" i="2" l="1"/>
  <c r="G4" i="2"/>
  <c r="H11" i="2" l="1"/>
  <c r="G11" i="2"/>
  <c r="H12" i="2" l="1"/>
  <c r="H4" i="2"/>
  <c r="F50" i="1" l="1"/>
  <c r="H52" i="1" s="1"/>
  <c r="H53" i="1" s="1"/>
  <c r="H54" i="1" l="1"/>
</calcChain>
</file>

<file path=xl/sharedStrings.xml><?xml version="1.0" encoding="utf-8"?>
<sst xmlns="http://schemas.openxmlformats.org/spreadsheetml/2006/main" count="60" uniqueCount="39">
  <si>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</si>
  <si>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</si>
  <si>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</si>
  <si>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</si>
  <si>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</si>
  <si>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</si>
  <si>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</si>
  <si>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</si>
  <si>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</si>
  <si>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</si>
  <si>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</si>
  <si>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</si>
  <si>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</si>
  <si>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</si>
  <si>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</si>
  <si>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</si>
  <si>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</si>
  <si>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</si>
  <si>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</si>
  <si>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</si>
  <si>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</si>
  <si>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</si>
  <si>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</si>
  <si>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</si>
  <si>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</si>
  <si>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</si>
  <si>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</si>
  <si>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</si>
  <si>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</si>
  <si>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</si>
  <si>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</si>
  <si>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</si>
  <si>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</si>
  <si>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</si>
  <si>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FE 2558</t>
  </si>
  <si>
    <t>INSUMOS MES DE FEBRERO</t>
  </si>
  <si>
    <t>FE2823</t>
  </si>
  <si>
    <t>Valor presupuesto - OC 103305</t>
  </si>
  <si>
    <t>SALDO PRESUPUESTAL OC 103305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</si>
</sst>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$&quot;;[Red]\-#,##0.00\ &quot;$&quot;"/>
    <numFmt numFmtId="164" formatCode="&quot;$&quot;\ #,##0.00;[Red]\-&quot;$&quot;\ #,##0.00"/>
    <numFmt numFmtId="165" formatCode="[$$-240A]\ #,##0.0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0" fontId="1" fillId="6" borderId="0" xfId="0" applyFont="1" applyFill="1" applyBorder="1" applyAlignment="1">
      <alignment horizontal="center" vertical="center" wrapText="1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3"/>
  <sheetViews>
    <sheetView tabSelected="1" zoomScale="96" zoomScaleNormal="96" workbookViewId="0">
      <pane ySplit="3" topLeftCell="A28" activePane="bottomLeft" state="frozen"/>
      <selection pane="bottomLeft" activeCell="G14" sqref="G14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28.42578125" bestFit="1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62" t="s">
        <v>9</v>
      </c>
      <c r="B2" s="62"/>
      <c r="C2" s="62"/>
      <c r="D2" s="62"/>
      <c r="E2" s="62"/>
      <c r="F2" s="62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45037</v>
      </c>
      <c r="C6" s="16" t="s">
        <v>36</v>
      </c>
      <c r="D6" s="5" t="s">
        <v>35</v>
      </c>
      <c r="E6" s="3"/>
      <c r="F6" s="18">
        <v>11066365.9063104</v>
      </c>
      <c r="G6" s="31"/>
      <c r="H6" s="23"/>
      <c r="I6" s="34"/>
    </row>
    <row r="7" spans="1:11" s="19" customFormat="1" x14ac:dyDescent="0.25">
      <c r="A7" s="14"/>
      <c r="B7" s="15"/>
      <c r="C7" s="20"/>
      <c r="D7" s="17"/>
      <c r="E7" s="15"/>
      <c r="F7" s="18"/>
      <c r="G7" s="26"/>
      <c r="H7" s="23"/>
      <c r="I7" s="34"/>
    </row>
    <row r="8" spans="1:11" s="19" customFormat="1" x14ac:dyDescent="0.25">
      <c r="A8" s="13"/>
      <c r="B8" s="15"/>
      <c r="C8" s="20"/>
      <c r="D8" s="17"/>
      <c r="E8" s="15"/>
      <c r="F8" s="18"/>
      <c r="G8" s="26"/>
      <c r="H8" s="23"/>
      <c r="I8" s="34"/>
    </row>
    <row r="9" spans="1:11" s="19" customFormat="1" x14ac:dyDescent="0.25">
      <c r="A9" s="14"/>
      <c r="B9" s="15"/>
      <c r="C9" s="20"/>
      <c r="D9" s="17"/>
      <c r="E9" s="15"/>
      <c r="F9" s="18"/>
      <c r="G9" s="26"/>
      <c r="H9" s="23"/>
      <c r="I9" s="34"/>
    </row>
    <row r="10" spans="1:11" x14ac:dyDescent="0.25">
      <c r="A10" s="2"/>
      <c r="B10" s="3"/>
      <c r="C10" s="20"/>
      <c r="D10" s="5"/>
      <c r="E10" s="3"/>
      <c r="F10" s="18"/>
      <c r="G10" s="26"/>
      <c r="H10" s="23"/>
      <c r="I10" s="34"/>
      <c r="J10" s="22"/>
      <c r="K10" s="29"/>
    </row>
    <row r="11" spans="1:11" x14ac:dyDescent="0.25">
      <c r="A11" s="2"/>
      <c r="B11" s="3"/>
      <c r="C11" s="20"/>
      <c r="D11" s="5"/>
      <c r="E11" s="3"/>
      <c r="F11" s="18"/>
      <c r="G11" s="26"/>
      <c r="H11" s="23"/>
      <c r="I11" s="34"/>
      <c r="J11" s="22"/>
    </row>
    <row r="12" spans="1:11" x14ac:dyDescent="0.25">
      <c r="A12" s="2"/>
      <c r="B12" s="3"/>
      <c r="C12" s="20"/>
      <c r="D12" s="5"/>
      <c r="E12" s="3"/>
      <c r="F12" s="18"/>
      <c r="G12" s="26"/>
      <c r="H12" s="23"/>
      <c r="I12" s="34"/>
      <c r="J12" s="23"/>
    </row>
    <row r="13" spans="1:11" x14ac:dyDescent="0.25">
      <c r="A13" s="2"/>
      <c r="B13" s="3"/>
      <c r="C13" s="20"/>
      <c r="D13" s="5"/>
      <c r="E13" s="3"/>
      <c r="F13" s="18"/>
      <c r="G13" s="26"/>
      <c r="H13" s="23"/>
      <c r="I13" s="34"/>
      <c r="J13" s="24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</row>
    <row r="15" spans="1:11" x14ac:dyDescent="0.25">
      <c r="A15" s="2"/>
      <c r="B15" s="3"/>
      <c r="C15" s="20"/>
      <c r="D15" s="5"/>
      <c r="E15" s="3"/>
      <c r="F15" s="8"/>
      <c r="G15" s="26"/>
      <c r="H15" s="23"/>
      <c r="I15" s="34"/>
    </row>
    <row r="16" spans="1:11" x14ac:dyDescent="0.25">
      <c r="A16" s="2"/>
      <c r="B16" s="3"/>
      <c r="C16" s="4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s="19" customFormat="1" x14ac:dyDescent="0.25">
      <c r="A19" s="14"/>
      <c r="B19" s="15"/>
      <c r="C19" s="20"/>
      <c r="D19" s="17"/>
      <c r="E19" s="15"/>
      <c r="F19" s="18"/>
      <c r="G19" s="35"/>
      <c r="H19" s="36"/>
      <c r="I19" s="37"/>
      <c r="J19" s="38"/>
    </row>
    <row r="20" spans="1:10" x14ac:dyDescent="0.25">
      <c r="A20" s="2"/>
      <c r="B20" s="3"/>
      <c r="C20" s="4"/>
      <c r="D20" s="5"/>
      <c r="E20" s="3"/>
      <c r="F20" s="8"/>
      <c r="G20" s="26"/>
      <c r="H20" s="33"/>
      <c r="I20" s="34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32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4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1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32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4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17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5"/>
      <c r="E40" s="3"/>
      <c r="F40" s="8"/>
      <c r="G40" s="25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6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68"/>
      <c r="H42" s="66"/>
      <c r="I42" s="67"/>
    </row>
    <row r="43" spans="1:9" x14ac:dyDescent="0.25">
      <c r="A43" s="2"/>
      <c r="B43" s="3"/>
      <c r="C43" s="4"/>
      <c r="D43" s="5"/>
      <c r="E43" s="3"/>
      <c r="F43" s="39"/>
      <c r="G43" s="68"/>
      <c r="H43" s="66"/>
      <c r="I43" s="67"/>
    </row>
    <row r="44" spans="1:9" x14ac:dyDescent="0.25">
      <c r="A44" s="2"/>
      <c r="B44" s="3"/>
      <c r="C44" s="4"/>
      <c r="D44" s="5"/>
      <c r="E44" s="3"/>
      <c r="F44" s="8"/>
      <c r="G44" s="25"/>
      <c r="I44" s="21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H46" s="21"/>
      <c r="I46" s="21"/>
    </row>
    <row r="47" spans="1:9" x14ac:dyDescent="0.25">
      <c r="A47" s="2"/>
      <c r="B47" s="3"/>
      <c r="C47" s="4"/>
      <c r="D47" s="5"/>
      <c r="E47" s="3"/>
      <c r="F47" s="8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6"/>
      <c r="F49" s="5"/>
      <c r="I49" s="21"/>
    </row>
    <row r="50" spans="1:10" ht="15" customHeight="1" x14ac:dyDescent="0.25">
      <c r="A50" s="63" t="s">
        <v>6</v>
      </c>
      <c r="B50" s="64"/>
      <c r="C50" s="64"/>
      <c r="D50" s="64"/>
      <c r="E50" s="65"/>
      <c r="F50" s="9">
        <f>SUM(F4:F49)</f>
        <v>21540586.596310399</v>
      </c>
      <c r="H50" s="34"/>
      <c r="I50" s="27"/>
      <c r="J50" s="27"/>
    </row>
    <row r="51" spans="1:10" ht="15" customHeight="1" x14ac:dyDescent="0.25">
      <c r="G51" s="10" t="s">
        <v>37</v>
      </c>
      <c r="H51" s="8">
        <v>690948538.11000001</v>
      </c>
    </row>
    <row r="52" spans="1:10" x14ac:dyDescent="0.25">
      <c r="G52" s="10" t="s">
        <v>8</v>
      </c>
      <c r="H52" s="8">
        <f>+F50</f>
        <v>21540586.596310399</v>
      </c>
    </row>
    <row r="53" spans="1:10" x14ac:dyDescent="0.25">
      <c r="G53" s="10" t="s">
        <v>7</v>
      </c>
      <c r="H53" s="11">
        <f>+H52/H51</f>
        <v>3.1175384863295141E-2</v>
      </c>
    </row>
    <row r="54" spans="1:10" ht="26.25" customHeight="1" x14ac:dyDescent="0.25">
      <c r="G54" s="7" t="s">
        <v>38</v>
      </c>
      <c r="H54" s="12">
        <f>+H51-H52</f>
        <v>669407951.51368964</v>
      </c>
    </row>
    <row r="55" spans="1:10" x14ac:dyDescent="0.25">
      <c r="H55" s="27"/>
    </row>
    <row r="56" spans="1:10" x14ac:dyDescent="0.25">
      <c r="H56" s="21"/>
    </row>
    <row r="57" spans="1:10" x14ac:dyDescent="0.25">
      <c r="H57" s="28"/>
    </row>
    <row r="58" spans="1:10" x14ac:dyDescent="0.25">
      <c r="G58" s="29"/>
      <c r="H58" s="29"/>
    </row>
    <row r="59" spans="1:10" x14ac:dyDescent="0.25">
      <c r="B59" s="30"/>
      <c r="G59" s="29"/>
      <c r="H59" s="29"/>
    </row>
    <row r="60" spans="1:10" x14ac:dyDescent="0.25">
      <c r="G60" s="29"/>
    </row>
    <row r="61" spans="1:10" x14ac:dyDescent="0.25">
      <c r="G61" s="29"/>
    </row>
    <row r="62" spans="1:10" x14ac:dyDescent="0.25">
      <c r="B62" s="30"/>
    </row>
    <row r="63" spans="1:10" x14ac:dyDescent="0.25">
      <c r="B63" s="27"/>
    </row>
  </sheetData>
  <mergeCells count="5">
    <mergeCell ref="A2:F2"/>
    <mergeCell ref="A50:E50"/>
    <mergeCell ref="H42:H43"/>
    <mergeCell ref="I42:I43"/>
    <mergeCell ref="G42:G4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opLeftCell="C1" workbookViewId="0">
      <selection activeCell="J5" sqref="J5"/>
    </sheetView>
  </sheetViews>
  <sheetFormatPr baseColWidth="10" defaultRowHeight="15" x14ac:dyDescent="0.25"/>
  <cols>
    <col min="3" max="3" width="26.140625" customWidth="1"/>
    <col min="7" max="7" width="19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9" t="s">
        <v>12</v>
      </c>
      <c r="B1" s="69" t="s">
        <v>13</v>
      </c>
      <c r="C1" s="69"/>
      <c r="D1" s="49" t="s">
        <v>14</v>
      </c>
      <c r="E1" s="49" t="s">
        <v>15</v>
      </c>
      <c r="F1" s="49" t="s">
        <v>16</v>
      </c>
      <c r="G1" s="49" t="s">
        <v>17</v>
      </c>
      <c r="H1" s="49" t="s">
        <v>18</v>
      </c>
      <c r="I1" s="51" t="s">
        <v>27</v>
      </c>
      <c r="J1" s="51" t="s">
        <v>29</v>
      </c>
      <c r="K1" s="51" t="s">
        <v>14</v>
      </c>
      <c r="L1" s="51" t="s">
        <v>33</v>
      </c>
    </row>
    <row r="2" spans="1:12" ht="30" customHeight="1" x14ac:dyDescent="0.25">
      <c r="A2" s="70" t="s">
        <v>19</v>
      </c>
      <c r="B2" s="40" t="s">
        <v>20</v>
      </c>
      <c r="C2" s="40" t="s">
        <v>21</v>
      </c>
      <c r="D2" s="41" t="s">
        <v>22</v>
      </c>
      <c r="E2" s="42">
        <v>27</v>
      </c>
      <c r="F2" s="42" t="s">
        <v>23</v>
      </c>
      <c r="G2" s="55">
        <f>28163900.64-J2</f>
        <v>27716790.710000001</v>
      </c>
      <c r="H2" s="43">
        <f>631508167-J3-J4-J5</f>
        <v>527339753.52368969</v>
      </c>
      <c r="I2" s="52" t="s">
        <v>28</v>
      </c>
      <c r="J2" s="57">
        <v>447109.93</v>
      </c>
      <c r="K2" s="59" t="s">
        <v>32</v>
      </c>
      <c r="L2">
        <v>907622</v>
      </c>
    </row>
    <row r="3" spans="1:12" ht="99.75" customHeight="1" thickBot="1" x14ac:dyDescent="0.3">
      <c r="A3" s="70"/>
      <c r="B3" s="40" t="s">
        <v>24</v>
      </c>
      <c r="C3" s="44" t="s">
        <v>25</v>
      </c>
      <c r="D3" s="41" t="s">
        <v>26</v>
      </c>
      <c r="E3" s="42">
        <v>10</v>
      </c>
      <c r="F3" s="42" t="s">
        <v>23</v>
      </c>
      <c r="G3" s="54">
        <v>29415144.199999999</v>
      </c>
      <c r="H3" s="45">
        <v>1861326.27</v>
      </c>
      <c r="I3" s="52" t="s">
        <v>30</v>
      </c>
      <c r="J3" s="57">
        <v>10027110.76</v>
      </c>
      <c r="K3" s="59" t="s">
        <v>32</v>
      </c>
      <c r="L3" s="58">
        <v>1423</v>
      </c>
    </row>
    <row r="4" spans="1:12" ht="15.75" thickBot="1" x14ac:dyDescent="0.3">
      <c r="G4" s="46">
        <f>G2+G3</f>
        <v>57131934.909999996</v>
      </c>
      <c r="H4" s="56">
        <f>H2+H3</f>
        <v>529201079.79368967</v>
      </c>
      <c r="I4" s="52" t="s">
        <v>34</v>
      </c>
      <c r="J4" s="57">
        <v>83074936.810000002</v>
      </c>
      <c r="K4" s="59" t="s">
        <v>32</v>
      </c>
    </row>
    <row r="5" spans="1:12" x14ac:dyDescent="0.25">
      <c r="I5" s="52" t="s">
        <v>36</v>
      </c>
      <c r="J5" s="57">
        <v>11066365.9063104</v>
      </c>
      <c r="K5" s="59" t="s">
        <v>32</v>
      </c>
    </row>
    <row r="6" spans="1:12" x14ac:dyDescent="0.25">
      <c r="I6" s="52"/>
      <c r="J6" s="52"/>
      <c r="K6" s="52"/>
    </row>
    <row r="8" spans="1:12" ht="22.5" x14ac:dyDescent="0.25">
      <c r="B8" s="71" t="s">
        <v>13</v>
      </c>
      <c r="C8" s="72"/>
      <c r="D8" s="60" t="s">
        <v>14</v>
      </c>
      <c r="E8" s="60" t="s">
        <v>15</v>
      </c>
      <c r="F8" s="60" t="s">
        <v>16</v>
      </c>
      <c r="G8" s="60" t="s">
        <v>17</v>
      </c>
      <c r="H8" s="50" t="s">
        <v>18</v>
      </c>
      <c r="I8" s="53"/>
    </row>
    <row r="9" spans="1:12" ht="22.5" x14ac:dyDescent="0.25">
      <c r="B9" s="40" t="s">
        <v>20</v>
      </c>
      <c r="C9" s="40" t="s">
        <v>21</v>
      </c>
      <c r="D9" s="41" t="s">
        <v>22</v>
      </c>
      <c r="E9" s="61">
        <v>27</v>
      </c>
      <c r="F9" s="61" t="s">
        <v>23</v>
      </c>
      <c r="G9" s="43">
        <v>28163900.640000001</v>
      </c>
      <c r="H9" s="43">
        <v>631508167</v>
      </c>
      <c r="I9" s="52"/>
    </row>
    <row r="10" spans="1:12" ht="113.25" thickBot="1" x14ac:dyDescent="0.3">
      <c r="B10" s="40" t="s">
        <v>24</v>
      </c>
      <c r="C10" s="44" t="s">
        <v>25</v>
      </c>
      <c r="D10" s="41" t="s">
        <v>26</v>
      </c>
      <c r="E10" s="61">
        <v>10</v>
      </c>
      <c r="F10" s="61" t="s">
        <v>23</v>
      </c>
      <c r="G10" s="45">
        <v>29415144.199999999</v>
      </c>
      <c r="H10" s="45">
        <v>1861326.27</v>
      </c>
      <c r="I10" s="52"/>
    </row>
    <row r="11" spans="1:12" ht="15.75" thickBot="1" x14ac:dyDescent="0.3">
      <c r="G11" s="46">
        <f>G9+G10</f>
        <v>57579044.840000004</v>
      </c>
      <c r="H11" s="47">
        <f>H9+H10</f>
        <v>633369493.26999998</v>
      </c>
    </row>
    <row r="12" spans="1:12" x14ac:dyDescent="0.25">
      <c r="H12" s="48">
        <f>G11+H11</f>
        <v>690948538.11000001</v>
      </c>
    </row>
  </sheetData>
  <mergeCells count="3">
    <mergeCell ref="B1:C1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% ejecucion</vt:lpstr>
      <vt:lpstr>EJECUCION DE RECURSOS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2023-04-24T15:55:20Z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