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ta Torres\Desktop\SENA 2026\MC CONTRATISTAS 2026\NISSAN\GF_860001307-0_67425_NOV _ 2025\"/>
    </mc:Choice>
  </mc:AlternateContent>
  <xr:revisionPtr revIDLastSave="0" documentId="8_{14B4238E-1C5F-44B1-964D-388992C3B296}" xr6:coauthVersionLast="47" xr6:coauthVersionMax="47" xr10:uidLastSave="{00000000-0000-0000-0000-000000000000}"/>
  <bookViews>
    <workbookView xWindow="-120" yWindow="-120" windowWidth="20730" windowHeight="11040" xr2:uid="{FB3DE794-387A-475F-B49F-96A0CC055C72}"/>
  </bookViews>
  <sheets>
    <sheet name="Hoja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8" i="1"/>
  <c r="E6" i="1"/>
  <c r="E5" i="1"/>
  <c r="E4" i="1"/>
  <c r="D7" i="1"/>
  <c r="D6" i="1"/>
  <c r="D5" i="1"/>
  <c r="D4" i="1"/>
</calcChain>
</file>

<file path=xl/sharedStrings.xml><?xml version="1.0" encoding="utf-8"?>
<sst xmlns="http://schemas.openxmlformats.org/spreadsheetml/2006/main" count="11" uniqueCount="10">
  <si>
    <t xml:space="preserve">Vehiculo </t>
  </si>
  <si>
    <t xml:space="preserve">Adecuaciones </t>
  </si>
  <si>
    <t xml:space="preserve">Mantenimiento </t>
  </si>
  <si>
    <t xml:space="preserve">gravamenes </t>
  </si>
  <si>
    <t xml:space="preserve">ITEM </t>
  </si>
  <si>
    <t>BASE</t>
  </si>
  <si>
    <t xml:space="preserve">IMPUESTOS </t>
  </si>
  <si>
    <t xml:space="preserve">TOTAL </t>
  </si>
  <si>
    <t>1% UPTC</t>
  </si>
  <si>
    <t xml:space="preserve">Se realizaron 02 pagos de este valor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</si>
</sst>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44" fontId="0" fillId="0" borderId="1" xfId="1" applyFont="1" applyBorder="1"/>
    <xf numFmtId="44" fontId="0" fillId="0" borderId="2" xfId="1" applyFont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6" xfId="0" applyBorder="1"/>
    <xf numFmtId="44" fontId="0" fillId="0" borderId="7" xfId="1" applyFont="1" applyBorder="1"/>
    <xf numFmtId="0" fontId="0" fillId="0" borderId="8" xfId="0" applyBorder="1"/>
    <xf numFmtId="44" fontId="0" fillId="0" borderId="9" xfId="1" applyFont="1" applyBorder="1"/>
    <xf numFmtId="0" fontId="0" fillId="0" borderId="10" xfId="0" applyBorder="1"/>
    <xf numFmtId="44" fontId="0" fillId="0" borderId="11" xfId="1" applyFont="1" applyBorder="1"/>
    <xf numFmtId="44" fontId="0" fillId="0" borderId="12" xfId="1" applyFont="1" applyBorder="1"/>
    <xf numFmtId="0" fontId="0" fillId="2" borderId="3" xfId="0" applyFill="1" applyBorder="1"/>
    <xf numFmtId="44" fontId="0" fillId="2" borderId="5" xfId="0" applyNumberFormat="1" applyFill="1" applyBorder="1"/>
    <xf numFmtId="0" fontId="0" fillId="2" borderId="13" xfId="0" applyFill="1" applyBorder="1"/>
    <xf numFmtId="44" fontId="0" fillId="2" borderId="14" xfId="1" applyFont="1" applyFill="1" applyBorder="1"/>
    <xf numFmtId="0" fontId="0" fillId="2" borderId="15" xfId="0" applyFill="1" applyBorder="1"/>
    <xf numFmtId="44" fontId="2" fillId="2" borderId="16" xfId="1" applyFont="1" applyFill="1" applyBorder="1"/>
    <xf numFmtId="0" fontId="2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2A654-C5DC-49CD-814B-158DDB33D41D}">
  <dimension ref="C2:F10"/>
  <sheetViews>
    <sheetView tabSelected="1" workbookViewId="0">
      <selection activeCell="I10" sqref="I10"/>
    </sheetView>
  </sheetViews>
  <sheetFormatPr baseColWidth="10" defaultRowHeight="15" x14ac:dyDescent="0.25"/>
  <cols>
    <col min="3" max="3" width="14.7109375" bestFit="1" customWidth="1"/>
    <col min="4" max="4" width="16.7109375" bestFit="1" customWidth="1"/>
    <col min="5" max="5" width="15.5703125" bestFit="1" customWidth="1"/>
    <col min="6" max="6" width="16.7109375" bestFit="1" customWidth="1"/>
  </cols>
  <sheetData>
    <row r="2" spans="3:6" ht="15.75" thickBot="1" x14ac:dyDescent="0.3"/>
    <row r="3" spans="3:6" x14ac:dyDescent="0.25">
      <c r="C3" s="3" t="s">
        <v>4</v>
      </c>
      <c r="D3" s="4" t="s">
        <v>5</v>
      </c>
      <c r="E3" s="4" t="s">
        <v>6</v>
      </c>
      <c r="F3" s="5" t="s">
        <v>7</v>
      </c>
    </row>
    <row r="4" spans="3:6" x14ac:dyDescent="0.25">
      <c r="C4" s="6" t="s">
        <v>0</v>
      </c>
      <c r="D4" s="1">
        <f>+F4/1.27</f>
        <v>152764422.83464566</v>
      </c>
      <c r="E4" s="1">
        <f>+D4*27%</f>
        <v>41246394.165354334</v>
      </c>
      <c r="F4" s="7">
        <v>194010817</v>
      </c>
    </row>
    <row r="5" spans="3:6" x14ac:dyDescent="0.25">
      <c r="C5" s="8" t="s">
        <v>1</v>
      </c>
      <c r="D5" s="2">
        <f>+F5/1.19</f>
        <v>2934576.4705882357</v>
      </c>
      <c r="E5" s="2">
        <f>+D5*19%</f>
        <v>557569.52941176482</v>
      </c>
      <c r="F5" s="9">
        <v>3492146</v>
      </c>
    </row>
    <row r="6" spans="3:6" x14ac:dyDescent="0.25">
      <c r="C6" s="8" t="s">
        <v>2</v>
      </c>
      <c r="D6" s="2">
        <f>+F6/1.19</f>
        <v>9406521.8487394955</v>
      </c>
      <c r="E6" s="2">
        <f>+D6*19%</f>
        <v>1787239.1512605043</v>
      </c>
      <c r="F6" s="9">
        <v>11193761</v>
      </c>
    </row>
    <row r="7" spans="3:6" ht="15.75" thickBot="1" x14ac:dyDescent="0.3">
      <c r="C7" s="10" t="s">
        <v>3</v>
      </c>
      <c r="D7" s="11">
        <f>+F7</f>
        <v>1753755</v>
      </c>
      <c r="E7" s="11">
        <v>0</v>
      </c>
      <c r="F7" s="12">
        <v>1753755</v>
      </c>
    </row>
    <row r="8" spans="3:6" ht="15.75" thickBot="1" x14ac:dyDescent="0.3">
      <c r="C8" s="13" t="s">
        <v>7</v>
      </c>
      <c r="D8" s="14">
        <f>SUM(D4:D7)</f>
        <v>166859276.1539734</v>
      </c>
    </row>
    <row r="9" spans="3:6" ht="15.75" thickBot="1" x14ac:dyDescent="0.3">
      <c r="C9" s="17" t="s">
        <v>8</v>
      </c>
      <c r="D9" s="18">
        <f>+D8*1%</f>
        <v>1668592.761539734</v>
      </c>
    </row>
    <row r="10" spans="3:6" ht="15.75" thickBot="1" x14ac:dyDescent="0.3">
      <c r="C10" s="15"/>
      <c r="D10" s="16">
        <f>+D9/2</f>
        <v>834296.38076986698</v>
      </c>
      <c r="E10" s="19" t="s">
        <v>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F713BAE49C5C42ACC09A85F425ACE2" ma:contentTypeVersion="11" ma:contentTypeDescription="Crear nuevo documento." ma:contentTypeScope="" ma:versionID="0c09272ad80fdd9fca33f4f37135006e">
  <xsd:schema xmlns:xsd="http://www.w3.org/2001/XMLSchema" xmlns:xs="http://www.w3.org/2001/XMLSchema" xmlns:p="http://schemas.microsoft.com/office/2006/metadata/properties" xmlns:ns2="575e2125-3f62-40c6-b8b7-6d3c02b59b29" xmlns:ns3="9f69412f-0c45-4f2c-a92f-2171eb8a0d3f" targetNamespace="http://schemas.microsoft.com/office/2006/metadata/properties" ma:root="true" ma:fieldsID="7f6f75beee81204aacdf019b2105051e" ns2:_="" ns3:_="">
    <xsd:import namespace="575e2125-3f62-40c6-b8b7-6d3c02b59b29"/>
    <xsd:import namespace="9f69412f-0c45-4f2c-a92f-2171eb8a0d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5e2125-3f62-40c6-b8b7-6d3c02b59b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a77e1dca-b7cc-4011-b30f-a85ebd64f6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9412f-0c45-4f2c-a92f-2171eb8a0d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9104da-fb42-4844-9383-3843aa749291}" ma:internalName="TaxCatchAll" ma:showField="CatchAllData" ma:web="9f69412f-0c45-4f2c-a92f-2171eb8a0d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75e2125-3f62-40c6-b8b7-6d3c02b59b29">
      <Terms xmlns="http://schemas.microsoft.com/office/infopath/2007/PartnerControls"/>
    </lcf76f155ced4ddcb4097134ff3c332f>
    <TaxCatchAll xmlns="9f69412f-0c45-4f2c-a92f-2171eb8a0d3f" xsi:nil="true"/>
  </documentManagement>
</p:properties>
</file>

<file path=customXml/itemProps1.xml><?xml version="1.0" encoding="utf-8"?>
<ds:datastoreItem xmlns:ds="http://schemas.openxmlformats.org/officeDocument/2006/customXml" ds:itemID="{66BD03FA-655F-4671-AEAE-0E355D8581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73CE42-6A68-4CBC-B635-2EE93DCA9D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5e2125-3f62-40c6-b8b7-6d3c02b59b29"/>
    <ds:schemaRef ds:uri="9f69412f-0c45-4f2c-a92f-2171eb8a0d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95B0D9-2435-42C5-A0F8-4FB897331EE6}">
  <ds:schemaRefs>
    <ds:schemaRef ds:uri="http://schemas.microsoft.com/office/2006/metadata/properties"/>
    <ds:schemaRef ds:uri="http://schemas.microsoft.com/office/infopath/2007/PartnerControls"/>
    <ds:schemaRef ds:uri="575e2125-3f62-40c6-b8b7-6d3c02b59b29"/>
    <ds:schemaRef ds:uri="9f69412f-0c45-4f2c-a92f-2171eb8a0d3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Alexandra Martinez Mendez</dc:creator>
  <cp:lastModifiedBy>Duban Alcides Torres Torres</cp:lastModifiedBy>
  <dcterms:created xsi:type="dcterms:W3CDTF">2026-03-10T12:37:21Z</dcterms:created>
  <dcterms:modified xsi:type="dcterms:W3CDTF">2026-03-11T15:26:36Z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0x0101006EF713BAE49C5C42ACC09A85F425ACE2</vt:lpwstr>
  </property>
  <property fmtid="{D5CDD505-2E9C-101B-9397-08002B2CF9AE}" pid="3" name="MSIP_Label_fc111285-cafa-4fc9-8a9a-bd902089b24f_Enabled">
    <vt:lpwstr>true</vt:lpwstr>
  </property>
  <property fmtid="{D5CDD505-2E9C-101B-9397-08002B2CF9AE}" pid="4" name="MSIP_Label_fc111285-cafa-4fc9-8a9a-bd902089b24f_SetDate">
    <vt:lpwstr>2026-03-11T15:26:07Z</vt:lpwstr>
  </property>
  <property fmtid="{D5CDD505-2E9C-101B-9397-08002B2CF9AE}" pid="5" name="MSIP_Label_fc111285-cafa-4fc9-8a9a-bd902089b24f_Method">
    <vt:lpwstr>Privileged</vt:lpwstr>
  </property>
  <property fmtid="{D5CDD505-2E9C-101B-9397-08002B2CF9AE}" pid="6" name="MSIP_Label_fc111285-cafa-4fc9-8a9a-bd902089b24f_Name">
    <vt:lpwstr>Public</vt:lpwstr>
  </property>
  <property fmtid="{D5CDD505-2E9C-101B-9397-08002B2CF9AE}" pid="7" name="MSIP_Label_fc111285-cafa-4fc9-8a9a-bd902089b24f_SiteId">
    <vt:lpwstr>cbc2c381-2f2e-4d93-91d1-506c9316ace7</vt:lpwstr>
  </property>
  <property fmtid="{D5CDD505-2E9C-101B-9397-08002B2CF9AE}" pid="8" name="MSIP_Label_fc111285-cafa-4fc9-8a9a-bd902089b24f_ActionId">
    <vt:lpwstr>d10d3784-ad73-4a23-9451-cafa2f50db67</vt:lpwstr>
  </property>
  <property fmtid="{D5CDD505-2E9C-101B-9397-08002B2CF9AE}" pid="9" name="MSIP_Label_fc111285-cafa-4fc9-8a9a-bd902089b24f_ContentBits">
    <vt:lpwstr>0</vt:lpwstr>
  </property>
  <property fmtid="{D5CDD505-2E9C-101B-9397-08002B2CF9AE}" pid="10" name="MSIP_Label_fc111285-cafa-4fc9-8a9a-bd902089b24f_Tag">
    <vt:lpwstr>10, 0, 1, 1</vt:lpwstr>
  </property>
</Properties>
</file>