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azaD\Documents\ADMINISTRATIVA\contratos 2025\ASEO 2025\"/>
    </mc:Choice>
  </mc:AlternateContent>
  <xr:revisionPtr revIDLastSave="0" documentId="8_{EE9B0C3D-2CB2-4C77-851A-A10FE963362C}" xr6:coauthVersionLast="36" xr6:coauthVersionMax="36" xr10:uidLastSave="{00000000-0000-0000-0000-000000000000}"/>
  <bookViews>
    <workbookView xWindow="0" yWindow="0" windowWidth="24000" windowHeight="9525" xr2:uid="{E3069C39-802E-42D2-9E05-36BF734120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6" i="1"/>
  <c r="H36" i="1" s="1"/>
  <c r="F35" i="1"/>
  <c r="H35" i="1" s="1"/>
  <c r="F34" i="1"/>
  <c r="F33" i="1"/>
  <c r="F32" i="1"/>
  <c r="H32" i="1" s="1"/>
  <c r="F31" i="1"/>
  <c r="F30" i="1"/>
  <c r="F29" i="1"/>
  <c r="F28" i="1"/>
  <c r="H28" i="1" s="1"/>
  <c r="F27" i="1"/>
  <c r="F26" i="1"/>
  <c r="F25" i="1"/>
  <c r="F24" i="1"/>
  <c r="H24" i="1" s="1"/>
  <c r="F23" i="1"/>
  <c r="H23" i="1" s="1"/>
  <c r="F22" i="1"/>
  <c r="F21" i="1"/>
  <c r="H21" i="1" s="1"/>
  <c r="F20" i="1"/>
  <c r="H20" i="1" s="1"/>
  <c r="F19" i="1"/>
  <c r="H19" i="1" s="1"/>
  <c r="F18" i="1"/>
  <c r="F17" i="1"/>
  <c r="F16" i="1"/>
  <c r="H16" i="1" s="1"/>
  <c r="F15" i="1"/>
  <c r="F14" i="1"/>
  <c r="F13" i="1"/>
  <c r="H13" i="1" s="1"/>
  <c r="F12" i="1"/>
  <c r="H12" i="1" s="1"/>
  <c r="F11" i="1"/>
  <c r="H11" i="1" s="1"/>
  <c r="F10" i="1"/>
  <c r="F9" i="1"/>
  <c r="F8" i="1"/>
  <c r="H8" i="1" s="1"/>
  <c r="F7" i="1"/>
  <c r="F6" i="1"/>
  <c r="H15" i="1" l="1"/>
  <c r="H17" i="1"/>
  <c r="H31" i="1"/>
  <c r="H33" i="1"/>
  <c r="H27" i="1"/>
  <c r="H29" i="1"/>
  <c r="H7" i="1"/>
  <c r="H9" i="1"/>
  <c r="H25" i="1"/>
  <c r="H6" i="1"/>
  <c r="H10" i="1"/>
  <c r="H14" i="1"/>
  <c r="H18" i="1"/>
  <c r="H22" i="1"/>
  <c r="H26" i="1"/>
  <c r="H30" i="1"/>
  <c r="H34" i="1"/>
  <c r="F37" i="1"/>
  <c r="H37" i="1" s="1"/>
  <c r="J38" i="1" s="1"/>
  <c r="G42" i="1" l="1"/>
</calcChain>
</file>

<file path=xl/sharedStrings.xml><?xml version="1.0" encoding="utf-8"?>
<sst xmlns="http://schemas.openxmlformats.org/spreadsheetml/2006/main" count="71" uniqueCount="53">
  <si>
    <t>No.</t>
  </si>
  <si>
    <t>Bien</t>
  </si>
  <si>
    <t xml:space="preserve">Presentación </t>
  </si>
  <si>
    <t>Cantidad Mensual</t>
  </si>
  <si>
    <t>Valor unitario con IVA</t>
  </si>
  <si>
    <t>Valor Total empresa</t>
  </si>
  <si>
    <t>Valor Total tienda virtual</t>
  </si>
  <si>
    <t>Diferencia</t>
  </si>
  <si>
    <t>Jabón para loza 1 (Compra)</t>
  </si>
  <si>
    <t>Líquido, en recipiente plástico con capacidad mínima de 3.785 ml</t>
  </si>
  <si>
    <t>Jabón en barra azul (Compra)</t>
  </si>
  <si>
    <t>Barra, unidad con peso mínimo de 250 g en
envoltura individual</t>
  </si>
  <si>
    <t>Jabón de tocador 2 (Compra)</t>
  </si>
  <si>
    <t>Líquido, en bolsa  con capacidad mínima de 800 ml</t>
  </si>
  <si>
    <t>Detergente multiusos en polvo (Compra)</t>
  </si>
  <si>
    <t>Polvo, en bolsa plástica o recipiente plástico
con un peso de 1.000 g</t>
  </si>
  <si>
    <t>Blanqueador o hipoclorito 1 (Compra)</t>
  </si>
  <si>
    <t>Líquido, en recipiente plástico con capacidad
mínima de 3.785 ml</t>
  </si>
  <si>
    <t>Blanqueador o hipoclorito 3 (Compra)</t>
  </si>
  <si>
    <t>ganulado, en bolsa plástica de mínimo
1.000 g</t>
  </si>
  <si>
    <t>Alcohol industrial 1 (Compra)</t>
  </si>
  <si>
    <t>Creolina 2 (Compra)</t>
  </si>
  <si>
    <t>Líquido para limpiar equipos de oficina 1 (Compra)</t>
  </si>
  <si>
    <t>Líquido, en recipiente plástico con capacidad mínima de 500 ml con
atomizador</t>
  </si>
  <si>
    <t>Cera emulsionada Neutra (Compra)</t>
  </si>
  <si>
    <t>Varsol  ecológico 1 (Compra)</t>
  </si>
  <si>
    <t>Líquido, en recipiente plástico con capacidad mínima de 1000 ml</t>
  </si>
  <si>
    <t>Ambientador 1 (Compra)</t>
  </si>
  <si>
    <t>Insecticida 1 (Compra)</t>
  </si>
  <si>
    <t>Líquido, en aerosol seguro para la capa de ozono con capacidad
mínima de 350 ml</t>
  </si>
  <si>
    <t>Limpiones 1 (Compra)</t>
  </si>
  <si>
    <t>Unidad</t>
  </si>
  <si>
    <t>Esponjilla 1 (Compra)</t>
  </si>
  <si>
    <t>Escoba 3 (Compra)</t>
  </si>
  <si>
    <t>Escoba 4 (Compra)</t>
  </si>
  <si>
    <t>Mango madera escoba 1 (Compra)</t>
  </si>
  <si>
    <t>Trapero 3 (Compra)</t>
  </si>
  <si>
    <t>Mango madera trapero (Compra)</t>
  </si>
  <si>
    <t>Bolsas plásticas 3 (Compra)</t>
  </si>
  <si>
    <t>Paquete de mínimo 6</t>
  </si>
  <si>
    <t>Bolsas plásticas 8 (Compra)</t>
  </si>
  <si>
    <t>Bolsas plásticas 9 (Compra)</t>
  </si>
  <si>
    <t>Bolsas plásticas 10 (Compra)</t>
  </si>
  <si>
    <t>Bolsas plásticas 24 (Compra)</t>
  </si>
  <si>
    <t>Guantes 1 (Compra)</t>
  </si>
  <si>
    <t>Par</t>
  </si>
  <si>
    <t>Papel higiénico 3 (Compra)</t>
  </si>
  <si>
    <t>Rollo</t>
  </si>
  <si>
    <t>Toallas para manos 7 (Compra)</t>
  </si>
  <si>
    <t>Recogedor de basura 1 (Compra)</t>
  </si>
  <si>
    <t>Balde (Compra)</t>
  </si>
  <si>
    <t>Mangueras 3 (Arrendamiento)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</si>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</sst>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43" fontId="4" fillId="3" borderId="1" xfId="1" applyFont="1" applyFill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39" fontId="6" fillId="4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4" fontId="2" fillId="0" borderId="0" xfId="2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7" fontId="7" fillId="0" borderId="1" xfId="2" applyNumberFormat="1" applyFont="1" applyBorder="1" applyAlignment="1">
      <alignment horizontal="center" vertical="center"/>
    </xf>
    <xf numFmtId="167" fontId="2" fillId="0" borderId="1" xfId="2" applyNumberFormat="1" applyFont="1" applyBorder="1" applyAlignment="1">
      <alignment horizontal="center" vertical="center"/>
    </xf>
    <xf numFmtId="167" fontId="3" fillId="4" borderId="1" xfId="2" applyNumberFormat="1" applyFont="1" applyFill="1" applyBorder="1" applyAlignment="1">
      <alignment horizontal="center" vertical="center"/>
    </xf>
    <xf numFmtId="167" fontId="2" fillId="4" borderId="1" xfId="2" applyNumberFormat="1" applyFont="1" applyFill="1" applyBorder="1" applyAlignment="1">
      <alignment horizontal="center" vertical="center"/>
    </xf>
    <xf numFmtId="167" fontId="2" fillId="0" borderId="1" xfId="0" applyNumberFormat="1" applyFont="1" applyBorder="1"/>
    <xf numFmtId="167" fontId="8" fillId="0" borderId="1" xfId="0" applyNumberFormat="1" applyFont="1" applyBorder="1"/>
    <xf numFmtId="167" fontId="8" fillId="0" borderId="1" xfId="2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0</xdr:colOff>
      <xdr:row>3</xdr:row>
      <xdr:rowOff>316638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24B0E03D-699A-4D9E-AC39-28378EBB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638425" cy="62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1835-0566-43E6-91B4-B650068D38E4}">
  <dimension ref="A2:J42"/>
  <sheetViews>
    <sheetView tabSelected="1" workbookViewId="0">
      <selection activeCell="C10" sqref="C10"/>
    </sheetView>
  </sheetViews>
  <sheetFormatPr baseColWidth="10" defaultRowHeight="12.75" x14ac:dyDescent="0.2"/>
  <cols>
    <col min="1" max="1" width="9" style="1" customWidth="1"/>
    <col min="2" max="2" width="13.140625" style="1" customWidth="1"/>
    <col min="3" max="3" width="32.140625" style="1" customWidth="1"/>
    <col min="4" max="4" width="10.5703125" style="1" bestFit="1" customWidth="1"/>
    <col min="5" max="5" width="14.5703125" style="10" bestFit="1" customWidth="1"/>
    <col min="6" max="6" width="15.85546875" style="10" bestFit="1" customWidth="1"/>
    <col min="7" max="8" width="17.5703125" style="9" bestFit="1" customWidth="1"/>
    <col min="9" max="16384" width="11.42578125" style="10"/>
  </cols>
  <sheetData>
    <row r="2" spans="1:8" ht="15" x14ac:dyDescent="0.2">
      <c r="C2" s="8"/>
      <c r="D2" s="8"/>
      <c r="E2" s="8"/>
      <c r="F2" s="8"/>
    </row>
    <row r="3" spans="1:8" ht="15" x14ac:dyDescent="0.2">
      <c r="C3" s="8"/>
      <c r="D3" s="8"/>
      <c r="E3" s="8"/>
      <c r="F3" s="8"/>
    </row>
    <row r="5" spans="1:8" ht="30" x14ac:dyDescent="0.2">
      <c r="A5" s="2" t="s">
        <v>0</v>
      </c>
      <c r="B5" s="2" t="s">
        <v>1</v>
      </c>
      <c r="C5" s="2" t="s">
        <v>2</v>
      </c>
      <c r="D5" s="3" t="s">
        <v>3</v>
      </c>
      <c r="E5" s="11" t="s">
        <v>4</v>
      </c>
      <c r="F5" s="11" t="s">
        <v>5</v>
      </c>
      <c r="G5" s="12" t="s">
        <v>6</v>
      </c>
      <c r="H5" s="11" t="s">
        <v>7</v>
      </c>
    </row>
    <row r="6" spans="1:8" ht="76.5" x14ac:dyDescent="0.2">
      <c r="A6" s="4">
        <v>1</v>
      </c>
      <c r="B6" s="5" t="s">
        <v>8</v>
      </c>
      <c r="C6" s="5" t="s">
        <v>9</v>
      </c>
      <c r="D6" s="6">
        <v>75</v>
      </c>
      <c r="E6" s="13">
        <v>13323.580000000002</v>
      </c>
      <c r="F6" s="14">
        <f>+E6*D6</f>
        <v>999268.50000000012</v>
      </c>
      <c r="G6" s="15">
        <v>1599600</v>
      </c>
      <c r="H6" s="14">
        <f>G6-F6</f>
        <v>600331.49999999988</v>
      </c>
    </row>
    <row r="7" spans="1:8" ht="76.5" x14ac:dyDescent="0.2">
      <c r="A7" s="4">
        <v>2</v>
      </c>
      <c r="B7" s="5" t="s">
        <v>10</v>
      </c>
      <c r="C7" s="5" t="s">
        <v>11</v>
      </c>
      <c r="D7" s="6">
        <v>40</v>
      </c>
      <c r="E7" s="13">
        <v>3934.4800000000005</v>
      </c>
      <c r="F7" s="14">
        <f t="shared" ref="F7:F36" si="0">+E7*D7</f>
        <v>157379.20000000001</v>
      </c>
      <c r="G7" s="16">
        <v>83240</v>
      </c>
      <c r="H7" s="14">
        <f t="shared" ref="H7:H36" si="1">G7-F7</f>
        <v>-74139.200000000012</v>
      </c>
    </row>
    <row r="8" spans="1:8" ht="63.75" x14ac:dyDescent="0.2">
      <c r="A8" s="4">
        <v>3</v>
      </c>
      <c r="B8" s="5" t="s">
        <v>12</v>
      </c>
      <c r="C8" s="5" t="s">
        <v>13</v>
      </c>
      <c r="D8" s="6">
        <v>120</v>
      </c>
      <c r="E8" s="13">
        <v>87631.599999999991</v>
      </c>
      <c r="F8" s="14">
        <f t="shared" si="0"/>
        <v>10515791.999999998</v>
      </c>
      <c r="G8" s="16">
        <v>4369560</v>
      </c>
      <c r="H8" s="14">
        <f t="shared" si="1"/>
        <v>-6146231.9999999981</v>
      </c>
    </row>
    <row r="9" spans="1:8" ht="76.5" x14ac:dyDescent="0.2">
      <c r="A9" s="4">
        <v>4</v>
      </c>
      <c r="B9" s="5" t="s">
        <v>14</v>
      </c>
      <c r="C9" s="5" t="s">
        <v>15</v>
      </c>
      <c r="D9" s="6">
        <v>120</v>
      </c>
      <c r="E9" s="13">
        <v>6527.6600000000008</v>
      </c>
      <c r="F9" s="14">
        <f t="shared" si="0"/>
        <v>783319.20000000007</v>
      </c>
      <c r="G9" s="16">
        <v>702120</v>
      </c>
      <c r="H9" s="14">
        <f t="shared" si="1"/>
        <v>-81199.20000000007</v>
      </c>
    </row>
    <row r="10" spans="1:8" ht="76.5" x14ac:dyDescent="0.2">
      <c r="A10" s="4">
        <v>5</v>
      </c>
      <c r="B10" s="5" t="s">
        <v>16</v>
      </c>
      <c r="C10" s="5" t="s">
        <v>17</v>
      </c>
      <c r="D10" s="6">
        <v>117</v>
      </c>
      <c r="E10" s="13">
        <v>7690.1200000000008</v>
      </c>
      <c r="F10" s="14">
        <f t="shared" si="0"/>
        <v>899744.04</v>
      </c>
      <c r="G10" s="16">
        <v>882531</v>
      </c>
      <c r="H10" s="14">
        <f t="shared" si="1"/>
        <v>-17213.040000000037</v>
      </c>
    </row>
    <row r="11" spans="1:8" ht="51" x14ac:dyDescent="0.2">
      <c r="A11" s="4">
        <v>6</v>
      </c>
      <c r="B11" s="5" t="s">
        <v>18</v>
      </c>
      <c r="C11" s="5" t="s">
        <v>19</v>
      </c>
      <c r="D11" s="6">
        <v>2</v>
      </c>
      <c r="E11" s="13">
        <v>64382.400000000001</v>
      </c>
      <c r="F11" s="14">
        <f t="shared" si="0"/>
        <v>128764.8</v>
      </c>
      <c r="G11" s="16">
        <v>46818</v>
      </c>
      <c r="H11" s="14">
        <f t="shared" si="1"/>
        <v>-81946.8</v>
      </c>
    </row>
    <row r="12" spans="1:8" ht="76.5" x14ac:dyDescent="0.2">
      <c r="A12" s="4">
        <v>7</v>
      </c>
      <c r="B12" s="5" t="s">
        <v>20</v>
      </c>
      <c r="C12" s="5" t="s">
        <v>9</v>
      </c>
      <c r="D12" s="6">
        <v>47</v>
      </c>
      <c r="E12" s="13">
        <v>22355</v>
      </c>
      <c r="F12" s="14">
        <f t="shared" si="0"/>
        <v>1050685</v>
      </c>
      <c r="G12" s="15">
        <v>1619714</v>
      </c>
      <c r="H12" s="14">
        <f t="shared" si="1"/>
        <v>569029</v>
      </c>
    </row>
    <row r="13" spans="1:8" ht="76.5" x14ac:dyDescent="0.2">
      <c r="A13" s="4">
        <v>8</v>
      </c>
      <c r="B13" s="5" t="s">
        <v>21</v>
      </c>
      <c r="C13" s="5" t="s">
        <v>17</v>
      </c>
      <c r="D13" s="6">
        <v>24</v>
      </c>
      <c r="E13" s="13">
        <v>20745.440000000002</v>
      </c>
      <c r="F13" s="14">
        <f t="shared" si="0"/>
        <v>497890.56000000006</v>
      </c>
      <c r="G13" s="15">
        <v>624240</v>
      </c>
      <c r="H13" s="14">
        <f t="shared" si="1"/>
        <v>126349.43999999994</v>
      </c>
    </row>
    <row r="14" spans="1:8" ht="89.25" x14ac:dyDescent="0.2">
      <c r="A14" s="4">
        <v>9</v>
      </c>
      <c r="B14" s="5" t="s">
        <v>22</v>
      </c>
      <c r="C14" s="5" t="s">
        <v>23</v>
      </c>
      <c r="D14" s="6">
        <v>48</v>
      </c>
      <c r="E14" s="13">
        <v>5544.04</v>
      </c>
      <c r="F14" s="14">
        <f t="shared" si="0"/>
        <v>266113.91999999998</v>
      </c>
      <c r="G14" s="16">
        <v>249696</v>
      </c>
      <c r="H14" s="14">
        <f t="shared" si="1"/>
        <v>-16417.919999999984</v>
      </c>
    </row>
    <row r="15" spans="1:8" ht="76.5" x14ac:dyDescent="0.2">
      <c r="A15" s="4">
        <v>10</v>
      </c>
      <c r="B15" s="5" t="s">
        <v>24</v>
      </c>
      <c r="C15" s="5" t="s">
        <v>17</v>
      </c>
      <c r="D15" s="6">
        <v>10</v>
      </c>
      <c r="E15" s="13">
        <v>13055.320000000002</v>
      </c>
      <c r="F15" s="14">
        <f t="shared" si="0"/>
        <v>130553.20000000001</v>
      </c>
      <c r="G15" s="15">
        <v>182070</v>
      </c>
      <c r="H15" s="14">
        <f t="shared" si="1"/>
        <v>51516.799999999988</v>
      </c>
    </row>
    <row r="16" spans="1:8" ht="76.5" x14ac:dyDescent="0.2">
      <c r="A16" s="4">
        <v>11</v>
      </c>
      <c r="B16" s="5" t="s">
        <v>25</v>
      </c>
      <c r="C16" s="5" t="s">
        <v>26</v>
      </c>
      <c r="D16" s="6">
        <v>26</v>
      </c>
      <c r="E16" s="13">
        <v>8226.64</v>
      </c>
      <c r="F16" s="14">
        <f t="shared" si="0"/>
        <v>213892.63999999998</v>
      </c>
      <c r="G16" s="15">
        <v>371930</v>
      </c>
      <c r="H16" s="14">
        <f t="shared" si="1"/>
        <v>158037.36000000002</v>
      </c>
    </row>
    <row r="17" spans="1:8" ht="76.5" x14ac:dyDescent="0.2">
      <c r="A17" s="4">
        <v>12</v>
      </c>
      <c r="B17" s="5" t="s">
        <v>27</v>
      </c>
      <c r="C17" s="5" t="s">
        <v>17</v>
      </c>
      <c r="D17" s="6">
        <v>87</v>
      </c>
      <c r="E17" s="13">
        <v>9657.36</v>
      </c>
      <c r="F17" s="14">
        <f t="shared" si="0"/>
        <v>840190.32000000007</v>
      </c>
      <c r="G17" s="15">
        <v>1244535</v>
      </c>
      <c r="H17" s="14">
        <f t="shared" si="1"/>
        <v>404344.67999999993</v>
      </c>
    </row>
    <row r="18" spans="1:8" ht="89.25" x14ac:dyDescent="0.2">
      <c r="A18" s="4">
        <v>13</v>
      </c>
      <c r="B18" s="5" t="s">
        <v>28</v>
      </c>
      <c r="C18" s="5" t="s">
        <v>29</v>
      </c>
      <c r="D18" s="6">
        <v>15</v>
      </c>
      <c r="E18" s="13">
        <v>22355</v>
      </c>
      <c r="F18" s="14">
        <f t="shared" si="0"/>
        <v>335325</v>
      </c>
      <c r="G18" s="16">
        <v>159960</v>
      </c>
      <c r="H18" s="14">
        <f t="shared" si="1"/>
        <v>-175365</v>
      </c>
    </row>
    <row r="19" spans="1:8" ht="25.5" x14ac:dyDescent="0.2">
      <c r="A19" s="4">
        <v>14</v>
      </c>
      <c r="B19" s="5" t="s">
        <v>30</v>
      </c>
      <c r="C19" s="5" t="s">
        <v>31</v>
      </c>
      <c r="D19" s="6">
        <v>80</v>
      </c>
      <c r="E19" s="13">
        <v>20030.079999999998</v>
      </c>
      <c r="F19" s="14">
        <f t="shared" si="0"/>
        <v>1602406.3999999999</v>
      </c>
      <c r="G19" s="16">
        <v>364080</v>
      </c>
      <c r="H19" s="14">
        <f t="shared" si="1"/>
        <v>-1238326.3999999999</v>
      </c>
    </row>
    <row r="20" spans="1:8" ht="25.5" x14ac:dyDescent="0.2">
      <c r="A20" s="4">
        <v>15</v>
      </c>
      <c r="B20" s="5" t="s">
        <v>32</v>
      </c>
      <c r="C20" s="5" t="s">
        <v>31</v>
      </c>
      <c r="D20" s="6">
        <v>80</v>
      </c>
      <c r="E20" s="13">
        <v>929.96800000000019</v>
      </c>
      <c r="F20" s="14">
        <f t="shared" si="0"/>
        <v>74397.440000000017</v>
      </c>
      <c r="G20" s="15">
        <v>88480</v>
      </c>
      <c r="H20" s="14">
        <f t="shared" si="1"/>
        <v>14082.559999999983</v>
      </c>
    </row>
    <row r="21" spans="1:8" ht="25.5" x14ac:dyDescent="0.2">
      <c r="A21" s="4">
        <v>16</v>
      </c>
      <c r="B21" s="5" t="s">
        <v>33</v>
      </c>
      <c r="C21" s="5" t="s">
        <v>31</v>
      </c>
      <c r="D21" s="6">
        <v>30</v>
      </c>
      <c r="E21" s="13">
        <v>4292.1600000000008</v>
      </c>
      <c r="F21" s="14">
        <f t="shared" si="0"/>
        <v>128764.80000000002</v>
      </c>
      <c r="G21" s="15">
        <v>200940</v>
      </c>
      <c r="H21" s="14">
        <f t="shared" si="1"/>
        <v>72175.199999999983</v>
      </c>
    </row>
    <row r="22" spans="1:8" ht="25.5" x14ac:dyDescent="0.2">
      <c r="A22" s="4">
        <v>17</v>
      </c>
      <c r="B22" s="5" t="s">
        <v>34</v>
      </c>
      <c r="C22" s="5" t="s">
        <v>31</v>
      </c>
      <c r="D22" s="6">
        <v>5</v>
      </c>
      <c r="E22" s="13">
        <v>5722.88</v>
      </c>
      <c r="F22" s="14">
        <f t="shared" si="0"/>
        <v>28614.400000000001</v>
      </c>
      <c r="G22" s="15">
        <v>40315</v>
      </c>
      <c r="H22" s="14">
        <f t="shared" si="1"/>
        <v>11700.599999999999</v>
      </c>
    </row>
    <row r="23" spans="1:8" ht="51" x14ac:dyDescent="0.2">
      <c r="A23" s="4">
        <v>18</v>
      </c>
      <c r="B23" s="5" t="s">
        <v>35</v>
      </c>
      <c r="C23" s="5" t="s">
        <v>31</v>
      </c>
      <c r="D23" s="6">
        <v>10</v>
      </c>
      <c r="E23" s="13">
        <v>4292.1600000000008</v>
      </c>
      <c r="F23" s="14">
        <f t="shared" si="0"/>
        <v>42921.600000000006</v>
      </c>
      <c r="G23" s="16">
        <v>26010</v>
      </c>
      <c r="H23" s="14">
        <f t="shared" si="1"/>
        <v>-16911.600000000006</v>
      </c>
    </row>
    <row r="24" spans="1:8" ht="25.5" x14ac:dyDescent="0.2">
      <c r="A24" s="4">
        <v>19</v>
      </c>
      <c r="B24" s="5" t="s">
        <v>36</v>
      </c>
      <c r="C24" s="5" t="s">
        <v>31</v>
      </c>
      <c r="D24" s="6">
        <v>30</v>
      </c>
      <c r="E24" s="13">
        <v>10462.14</v>
      </c>
      <c r="F24" s="14">
        <f t="shared" si="0"/>
        <v>313864.19999999995</v>
      </c>
      <c r="G24" s="15">
        <v>319920</v>
      </c>
      <c r="H24" s="14">
        <f t="shared" si="1"/>
        <v>6055.8000000000466</v>
      </c>
    </row>
    <row r="25" spans="1:8" ht="51" x14ac:dyDescent="0.2">
      <c r="A25" s="4">
        <v>20</v>
      </c>
      <c r="B25" s="5" t="s">
        <v>37</v>
      </c>
      <c r="C25" s="5" t="s">
        <v>31</v>
      </c>
      <c r="D25" s="6">
        <v>5</v>
      </c>
      <c r="E25" s="13">
        <v>4292.1600000000008</v>
      </c>
      <c r="F25" s="14">
        <f t="shared" si="0"/>
        <v>21460.800000000003</v>
      </c>
      <c r="G25" s="15">
        <v>25360</v>
      </c>
      <c r="H25" s="14">
        <f t="shared" si="1"/>
        <v>3899.1999999999971</v>
      </c>
    </row>
    <row r="26" spans="1:8" ht="38.25" x14ac:dyDescent="0.2">
      <c r="A26" s="4">
        <v>21</v>
      </c>
      <c r="B26" s="5" t="s">
        <v>38</v>
      </c>
      <c r="C26" s="5" t="s">
        <v>39</v>
      </c>
      <c r="D26" s="6">
        <v>303</v>
      </c>
      <c r="E26" s="13">
        <v>8305.3296000000009</v>
      </c>
      <c r="F26" s="14">
        <f t="shared" si="0"/>
        <v>2516514.8688000003</v>
      </c>
      <c r="G26" s="16">
        <v>250581</v>
      </c>
      <c r="H26" s="14">
        <f t="shared" si="1"/>
        <v>-2265933.8688000003</v>
      </c>
    </row>
    <row r="27" spans="1:8" ht="38.25" x14ac:dyDescent="0.2">
      <c r="A27" s="4">
        <v>22</v>
      </c>
      <c r="B27" s="5" t="s">
        <v>40</v>
      </c>
      <c r="C27" s="5" t="s">
        <v>39</v>
      </c>
      <c r="D27" s="6">
        <v>390</v>
      </c>
      <c r="E27" s="13">
        <v>10945.008000000002</v>
      </c>
      <c r="F27" s="14">
        <f t="shared" si="0"/>
        <v>4268553.120000001</v>
      </c>
      <c r="G27" s="16">
        <v>547560</v>
      </c>
      <c r="H27" s="14">
        <f t="shared" si="1"/>
        <v>-3720993.120000001</v>
      </c>
    </row>
    <row r="28" spans="1:8" ht="38.25" x14ac:dyDescent="0.2">
      <c r="A28" s="4">
        <v>23</v>
      </c>
      <c r="B28" s="5" t="s">
        <v>41</v>
      </c>
      <c r="C28" s="5" t="s">
        <v>39</v>
      </c>
      <c r="D28" s="6">
        <v>96</v>
      </c>
      <c r="E28" s="13">
        <v>10945.008000000002</v>
      </c>
      <c r="F28" s="14">
        <f t="shared" si="0"/>
        <v>1050720.7680000002</v>
      </c>
      <c r="G28" s="16">
        <v>143040</v>
      </c>
      <c r="H28" s="14">
        <f t="shared" si="1"/>
        <v>-907680.76800000016</v>
      </c>
    </row>
    <row r="29" spans="1:8" ht="38.25" x14ac:dyDescent="0.2">
      <c r="A29" s="4">
        <v>24</v>
      </c>
      <c r="B29" s="5" t="s">
        <v>42</v>
      </c>
      <c r="C29" s="5" t="s">
        <v>39</v>
      </c>
      <c r="D29" s="6">
        <v>96</v>
      </c>
      <c r="E29" s="13">
        <v>10945.008000000002</v>
      </c>
      <c r="F29" s="14">
        <f t="shared" si="0"/>
        <v>1050720.7680000002</v>
      </c>
      <c r="G29" s="16">
        <v>143040</v>
      </c>
      <c r="H29" s="14">
        <f t="shared" si="1"/>
        <v>-907680.76800000016</v>
      </c>
    </row>
    <row r="30" spans="1:8" ht="38.25" x14ac:dyDescent="0.2">
      <c r="A30" s="4">
        <v>25</v>
      </c>
      <c r="B30" s="5" t="s">
        <v>43</v>
      </c>
      <c r="C30" s="5" t="s">
        <v>39</v>
      </c>
      <c r="D30" s="6">
        <v>10</v>
      </c>
      <c r="E30" s="13">
        <v>10945.008000000002</v>
      </c>
      <c r="F30" s="14">
        <f t="shared" si="0"/>
        <v>109450.08000000002</v>
      </c>
      <c r="G30" s="16">
        <v>24520</v>
      </c>
      <c r="H30" s="14">
        <f t="shared" si="1"/>
        <v>-84930.080000000016</v>
      </c>
    </row>
    <row r="31" spans="1:8" ht="25.5" x14ac:dyDescent="0.2">
      <c r="A31" s="4">
        <v>26</v>
      </c>
      <c r="B31" s="5" t="s">
        <v>44</v>
      </c>
      <c r="C31" s="5" t="s">
        <v>45</v>
      </c>
      <c r="D31" s="6">
        <v>38</v>
      </c>
      <c r="E31" s="13">
        <v>4013.1696000000002</v>
      </c>
      <c r="F31" s="14">
        <f t="shared" si="0"/>
        <v>152500.4448</v>
      </c>
      <c r="G31" s="15">
        <v>163058</v>
      </c>
      <c r="H31" s="14">
        <f t="shared" si="1"/>
        <v>10557.555200000003</v>
      </c>
    </row>
    <row r="32" spans="1:8" ht="38.25" x14ac:dyDescent="0.2">
      <c r="A32" s="4">
        <v>27</v>
      </c>
      <c r="B32" s="5" t="s">
        <v>46</v>
      </c>
      <c r="C32" s="5" t="s">
        <v>47</v>
      </c>
      <c r="D32" s="6">
        <v>203</v>
      </c>
      <c r="E32" s="13">
        <v>12706.582</v>
      </c>
      <c r="F32" s="14">
        <f t="shared" si="0"/>
        <v>2579436.1460000002</v>
      </c>
      <c r="G32" s="16">
        <v>2098817</v>
      </c>
      <c r="H32" s="14">
        <f t="shared" si="1"/>
        <v>-480619.14600000018</v>
      </c>
    </row>
    <row r="33" spans="1:10" ht="38.25" x14ac:dyDescent="0.2">
      <c r="A33" s="4">
        <v>28</v>
      </c>
      <c r="B33" s="5" t="s">
        <v>48</v>
      </c>
      <c r="C33" s="5" t="s">
        <v>31</v>
      </c>
      <c r="D33" s="6">
        <v>150</v>
      </c>
      <c r="E33" s="13">
        <v>37556.400000000001</v>
      </c>
      <c r="F33" s="14">
        <f t="shared" si="0"/>
        <v>5633460</v>
      </c>
      <c r="G33" s="16">
        <v>302400</v>
      </c>
      <c r="H33" s="14">
        <f t="shared" si="1"/>
        <v>-5331060</v>
      </c>
    </row>
    <row r="34" spans="1:10" ht="38.25" x14ac:dyDescent="0.2">
      <c r="A34" s="4">
        <v>29</v>
      </c>
      <c r="B34" s="5" t="s">
        <v>49</v>
      </c>
      <c r="C34" s="5" t="s">
        <v>31</v>
      </c>
      <c r="D34" s="6">
        <v>17</v>
      </c>
      <c r="E34" s="13">
        <v>9836.2000000000007</v>
      </c>
      <c r="F34" s="14">
        <f t="shared" si="0"/>
        <v>167215.40000000002</v>
      </c>
      <c r="G34" s="16">
        <v>84014</v>
      </c>
      <c r="H34" s="14">
        <f t="shared" si="1"/>
        <v>-83201.400000000023</v>
      </c>
    </row>
    <row r="35" spans="1:10" ht="25.5" x14ac:dyDescent="0.2">
      <c r="A35" s="4">
        <v>30</v>
      </c>
      <c r="B35" s="5" t="s">
        <v>50</v>
      </c>
      <c r="C35" s="5" t="s">
        <v>31</v>
      </c>
      <c r="D35" s="6">
        <v>19</v>
      </c>
      <c r="E35" s="13">
        <v>7868.9600000000009</v>
      </c>
      <c r="F35" s="14">
        <f t="shared" si="0"/>
        <v>149510.24000000002</v>
      </c>
      <c r="G35" s="16">
        <v>118617</v>
      </c>
      <c r="H35" s="14">
        <f t="shared" si="1"/>
        <v>-30893.24000000002</v>
      </c>
    </row>
    <row r="36" spans="1:10" ht="38.25" x14ac:dyDescent="0.2">
      <c r="A36" s="4">
        <v>31</v>
      </c>
      <c r="B36" s="5" t="s">
        <v>51</v>
      </c>
      <c r="C36" s="5" t="s">
        <v>31</v>
      </c>
      <c r="D36" s="6">
        <v>1</v>
      </c>
      <c r="E36" s="13">
        <v>185188.82</v>
      </c>
      <c r="F36" s="14">
        <f>+E36*D36</f>
        <v>185188.82</v>
      </c>
      <c r="G36" s="16">
        <v>16775</v>
      </c>
      <c r="H36" s="14">
        <f t="shared" si="1"/>
        <v>-168413.82</v>
      </c>
    </row>
    <row r="37" spans="1:10" ht="15" x14ac:dyDescent="0.25">
      <c r="B37" s="7" t="s">
        <v>52</v>
      </c>
      <c r="C37" s="7"/>
      <c r="D37" s="7"/>
      <c r="E37" s="17"/>
      <c r="F37" s="18">
        <f>SUM(F6:F36)</f>
        <v>36894618.6756</v>
      </c>
      <c r="G37" s="19">
        <f>SUM(G6:G36)</f>
        <v>17093541</v>
      </c>
      <c r="H37" s="19">
        <f>F37-G37</f>
        <v>19801077.6756</v>
      </c>
    </row>
    <row r="38" spans="1:10" x14ac:dyDescent="0.2">
      <c r="J38" s="10">
        <f>H37/F37</f>
        <v>0.53669283994240891</v>
      </c>
    </row>
    <row r="42" spans="1:10" x14ac:dyDescent="0.2">
      <c r="G42" s="9">
        <f>G37/F37</f>
        <v>0.46330716005759115</v>
      </c>
    </row>
  </sheetData>
  <mergeCells count="3">
    <mergeCell ref="C2:F2"/>
    <mergeCell ref="C3:F3"/>
    <mergeCell ref="B37:D37"/>
  </mergeCells>
  <conditionalFormatting sqref="D6:D36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Daza Daza</dc:creator>
  <cp:lastModifiedBy>Silvana Daza Daza</cp:lastModifiedBy>
  <dcterms:created xsi:type="dcterms:W3CDTF">2025-01-23T16:54:36Z</dcterms:created>
  <dcterms:modified xsi:type="dcterms:W3CDTF">2025-01-23T17:47:23Z</dcterms:modified>
</cp:coreProperties>
</file>