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UNCIONARIO\Desktop\"/>
    </mc:Choice>
  </mc:AlternateContent>
  <xr:revisionPtr revIDLastSave="0" documentId="13_ncr:1_{51154792-680A-4D34-B84B-D61AD06954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ACION TVEC" sheetId="1" r:id="rId1"/>
  </sheets>
  <definedNames>
    <definedName name="_xlnm._FilterDatabase" localSheetId="0" hidden="1">'COTIZACION TVEC'!$A$12:$Q$64</definedName>
    <definedName name="_xlnm.Print_Area" localSheetId="0">'COTIZACION TVEC'!$A$1:$M$67</definedName>
    <definedName name="_xlnm.Print_Titles" localSheetId="0">'COTIZACION TVEC'!$1:$11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" l="1"/>
  <c r="F52" i="1"/>
  <c r="I52" i="1" s="1"/>
  <c r="J53" i="1"/>
  <c r="F53" i="1"/>
  <c r="I53" i="1" s="1"/>
  <c r="F54" i="1"/>
  <c r="H54" i="1" s="1"/>
  <c r="J50" i="1"/>
  <c r="F50" i="1"/>
  <c r="I50" i="1" s="1"/>
  <c r="F51" i="1"/>
  <c r="I51" i="1" s="1"/>
  <c r="J51" i="1"/>
  <c r="J49" i="1"/>
  <c r="J48" i="1"/>
  <c r="F48" i="1"/>
  <c r="I48" i="1" s="1"/>
  <c r="F49" i="1"/>
  <c r="I49" i="1" s="1"/>
  <c r="J47" i="1"/>
  <c r="J46" i="1"/>
  <c r="J45" i="1"/>
  <c r="J44" i="1"/>
  <c r="J43" i="1"/>
  <c r="F44" i="1"/>
  <c r="H44" i="1" s="1"/>
  <c r="F45" i="1"/>
  <c r="H45" i="1" s="1"/>
  <c r="F46" i="1"/>
  <c r="H46" i="1" s="1"/>
  <c r="F47" i="1"/>
  <c r="I47" i="1" s="1"/>
  <c r="J39" i="1"/>
  <c r="J40" i="1"/>
  <c r="J41" i="1"/>
  <c r="J42" i="1"/>
  <c r="F39" i="1"/>
  <c r="I39" i="1" s="1"/>
  <c r="F40" i="1"/>
  <c r="H40" i="1" s="1"/>
  <c r="F41" i="1"/>
  <c r="H41" i="1" s="1"/>
  <c r="J38" i="1"/>
  <c r="J37" i="1"/>
  <c r="J36" i="1"/>
  <c r="J34" i="1"/>
  <c r="J33" i="1"/>
  <c r="J32" i="1"/>
  <c r="J31" i="1"/>
  <c r="F37" i="1"/>
  <c r="H37" i="1" s="1"/>
  <c r="F38" i="1"/>
  <c r="H38" i="1" s="1"/>
  <c r="F42" i="1"/>
  <c r="H42" i="1" s="1"/>
  <c r="J54" i="1"/>
  <c r="H53" i="1" l="1"/>
  <c r="H52" i="1"/>
  <c r="H51" i="1"/>
  <c r="H50" i="1"/>
  <c r="H49" i="1"/>
  <c r="H48" i="1"/>
  <c r="I44" i="1"/>
  <c r="I45" i="1"/>
  <c r="I46" i="1"/>
  <c r="H47" i="1"/>
  <c r="H39" i="1"/>
  <c r="I42" i="1"/>
  <c r="I41" i="1"/>
  <c r="I40" i="1"/>
  <c r="I37" i="1"/>
  <c r="I38" i="1"/>
  <c r="I54" i="1"/>
  <c r="F36" i="1" l="1"/>
  <c r="F43" i="1"/>
  <c r="F34" i="1"/>
  <c r="F35" i="1"/>
  <c r="I35" i="1" s="1"/>
  <c r="F32" i="1"/>
  <c r="F33" i="1"/>
  <c r="F30" i="1"/>
  <c r="I30" i="1" s="1"/>
  <c r="F31" i="1"/>
  <c r="J30" i="1"/>
  <c r="F29" i="1"/>
  <c r="I29" i="1" s="1"/>
  <c r="J29" i="1"/>
  <c r="J28" i="1"/>
  <c r="J27" i="1"/>
  <c r="F26" i="1"/>
  <c r="I26" i="1" s="1"/>
  <c r="F27" i="1"/>
  <c r="H27" i="1" s="1"/>
  <c r="F28" i="1"/>
  <c r="H28" i="1" s="1"/>
  <c r="J26" i="1"/>
  <c r="F25" i="1"/>
  <c r="I25" i="1" s="1"/>
  <c r="J23" i="1"/>
  <c r="J24" i="1"/>
  <c r="J25" i="1"/>
  <c r="J35" i="1"/>
  <c r="F23" i="1"/>
  <c r="I23" i="1" s="1"/>
  <c r="F24" i="1"/>
  <c r="H24" i="1" s="1"/>
  <c r="J21" i="1"/>
  <c r="J20" i="1"/>
  <c r="J19" i="1"/>
  <c r="J22" i="1"/>
  <c r="F19" i="1"/>
  <c r="I19" i="1" s="1"/>
  <c r="F20" i="1"/>
  <c r="I20" i="1" s="1"/>
  <c r="F21" i="1"/>
  <c r="I21" i="1" s="1"/>
  <c r="F22" i="1"/>
  <c r="H22" i="1" s="1"/>
  <c r="J18" i="1"/>
  <c r="J17" i="1"/>
  <c r="F17" i="1"/>
  <c r="I17" i="1" s="1"/>
  <c r="F18" i="1"/>
  <c r="H18" i="1" s="1"/>
  <c r="F14" i="1"/>
  <c r="I14" i="1" s="1"/>
  <c r="J15" i="1"/>
  <c r="F15" i="1"/>
  <c r="I15" i="1" s="1"/>
  <c r="J14" i="1"/>
  <c r="J58" i="1" s="1"/>
  <c r="J16" i="1"/>
  <c r="J13" i="1"/>
  <c r="J57" i="1" s="1"/>
  <c r="F16" i="1"/>
  <c r="H16" i="1" s="1"/>
  <c r="F13" i="1"/>
  <c r="H13" i="1" s="1"/>
  <c r="H43" i="1" l="1"/>
  <c r="I43" i="1"/>
  <c r="H33" i="1"/>
  <c r="I33" i="1"/>
  <c r="H34" i="1"/>
  <c r="I34" i="1"/>
  <c r="H32" i="1"/>
  <c r="I32" i="1"/>
  <c r="H36" i="1"/>
  <c r="I36" i="1"/>
  <c r="H31" i="1"/>
  <c r="I31" i="1"/>
  <c r="H35" i="1"/>
  <c r="I28" i="1"/>
  <c r="H29" i="1"/>
  <c r="H26" i="1"/>
  <c r="H30" i="1"/>
  <c r="J56" i="1"/>
  <c r="I27" i="1"/>
  <c r="H23" i="1"/>
  <c r="H25" i="1"/>
  <c r="I24" i="1"/>
  <c r="H19" i="1"/>
  <c r="I22" i="1"/>
  <c r="H21" i="1"/>
  <c r="H20" i="1"/>
  <c r="H17" i="1"/>
  <c r="I18" i="1"/>
  <c r="H15" i="1"/>
  <c r="J55" i="1"/>
  <c r="H14" i="1"/>
  <c r="I13" i="1"/>
  <c r="I16" i="1"/>
  <c r="J59" i="1" l="1"/>
  <c r="I56" i="1"/>
  <c r="I55" i="1"/>
  <c r="I57" i="1"/>
  <c r="I58" i="1"/>
  <c r="I59" i="1" l="1"/>
</calcChain>
</file>

<file path=xl/sharedStrings.xml><?xml version="1.0" encoding="utf-8"?>
<sst xmlns="http://schemas.openxmlformats.org/spreadsheetml/2006/main" count="88" uniqueCount="79">
  <si>
    <t xml:space="preserve">ITEM </t>
  </si>
  <si>
    <t>DESCRIPCIÓN</t>
  </si>
  <si>
    <t>Vr UNITARIO CON IVA</t>
  </si>
  <si>
    <t>CLIENTE</t>
  </si>
  <si>
    <t>CÓDIGO
TVEC</t>
  </si>
  <si>
    <t>VÁLIDEZ DE LA OFERTA</t>
  </si>
  <si>
    <t>FECHA DE ELABORACIÓN DE LA OFERTA</t>
  </si>
  <si>
    <t xml:space="preserve"> </t>
  </si>
  <si>
    <t xml:space="preserve">REALIZADA POR </t>
  </si>
  <si>
    <t xml:space="preserve">Calle 8 # 19-130 Barrio Japón </t>
  </si>
  <si>
    <t xml:space="preserve">VALOR IVA </t>
  </si>
  <si>
    <t xml:space="preserve"># COTIZACIÓN </t>
  </si>
  <si>
    <t>CONTACTO o EMAIL</t>
  </si>
  <si>
    <t>% DE IVA</t>
  </si>
  <si>
    <t>VALOR TOTAL CON IVA</t>
  </si>
  <si>
    <t>CANT</t>
  </si>
  <si>
    <t>LOS PRECIOS PUEDEN VARIAR SIN PREVIO AVISO</t>
  </si>
  <si>
    <t>LOS ELEMENTOS NO INCLUYEN ARMADO Y/O INSTALACIÓN</t>
  </si>
  <si>
    <t xml:space="preserve">SUJETO A DISPONIBILIDAD DE INVENTARIO </t>
  </si>
  <si>
    <t>15 DÍAS CALENDARIO</t>
  </si>
  <si>
    <t>LAS ESPECIFICACIONES SE ENCUENTRAN PUBLICADAS EN LA TIENDA VIRTUAL DEL ESTADO COLOMBIANO BAJO EL CÓDIGO INDICADO</t>
  </si>
  <si>
    <t>VALOR TOTAL ANTES DE IVA</t>
  </si>
  <si>
    <t>JAIME BELTRAN URIBE Y/O COMERCIALIZADORA POLYFLEX</t>
  </si>
  <si>
    <t>NIT: 10125834-1</t>
  </si>
  <si>
    <r>
      <rPr>
        <b/>
        <sz val="11"/>
        <rFont val="Tahoma"/>
        <family val="2"/>
      </rPr>
      <t>CONTACTO:</t>
    </r>
    <r>
      <rPr>
        <sz val="11"/>
        <rFont val="Tahoma"/>
        <family val="2"/>
      </rPr>
      <t xml:space="preserve"> 3160232324 - 3173727597 - 3188565746  - 3185167021</t>
    </r>
  </si>
  <si>
    <t>TOTAL GENERAL</t>
  </si>
  <si>
    <t xml:space="preserve">Vr UNITARIO SIN IVA </t>
  </si>
  <si>
    <t xml:space="preserve">TOTAL ELEMENTOS IVA 19%     </t>
  </si>
  <si>
    <t xml:space="preserve">TOTAL ELEMENTOS IVA 5%     </t>
  </si>
  <si>
    <t xml:space="preserve">TOTAL ELEMENTOS IVA 0%     </t>
  </si>
  <si>
    <t>directora.comercial@polyflex.com.co - gerencia@polyflex.com.co</t>
  </si>
  <si>
    <t>TÉRMINOS Y CONDICIONES</t>
  </si>
  <si>
    <t>Version 1</t>
  </si>
  <si>
    <t>IMAGEN y/o ESPECIFICACIONES</t>
  </si>
  <si>
    <t>GSF01 - CINTA DE ENMASCARAR 2 PULG X 50 M - T</t>
  </si>
  <si>
    <t>GSF01 - TUBO EMT 3/4 PULG - CB
TUBO EMT 3/4 PULG</t>
  </si>
  <si>
    <t>GSF01 - UNION EMT 3/4 PUL ACERO - CB
UNION EMT 3/4 PUL ACERO</t>
  </si>
  <si>
    <t>UNION DE REPARACION PAVCO DESLIZANTE 3/4 PUL</t>
  </si>
  <si>
    <t xml:space="preserve">UNION EMT 1/2 PUL ACERO
</t>
  </si>
  <si>
    <t>GSF01 - ADAPTADOR MACHO PRESION PVC 1/2 PUL - TPLEX - SM</t>
  </si>
  <si>
    <t>GSF01 - ADAPTADOR HEMBRA PRESION PVC 1/2 PUL - TPLEX</t>
  </si>
  <si>
    <t>GSF01 - UNION PRESION PVC 1/2 PUL - TPLEX -SM</t>
  </si>
  <si>
    <t xml:space="preserve">CURVA EMT 3/4 PUL
</t>
  </si>
  <si>
    <t>CURVA EMT 1/2 PUL</t>
  </si>
  <si>
    <t xml:space="preserve">GSF01 – VINILO VINILTEX ADVANCE USO EXTERIOR – INTERIOR BLANCO T-1 GALON - PTC   </t>
  </si>
  <si>
    <t xml:space="preserve">GSF01 – VINILO VINILTEX ADVANCE USO EXTERIOR – INTERIOR BLANCO T-1 BALDE - PTC    </t>
  </si>
  <si>
    <t>GSF01 - CEMENTO GRIS X KILO - SM</t>
  </si>
  <si>
    <t>GSF01 - CEMENTO BLANCO X KILO - SM</t>
  </si>
  <si>
    <t>GSF01 - CLAVIJA-ENCHUFE CON POLO A TIERRA X UNIDAD-FJ</t>
  </si>
  <si>
    <t>GSF01 - ALICATE PELACABLE Y CORTA CABLE 7 PULG -T</t>
  </si>
  <si>
    <t>GSF01 - BROCA SDS PLUS PARA CONCRETO 1/4 X 6 PUL DE LARGO - T</t>
  </si>
  <si>
    <t>GSF01 - BROCA SDS PLUS PARA CONCRETO 1/4 X 4 PUL DE LARGO - T</t>
  </si>
  <si>
    <t>GSF01 - BROCA SDS PLUS PARA CONCRETO 5/16 X 6 PUL DE LARGO - T</t>
  </si>
  <si>
    <t>GSF01 - TACO O BREAKER 1 POLO DE 30 AMP LX - Z</t>
  </si>
  <si>
    <t>GSF01 - TACO 1 POLO 20 AMPERIOS LX ENCHUFE DSE - R</t>
  </si>
  <si>
    <t>GSF01 - TACO 2 POLOS 30 AMPERIOS LX ENCHUFE DSE - R</t>
  </si>
  <si>
    <t>GSF01 - TACO 3 POLOS 40 AMPERIOS LX ENCHUFE DSE - R</t>
  </si>
  <si>
    <t>GSF01 - TACO 3 POLOS 30 AMPERIOS LX ENCHUFE DSE - R</t>
  </si>
  <si>
    <t>GSF01 - DISCO DIAMANTADO SEGMENTADO 4 PULG 1/2 - T</t>
  </si>
  <si>
    <t>GSF01 - MINI BREAKER 20 AMPERIOS 1 POLO TIPO ENCHUFABLE - R</t>
  </si>
  <si>
    <t xml:space="preserve">VINILO VINILTEX ADVANCE USO EXTERIOR – INTERIOR BLANCO T-1 GALON - PTC  </t>
  </si>
  <si>
    <t xml:space="preserve">GSF01 – VINILO VINILTEX ADVANCE USO EXTERIOR – INTERIOR BLANCO T-1 BALDE - PTC      </t>
  </si>
  <si>
    <t xml:space="preserve">GSF01 - SILICONA ACETICA SANISIL X 280 ML TRANSPARENTE - SIKA  </t>
  </si>
  <si>
    <t xml:space="preserve">GSF01 - RODILLO POPULAR FELPA ACRÍLICA 9 PULGADAS  </t>
  </si>
  <si>
    <t xml:space="preserve">GSF01 - RODILLO FELPA 9 PULG - T  </t>
  </si>
  <si>
    <t xml:space="preserve">GSF01 - CINTA DE ENMASCARAR 2 PULG X 50 M - T    </t>
  </si>
  <si>
    <t xml:space="preserve">GSF01 - UNION DE REPARACION PAVCO DESLIZANTE 3/4 PUL - SM  </t>
  </si>
  <si>
    <t xml:space="preserve">GSF01 - UNION DE REPARACION PAVCO DESLIZANTE 1 PUL - SM     </t>
  </si>
  <si>
    <t xml:space="preserve">GSF01 - ADAPTADOR MACHO PRESION PVC 1/2 PUL - TPLEX - SM  </t>
  </si>
  <si>
    <t xml:space="preserve">GSF01 - ADAPTADOR HEMBRA PRESION PVC 1/2 PUL - TPLEX       </t>
  </si>
  <si>
    <t xml:space="preserve">GSF01 - UNION PRESION PVC 1/2 PUL - TPLEX -SM   </t>
  </si>
  <si>
    <t>GSF01 - SOLDADURA ELECTRICA WEST ARCO 6013 1/8 X KILO-SMT</t>
  </si>
  <si>
    <t>GSF01 - TACO O BREAKER 3 POLO DE 20 AMP LX - Z</t>
  </si>
  <si>
    <t xml:space="preserve">GSF01 - NYLON REDONDO 3.3 ROJO PARA GUADAÑA ROLLO X 657 MTS-FM
</t>
  </si>
  <si>
    <t xml:space="preserve">SENA </t>
  </si>
  <si>
    <t xml:space="preserve">LOREINY - ÁNGELA </t>
  </si>
  <si>
    <t>GSF01 - TACO 2 POLO 20 AMPERIOS LX ENCHUFE DSE - R</t>
  </si>
  <si>
    <t xml:space="preserve">GSF01 - NYLON REDONDO 3.3MM ROJO ROLLO X 231MTS -FM
</t>
  </si>
  <si>
    <t>cotizado inicialmente en 7200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</si>
</sst>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&quot;$&quot;\ #,##0.00"/>
    <numFmt numFmtId="168" formatCode="_(&quot;$&quot;* #,##0_);_(&quot;$&quot;* \(#,##0\);_(&quot;$&quot;* &quot;-&quot;_);_(@_)"/>
    <numFmt numFmtId="169" formatCode="_-* #,##0.00\ &quot;pta&quot;_-;\-* #,##0.00\ &quot;pta&quot;_-;_-* &quot;-&quot;??\ &quot;pta&quot;_-;_-@_-"/>
    <numFmt numFmtId="170" formatCode="_(&quot;$&quot;* #,##0.00_);_(&quot;$&quot;* \(#,##0.00\);_(&quot;$&quot;* &quot;-&quot;??_);_(@_)"/>
    <numFmt numFmtId="171" formatCode="#,##0.00\ \€"/>
    <numFmt numFmtId="172" formatCode="_-* #,##0.00\ &quot;€&quot;_-;\-* #,##0.00\ &quot;€&quot;_-;_-* &quot;-&quot;??\ &quot;€&quot;_-;_-@_-"/>
    <numFmt numFmtId="173" formatCode="_ * #,##0.00_ ;_ * \-#,##0.00_ ;_ * &quot;-&quot;??_ ;_ @_ "/>
    <numFmt numFmtId="174" formatCode="_(&quot;$&quot;\ * #,##0_);_(&quot;$&quot;\ * \(#,##0\);_(&quot;$&quot;\ * &quot;-&quot;??_);_(@_)"/>
  </numFmts>
  <fonts count="4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color rgb="FFFF0000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10"/>
      <color indexed="8"/>
      <name val="MS Sans Serif"/>
      <family val="2"/>
    </font>
    <font>
      <sz val="11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sz val="10"/>
      <name val="Tahoma"/>
      <family val="2"/>
    </font>
    <font>
      <b/>
      <sz val="13"/>
      <name val="Tahoma"/>
      <family val="2"/>
    </font>
    <font>
      <b/>
      <sz val="15"/>
      <name val="Tahoma"/>
      <family val="2"/>
    </font>
    <font>
      <sz val="14"/>
      <color theme="1"/>
      <name val="Tahoma"/>
      <family val="2"/>
    </font>
    <font>
      <sz val="14"/>
      <color theme="1"/>
      <name val="Calibri"/>
      <family val="2"/>
      <scheme val="minor"/>
    </font>
    <font>
      <sz val="14"/>
      <name val="Tahoma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sz val="12"/>
      <color theme="1"/>
      <name val="Tahoma"/>
      <family val="2"/>
    </font>
    <font>
      <b/>
      <sz val="16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4"/>
      <name val="Tahoma"/>
      <family val="2"/>
    </font>
    <font>
      <b/>
      <sz val="12"/>
      <color theme="1"/>
      <name val="Calibri"/>
      <family val="2"/>
      <scheme val="minor"/>
    </font>
    <font>
      <b/>
      <sz val="9"/>
      <name val="Source Sans Pro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2F2F2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EEDC82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7">
    <xf numFmtId="0" fontId="0" fillId="0" borderId="0"/>
    <xf numFmtId="165" fontId="5" fillId="0" borderId="0" applyFont="0" applyFill="0" applyBorder="0" applyAlignment="0" applyProtection="0"/>
    <xf numFmtId="0" fontId="6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7" fillId="0" borderId="0"/>
    <xf numFmtId="0" fontId="6" fillId="0" borderId="0"/>
    <xf numFmtId="0" fontId="2" fillId="0" borderId="0"/>
    <xf numFmtId="0" fontId="8" fillId="0" borderId="0"/>
    <xf numFmtId="49" fontId="9" fillId="0" borderId="0">
      <alignment horizontal="left" vertical="center"/>
    </xf>
    <xf numFmtId="0" fontId="2" fillId="0" borderId="0"/>
    <xf numFmtId="169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7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3" borderId="0">
      <alignment horizontal="right"/>
    </xf>
    <xf numFmtId="0" fontId="1" fillId="3" borderId="0">
      <alignment horizontal="right"/>
    </xf>
    <xf numFmtId="0" fontId="2" fillId="4" borderId="0">
      <alignment horizontal="right"/>
    </xf>
    <xf numFmtId="0" fontId="2" fillId="5" borderId="0">
      <alignment horizontal="right"/>
    </xf>
    <xf numFmtId="0" fontId="10" fillId="0" borderId="0">
      <alignment horizontal="left" vertical="center"/>
    </xf>
    <xf numFmtId="0" fontId="10" fillId="0" borderId="0">
      <alignment horizontal="right" vertical="center"/>
    </xf>
    <xf numFmtId="0" fontId="9" fillId="0" borderId="23">
      <alignment horizontal="left" vertical="center"/>
    </xf>
    <xf numFmtId="0" fontId="2" fillId="0" borderId="23"/>
    <xf numFmtId="164" fontId="2" fillId="0" borderId="0"/>
    <xf numFmtId="170" fontId="2" fillId="0" borderId="0"/>
    <xf numFmtId="14" fontId="9" fillId="0" borderId="0">
      <alignment horizontal="right" vertical="center"/>
    </xf>
    <xf numFmtId="22" fontId="9" fillId="0" borderId="0">
      <alignment horizontal="right" vertical="center"/>
    </xf>
    <xf numFmtId="4" fontId="9" fillId="0" borderId="0">
      <alignment horizontal="right" vertical="center"/>
    </xf>
    <xf numFmtId="4" fontId="9" fillId="0" borderId="23">
      <alignment horizontal="right" vertical="center"/>
    </xf>
    <xf numFmtId="171" fontId="9" fillId="0" borderId="0">
      <alignment horizontal="right" vertical="center"/>
    </xf>
    <xf numFmtId="171" fontId="9" fillId="0" borderId="23">
      <alignment horizontal="right" vertical="center"/>
    </xf>
    <xf numFmtId="0" fontId="10" fillId="6" borderId="0">
      <alignment horizontal="center" vertical="center"/>
    </xf>
    <xf numFmtId="0" fontId="10" fillId="7" borderId="0">
      <alignment horizontal="center" vertical="center" wrapText="1"/>
    </xf>
    <xf numFmtId="0" fontId="9" fillId="7" borderId="0">
      <alignment horizontal="right" vertical="center" wrapText="1"/>
    </xf>
    <xf numFmtId="0" fontId="10" fillId="8" borderId="0">
      <alignment horizontal="center" vertical="center"/>
    </xf>
    <xf numFmtId="0" fontId="10" fillId="9" borderId="0">
      <alignment horizontal="center" vertical="center" wrapText="1"/>
    </xf>
    <xf numFmtId="0" fontId="10" fillId="9" borderId="0">
      <alignment horizontal="right" vertical="center" wrapText="1"/>
    </xf>
    <xf numFmtId="0" fontId="2" fillId="10" borderId="0"/>
    <xf numFmtId="0" fontId="11" fillId="9" borderId="23">
      <alignment horizontal="left" vertical="center"/>
    </xf>
    <xf numFmtId="0" fontId="5" fillId="0" borderId="0"/>
    <xf numFmtId="3" fontId="9" fillId="0" borderId="0">
      <alignment horizontal="right" vertical="center"/>
    </xf>
    <xf numFmtId="3" fontId="9" fillId="0" borderId="23">
      <alignment horizontal="right" vertical="center"/>
    </xf>
    <xf numFmtId="9" fontId="2" fillId="0" borderId="0"/>
    <xf numFmtId="17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12" fillId="0" borderId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127">
    <xf numFmtId="0" fontId="0" fillId="0" borderId="0" xfId="0"/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5" fontId="16" fillId="0" borderId="0" xfId="1" applyFont="1" applyFill="1" applyBorder="1" applyAlignment="1">
      <alignment horizontal="center" vertical="center" wrapText="1"/>
    </xf>
    <xf numFmtId="167" fontId="17" fillId="0" borderId="0" xfId="0" applyNumberFormat="1" applyFont="1" applyAlignment="1">
      <alignment horizontal="right" vertical="center" wrapText="1"/>
    </xf>
    <xf numFmtId="168" fontId="18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7" fontId="17" fillId="0" borderId="0" xfId="0" applyNumberFormat="1" applyFont="1" applyAlignment="1">
      <alignment horizontal="center" vertical="center" wrapText="1"/>
    </xf>
    <xf numFmtId="167" fontId="17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0" fillId="0" borderId="23" xfId="1" applyNumberFormat="1" applyFont="1" applyFill="1" applyBorder="1" applyAlignment="1">
      <alignment horizontal="center" vertical="center" wrapText="1"/>
    </xf>
    <xf numFmtId="174" fontId="21" fillId="0" borderId="23" xfId="1" applyNumberFormat="1" applyFont="1" applyFill="1" applyBorder="1" applyAlignment="1">
      <alignment vertical="center" wrapText="1"/>
    </xf>
    <xf numFmtId="0" fontId="24" fillId="0" borderId="0" xfId="0" applyFont="1" applyAlignment="1">
      <alignment horizontal="right" vertical="center"/>
    </xf>
    <xf numFmtId="0" fontId="22" fillId="0" borderId="0" xfId="1" applyNumberFormat="1" applyFont="1" applyFill="1" applyBorder="1" applyAlignment="1">
      <alignment vertical="center" wrapText="1"/>
    </xf>
    <xf numFmtId="0" fontId="25" fillId="2" borderId="27" xfId="0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left" vertical="center" wrapText="1"/>
    </xf>
    <xf numFmtId="167" fontId="25" fillId="2" borderId="27" xfId="0" applyNumberFormat="1" applyFont="1" applyFill="1" applyBorder="1" applyAlignment="1">
      <alignment horizontal="center" vertical="center" wrapText="1"/>
    </xf>
    <xf numFmtId="167" fontId="25" fillId="2" borderId="26" xfId="0" applyNumberFormat="1" applyFont="1" applyFill="1" applyBorder="1" applyAlignment="1">
      <alignment horizontal="center" vertical="center" wrapText="1"/>
    </xf>
    <xf numFmtId="9" fontId="21" fillId="0" borderId="23" xfId="55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167" fontId="25" fillId="2" borderId="0" xfId="0" applyNumberFormat="1" applyFont="1" applyFill="1" applyAlignment="1">
      <alignment horizontal="center" vertical="center" wrapText="1"/>
    </xf>
    <xf numFmtId="167" fontId="25" fillId="2" borderId="34" xfId="0" applyNumberFormat="1" applyFont="1" applyFill="1" applyBorder="1" applyAlignment="1">
      <alignment horizontal="center" vertical="center" wrapText="1"/>
    </xf>
    <xf numFmtId="167" fontId="25" fillId="2" borderId="35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5" fillId="2" borderId="34" xfId="0" applyFont="1" applyFill="1" applyBorder="1" applyAlignment="1">
      <alignment horizontal="center" vertical="center"/>
    </xf>
    <xf numFmtId="167" fontId="25" fillId="2" borderId="5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1" applyNumberFormat="1" applyFont="1" applyFill="1" applyBorder="1" applyAlignment="1">
      <alignment vertical="center" wrapText="1"/>
    </xf>
    <xf numFmtId="174" fontId="31" fillId="0" borderId="0" xfId="0" applyNumberFormat="1" applyFont="1" applyAlignment="1">
      <alignment vertical="center"/>
    </xf>
    <xf numFmtId="0" fontId="31" fillId="0" borderId="0" xfId="0" applyFont="1" applyAlignment="1">
      <alignment horizontal="right" vertical="center"/>
    </xf>
    <xf numFmtId="0" fontId="33" fillId="0" borderId="0" xfId="0" applyFont="1" applyAlignment="1">
      <alignment vertical="center"/>
    </xf>
    <xf numFmtId="1" fontId="34" fillId="0" borderId="0" xfId="1" applyNumberFormat="1" applyFont="1" applyFill="1" applyBorder="1" applyAlignment="1">
      <alignment horizontal="center" vertical="center" wrapText="1"/>
    </xf>
    <xf numFmtId="14" fontId="36" fillId="0" borderId="0" xfId="0" applyNumberFormat="1" applyFont="1" applyAlignment="1">
      <alignment horizontal="center" vertical="center"/>
    </xf>
    <xf numFmtId="0" fontId="26" fillId="11" borderId="25" xfId="0" applyFont="1" applyFill="1" applyBorder="1" applyAlignment="1">
      <alignment horizontal="center" vertical="center" wrapText="1"/>
    </xf>
    <xf numFmtId="0" fontId="26" fillId="11" borderId="24" xfId="0" applyFont="1" applyFill="1" applyBorder="1" applyAlignment="1">
      <alignment horizontal="center" vertical="center" wrapText="1"/>
    </xf>
    <xf numFmtId="0" fontId="26" fillId="11" borderId="25" xfId="0" applyFont="1" applyFill="1" applyBorder="1" applyAlignment="1">
      <alignment horizontal="left" vertical="center" wrapText="1"/>
    </xf>
    <xf numFmtId="167" fontId="26" fillId="11" borderId="25" xfId="0" applyNumberFormat="1" applyFont="1" applyFill="1" applyBorder="1" applyAlignment="1">
      <alignment horizontal="center" vertical="center" wrapText="1"/>
    </xf>
    <xf numFmtId="167" fontId="26" fillId="11" borderId="28" xfId="0" applyNumberFormat="1" applyFont="1" applyFill="1" applyBorder="1" applyAlignment="1">
      <alignment horizontal="center" vertical="center" wrapText="1"/>
    </xf>
    <xf numFmtId="167" fontId="26" fillId="11" borderId="24" xfId="0" applyNumberFormat="1" applyFont="1" applyFill="1" applyBorder="1" applyAlignment="1">
      <alignment horizontal="center" vertical="center" wrapText="1"/>
    </xf>
    <xf numFmtId="167" fontId="26" fillId="11" borderId="33" xfId="0" applyNumberFormat="1" applyFont="1" applyFill="1" applyBorder="1" applyAlignment="1">
      <alignment horizontal="center" vertical="center" wrapText="1"/>
    </xf>
    <xf numFmtId="174" fontId="21" fillId="0" borderId="23" xfId="1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174" fontId="24" fillId="0" borderId="1" xfId="0" applyNumberFormat="1" applyFont="1" applyBorder="1" applyAlignment="1">
      <alignment vertical="center"/>
    </xf>
    <xf numFmtId="174" fontId="24" fillId="0" borderId="3" xfId="0" applyNumberFormat="1" applyFont="1" applyBorder="1" applyAlignment="1">
      <alignment vertical="center"/>
    </xf>
    <xf numFmtId="174" fontId="21" fillId="0" borderId="23" xfId="1" applyNumberFormat="1" applyFont="1" applyFill="1" applyBorder="1" applyAlignment="1">
      <alignment horizontal="left" vertical="top" wrapText="1"/>
    </xf>
    <xf numFmtId="0" fontId="14" fillId="11" borderId="6" xfId="0" applyFont="1" applyFill="1" applyBorder="1" applyAlignment="1">
      <alignment horizontal="center" vertical="center" wrapText="1"/>
    </xf>
    <xf numFmtId="0" fontId="14" fillId="11" borderId="17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11" borderId="30" xfId="0" applyFont="1" applyFill="1" applyBorder="1" applyAlignment="1">
      <alignment vertical="center"/>
    </xf>
    <xf numFmtId="0" fontId="4" fillId="11" borderId="31" xfId="0" applyFont="1" applyFill="1" applyBorder="1" applyAlignment="1">
      <alignment vertical="center"/>
    </xf>
    <xf numFmtId="0" fontId="4" fillId="11" borderId="32" xfId="0" applyFont="1" applyFill="1" applyBorder="1" applyAlignment="1">
      <alignment vertical="center"/>
    </xf>
    <xf numFmtId="1" fontId="14" fillId="0" borderId="21" xfId="0" applyNumberFormat="1" applyFont="1" applyBorder="1" applyAlignment="1">
      <alignment horizontal="center" vertical="center" wrapText="1"/>
    </xf>
    <xf numFmtId="1" fontId="14" fillId="0" borderId="22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0" fontId="14" fillId="11" borderId="21" xfId="0" applyFont="1" applyFill="1" applyBorder="1" applyAlignment="1">
      <alignment horizontal="center" vertical="center"/>
    </xf>
    <xf numFmtId="0" fontId="14" fillId="11" borderId="22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167" fontId="26" fillId="11" borderId="29" xfId="0" applyNumberFormat="1" applyFont="1" applyFill="1" applyBorder="1" applyAlignment="1">
      <alignment horizontal="center" vertical="center" wrapText="1"/>
    </xf>
    <xf numFmtId="167" fontId="26" fillId="11" borderId="22" xfId="0" applyNumberFormat="1" applyFont="1" applyFill="1" applyBorder="1" applyAlignment="1">
      <alignment horizontal="center" vertical="center" wrapText="1"/>
    </xf>
    <xf numFmtId="0" fontId="23" fillId="0" borderId="23" xfId="1" applyNumberFormat="1" applyFont="1" applyFill="1" applyBorder="1" applyAlignment="1">
      <alignment horizontal="center" vertical="center" wrapText="1"/>
    </xf>
    <xf numFmtId="167" fontId="28" fillId="11" borderId="21" xfId="0" applyNumberFormat="1" applyFont="1" applyFill="1" applyBorder="1" applyAlignment="1">
      <alignment horizontal="center" vertical="center" wrapText="1"/>
    </xf>
    <xf numFmtId="167" fontId="28" fillId="11" borderId="29" xfId="0" applyNumberFormat="1" applyFont="1" applyFill="1" applyBorder="1" applyAlignment="1">
      <alignment horizontal="center" vertical="center" wrapText="1"/>
    </xf>
    <xf numFmtId="167" fontId="28" fillId="11" borderId="22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1" borderId="11" xfId="0" applyFont="1" applyFill="1" applyBorder="1" applyAlignment="1">
      <alignment horizontal="center" vertical="center" wrapText="1"/>
    </xf>
    <xf numFmtId="0" fontId="14" fillId="11" borderId="19" xfId="0" applyFont="1" applyFill="1" applyBorder="1" applyAlignment="1">
      <alignment horizontal="center" vertical="center" wrapText="1"/>
    </xf>
    <xf numFmtId="0" fontId="14" fillId="11" borderId="12" xfId="0" applyFont="1" applyFill="1" applyBorder="1" applyAlignment="1">
      <alignment horizontal="center" vertical="center" wrapText="1"/>
    </xf>
    <xf numFmtId="3" fontId="14" fillId="0" borderId="16" xfId="0" applyNumberFormat="1" applyFont="1" applyBorder="1" applyAlignment="1">
      <alignment horizontal="center" vertical="center" wrapText="1"/>
    </xf>
    <xf numFmtId="3" fontId="14" fillId="0" borderId="14" xfId="0" applyNumberFormat="1" applyFont="1" applyBorder="1" applyAlignment="1">
      <alignment horizontal="center" vertical="center" wrapText="1"/>
    </xf>
    <xf numFmtId="3" fontId="14" fillId="0" borderId="20" xfId="0" applyNumberFormat="1" applyFont="1" applyBorder="1" applyAlignment="1">
      <alignment horizontal="center" vertical="center" wrapText="1"/>
    </xf>
    <xf numFmtId="3" fontId="14" fillId="0" borderId="15" xfId="0" applyNumberFormat="1" applyFont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1" fontId="29" fillId="0" borderId="23" xfId="0" applyNumberFormat="1" applyFont="1" applyFill="1" applyBorder="1" applyAlignment="1">
      <alignment horizontal="center" vertical="center"/>
    </xf>
    <xf numFmtId="0" fontId="38" fillId="0" borderId="23" xfId="56" applyFont="1" applyFill="1" applyBorder="1"/>
    <xf numFmtId="0" fontId="22" fillId="0" borderId="23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23" xfId="0" applyFont="1" applyFill="1" applyBorder="1" applyAlignment="1">
      <alignment wrapText="1"/>
    </xf>
    <xf numFmtId="0" fontId="5" fillId="0" borderId="23" xfId="0" applyFont="1" applyFill="1" applyBorder="1"/>
    <xf numFmtId="1" fontId="39" fillId="0" borderId="23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left" vertical="top" wrapText="1"/>
    </xf>
  </cellXfs>
  <cellStyles count="57">
    <cellStyle name="AnalysisIndexDark" xfId="19" xr:uid="{00000000-0005-0000-0000-000000000000}"/>
    <cellStyle name="AnalysisIndexDarkBold" xfId="20" xr:uid="{00000000-0005-0000-0000-000001000000}"/>
    <cellStyle name="AnalysisIndexLight" xfId="21" xr:uid="{00000000-0005-0000-0000-000002000000}"/>
    <cellStyle name="AnalysisIndexWhite" xfId="22" xr:uid="{00000000-0005-0000-0000-000003000000}"/>
    <cellStyle name="BodyStyle" xfId="11" xr:uid="{00000000-0005-0000-0000-000004000000}"/>
    <cellStyle name="BodyStyleBold" xfId="23" xr:uid="{00000000-0005-0000-0000-000005000000}"/>
    <cellStyle name="BodyStyleBoldRight" xfId="24" xr:uid="{00000000-0005-0000-0000-000006000000}"/>
    <cellStyle name="BodyStyleWithBorder" xfId="25" xr:uid="{00000000-0005-0000-0000-000007000000}"/>
    <cellStyle name="BorderThinBlack" xfId="26" xr:uid="{00000000-0005-0000-0000-000008000000}"/>
    <cellStyle name="Comma" xfId="49" xr:uid="{00000000-0005-0000-0000-000009000000}"/>
    <cellStyle name="Comma [0]" xfId="27" xr:uid="{00000000-0005-0000-0000-00000A000000}"/>
    <cellStyle name="Currency" xfId="28" xr:uid="{00000000-0005-0000-0000-00000B000000}"/>
    <cellStyle name="Currency [0]" xfId="50" xr:uid="{00000000-0005-0000-0000-00000C000000}"/>
    <cellStyle name="DateStyle" xfId="29" xr:uid="{00000000-0005-0000-0000-00000D000000}"/>
    <cellStyle name="DateTimeStyle" xfId="30" xr:uid="{00000000-0005-0000-0000-00000E000000}"/>
    <cellStyle name="Decimal" xfId="31" xr:uid="{00000000-0005-0000-0000-00000F000000}"/>
    <cellStyle name="DecimalWithBorder" xfId="32" xr:uid="{00000000-0005-0000-0000-000010000000}"/>
    <cellStyle name="EuroCurrency" xfId="33" xr:uid="{00000000-0005-0000-0000-000011000000}"/>
    <cellStyle name="EuroCurrencyWithBorder" xfId="34" xr:uid="{00000000-0005-0000-0000-000012000000}"/>
    <cellStyle name="HeaderStyle" xfId="35" xr:uid="{00000000-0005-0000-0000-000013000000}"/>
    <cellStyle name="HeaderSubTop" xfId="36" xr:uid="{00000000-0005-0000-0000-000014000000}"/>
    <cellStyle name="HeaderSubTopNoBold" xfId="37" xr:uid="{00000000-0005-0000-0000-000015000000}"/>
    <cellStyle name="HeaderTopBuyer" xfId="38" xr:uid="{00000000-0005-0000-0000-000016000000}"/>
    <cellStyle name="HeaderTopStyle" xfId="39" xr:uid="{00000000-0005-0000-0000-000017000000}"/>
    <cellStyle name="HeaderTopStyleAlignRight" xfId="40" xr:uid="{00000000-0005-0000-0000-000018000000}"/>
    <cellStyle name="Hipervínculo" xfId="56" builtinId="8"/>
    <cellStyle name="IsSelectedStyle" xfId="41" xr:uid="{00000000-0005-0000-0000-000019000000}"/>
    <cellStyle name="MainTitle" xfId="42" xr:uid="{00000000-0005-0000-0000-00001A000000}"/>
    <cellStyle name="Millares 2" xfId="3" xr:uid="{00000000-0005-0000-0000-00001B000000}"/>
    <cellStyle name="Millares 2 2" xfId="4" xr:uid="{00000000-0005-0000-0000-00001C000000}"/>
    <cellStyle name="Millares 2 3" xfId="5" xr:uid="{00000000-0005-0000-0000-00001D000000}"/>
    <cellStyle name="Millares 2 4" xfId="48" xr:uid="{00000000-0005-0000-0000-00001E000000}"/>
    <cellStyle name="Millares 3" xfId="53" xr:uid="{00000000-0005-0000-0000-00001F000000}"/>
    <cellStyle name="Moneda" xfId="1" builtinId="4"/>
    <cellStyle name="Moneda 2" xfId="13" xr:uid="{00000000-0005-0000-0000-000021000000}"/>
    <cellStyle name="Moneda 2 2" xfId="14" xr:uid="{00000000-0005-0000-0000-000022000000}"/>
    <cellStyle name="Moneda 2 3" xfId="15" xr:uid="{00000000-0005-0000-0000-000023000000}"/>
    <cellStyle name="Moneda 2 4" xfId="17" xr:uid="{00000000-0005-0000-0000-000024000000}"/>
    <cellStyle name="Moneda 2 5" xfId="54" xr:uid="{00000000-0005-0000-0000-000025000000}"/>
    <cellStyle name="Moneda 3" xfId="47" xr:uid="{00000000-0005-0000-0000-000026000000}"/>
    <cellStyle name="Moneda 4" xfId="51" xr:uid="{00000000-0005-0000-0000-000027000000}"/>
    <cellStyle name="Normal" xfId="0" builtinId="0"/>
    <cellStyle name="Normal 2" xfId="2" xr:uid="{00000000-0005-0000-0000-000029000000}"/>
    <cellStyle name="Normal 2 2" xfId="6" xr:uid="{00000000-0005-0000-0000-00002A000000}"/>
    <cellStyle name="Normal 2 3" xfId="7" xr:uid="{00000000-0005-0000-0000-00002B000000}"/>
    <cellStyle name="Normal 2 4" xfId="10" xr:uid="{00000000-0005-0000-0000-00002C000000}"/>
    <cellStyle name="Normal 2 5" xfId="16" xr:uid="{00000000-0005-0000-0000-00002D000000}"/>
    <cellStyle name="Normal 3" xfId="12" xr:uid="{00000000-0005-0000-0000-00002E000000}"/>
    <cellStyle name="Normal 3 2" xfId="43" xr:uid="{00000000-0005-0000-0000-00002F000000}"/>
    <cellStyle name="Normal 3 3" xfId="52" xr:uid="{00000000-0005-0000-0000-000030000000}"/>
    <cellStyle name="Normal 4" xfId="8" xr:uid="{00000000-0005-0000-0000-000031000000}"/>
    <cellStyle name="Normal 6" xfId="9" xr:uid="{00000000-0005-0000-0000-000032000000}"/>
    <cellStyle name="Numeric" xfId="44" xr:uid="{00000000-0005-0000-0000-000033000000}"/>
    <cellStyle name="NumericWithBorder" xfId="45" xr:uid="{00000000-0005-0000-0000-000034000000}"/>
    <cellStyle name="Percent" xfId="46" xr:uid="{00000000-0005-0000-0000-000035000000}"/>
    <cellStyle name="Porcentaje" xfId="55" builtinId="5"/>
    <cellStyle name="Porcentaje 2" xfId="18" xr:uid="{00000000-0005-0000-0000-000036000000}"/>
  </cellStyles>
  <dxfs count="0"/>
  <tableStyles count="0" defaultTableStyle="TableStyleMedium2" defaultPivotStyle="PivotStyleLight16"/>
  <colors>
    <mruColors>
      <color rgb="FF0099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2" name="Picture 33" descr="nojavascript&amp;W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3" name="Picture 34" descr="nojavascript&amp;W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4" name="Picture 49" descr="nojavascript&amp;W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5" name="Picture 50" descr="nojavascript&amp;W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6" name="Picture 51" descr="nojavascript&amp;W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7" name="Picture 52" descr="nojavascript&amp;WT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8" name="Picture 33" descr="nojavascript&amp;WT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9" name="Picture 34" descr="nojavascript&amp;WT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11" name="Picture 34" descr="nojavascript&amp;WT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12" name="Picture 49" descr="nojavascript&amp;WT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13" name="Picture 50" descr="nojavascript&amp;WT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14" name="Picture 51" descr="nojavascript&amp;WT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15" name="Picture 52" descr="nojavascript&amp;WT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16" name="Picture 33" descr="nojavascript&amp;WT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17" name="Picture 34" descr="nojavascript&amp;WT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8" name="Picture 33" descr="nojavascript&amp;WT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9" name="Picture 34" descr="nojavascript&amp;WT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20" name="Picture 49" descr="nojavascript&amp;WT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21" name="Picture 50" descr="nojavascript&amp;WT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22" name="Picture 51" descr="nojavascript&amp;WT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23" name="Picture 52" descr="nojavascript&amp;WT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24" name="Picture 33" descr="nojavascript&amp;WT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25" name="Picture 34" descr="nojavascript&amp;WT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26" name="Picture 33" descr="nojavascript&amp;WT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27" name="Picture 34" descr="nojavascript&amp;WT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28" name="Picture 49" descr="nojavascript&amp;WT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29" name="Picture 50" descr="nojavascript&amp;WT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30" name="Picture 51" descr="nojavascript&amp;WT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31" name="Picture 52" descr="nojavascript&amp;WT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32" name="Picture 33" descr="nojavascript&amp;WT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33" name="Picture 34" descr="nojavascript&amp;WT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34" name="Picture 33" descr="nojavascript&amp;WT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35" name="Picture 34" descr="nojavascript&amp;WT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36" name="Picture 49" descr="nojavascript&amp;WT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37" name="Picture 50" descr="nojavascript&amp;WT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38" name="Picture 51" descr="nojavascript&amp;WT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39" name="Picture 52" descr="nojavascript&amp;WT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40" name="Picture 33" descr="nojavascript&amp;WT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41" name="Picture 34" descr="nojavascript&amp;WT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42" name="Picture 33" descr="nojavascript&amp;WT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43" name="Picture 34" descr="nojavascript&amp;WT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44" name="Picture 49" descr="nojavascript&amp;WT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45" name="Picture 50" descr="nojavascript&amp;WT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46" name="Picture 51" descr="nojavascript&amp;WT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47" name="Picture 52" descr="nojavascript&amp;WT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48" name="Picture 33" descr="nojavascript&amp;WT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49" name="Picture 34" descr="nojavascript&amp;WT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50" name="Picture 33" descr="nojavascript&amp;WT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51" name="Picture 34" descr="nojavascript&amp;WT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52" name="Picture 49" descr="nojavascript&amp;WT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53" name="Picture 50" descr="nojavascript&amp;WT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54" name="Picture 51" descr="nojavascript&amp;WT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55" name="Picture 52" descr="nojavascript&amp;WT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56" name="Picture 33" descr="nojavascript&amp;WT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57" name="Picture 34" descr="nojavascript&amp;WT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58" name="Picture 33" descr="nojavascript&amp;WT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59" name="Picture 34" descr="nojavascript&amp;WT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60" name="Picture 49" descr="nojavascript&amp;WT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61" name="Picture 50" descr="nojavascript&amp;WT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62" name="Picture 51" descr="nojavascript&amp;WT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63" name="Picture 52" descr="nojavascript&amp;WT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64" name="Picture 33" descr="nojavascript&amp;WT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65" name="Picture 34" descr="nojavascript&amp;WT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66" name="Picture 33" descr="nojavascript&amp;WT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67" name="Picture 34" descr="nojavascript&amp;WT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68" name="Picture 49" descr="nojavascript&amp;WT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69" name="Picture 50" descr="nojavascript&amp;WT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70" name="Picture 51" descr="nojavascript&amp;WT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71" name="Picture 52" descr="nojavascript&amp;WT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72" name="Picture 33" descr="nojavascript&amp;WT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73" name="Picture 34" descr="nojavascript&amp;WT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74" name="Picture 33" descr="nojavascript&amp;WT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75" name="Picture 34" descr="nojavascript&amp;WT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76" name="Picture 49" descr="nojavascript&amp;WT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77" name="Picture 50" descr="nojavascript&amp;WT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78" name="Picture 51" descr="nojavascript&amp;WT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79" name="Picture 52" descr="nojavascript&amp;WT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80" name="Picture 33" descr="nojavascript&amp;WT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81" name="Picture 34" descr="nojavascript&amp;WT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82" name="Picture 33" descr="nojavascript&amp;WT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83" name="Picture 34" descr="nojavascript&amp;WT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84" name="Picture 49" descr="nojavascript&amp;WT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85" name="Picture 50" descr="nojavascript&amp;WT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86" name="Picture 51" descr="nojavascript&amp;WT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87" name="Picture 52" descr="nojavascript&amp;WT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88" name="Picture 33" descr="nojavascript&amp;WT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89" name="Picture 34" descr="nojavascript&amp;WT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90" name="Picture 33" descr="nojavascript&amp;WT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91" name="Picture 34" descr="nojavascript&amp;WT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92" name="Picture 49" descr="nojavascript&amp;WT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93" name="Picture 50" descr="nojavascript&amp;WT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94" name="Picture 51" descr="nojavascript&amp;WT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95" name="Picture 52" descr="nojavascript&amp;WT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96" name="Picture 33" descr="nojavascript&amp;WT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97" name="Picture 34" descr="nojavascript&amp;WT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98" name="Picture 33" descr="nojavascript&amp;WT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99" name="Picture 34" descr="nojavascript&amp;WT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00" name="Picture 49" descr="nojavascript&amp;WT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01" name="Picture 50" descr="nojavascript&amp;WT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102" name="Picture 51" descr="nojavascript&amp;WT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103" name="Picture 52" descr="nojavascript&amp;WT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04" name="Picture 33" descr="nojavascript&amp;WT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05" name="Picture 34" descr="nojavascript&amp;WT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06" name="Picture 33" descr="nojavascript&amp;WT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07" name="Picture 34" descr="nojavascript&amp;WT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08" name="Picture 49" descr="nojavascript&amp;WT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09" name="Picture 50" descr="nojavascript&amp;WT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110" name="Picture 51" descr="nojavascript&amp;WT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111" name="Picture 52" descr="nojavascript&amp;WT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12" name="Picture 33" descr="nojavascript&amp;WT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13" name="Picture 34" descr="nojavascript&amp;WT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14" name="Picture 33" descr="nojavascript&amp;WT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15" name="Picture 34" descr="nojavascript&amp;WT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16" name="Picture 49" descr="nojavascript&amp;WT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17" name="Picture 50" descr="nojavascript&amp;WT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118" name="Picture 51" descr="nojavascript&amp;WT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119" name="Picture 52" descr="nojavascript&amp;WT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20" name="Picture 33" descr="nojavascript&amp;WT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21" name="Picture 34" descr="nojavascript&amp;WT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22" name="Picture 33" descr="nojavascript&amp;WT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23" name="Picture 34" descr="nojavascript&amp;WT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24" name="Picture 49" descr="nojavascript&amp;WT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25" name="Picture 50" descr="nojavascript&amp;WT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26" name="Picture 51" descr="nojavascript&amp;WT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27" name="Picture 52" descr="nojavascript&amp;WT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28" name="Picture 33" descr="nojavascript&amp;WT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29" name="Picture 34" descr="nojavascript&amp;WT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30" name="Picture 33" descr="nojavascript&amp;WT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31" name="Picture 34" descr="nojavascript&amp;WT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32" name="Picture 49" descr="nojavascript&amp;WT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33" name="Picture 50" descr="nojavascript&amp;WT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34" name="Picture 51" descr="nojavascript&amp;WT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35" name="Picture 52" descr="nojavascript&amp;WT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36" name="Picture 33" descr="nojavascript&amp;WT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37" name="Picture 34" descr="nojavascript&amp;WT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38" name="Picture 33" descr="nojavascript&amp;WT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39" name="Picture 34" descr="nojavascript&amp;WT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40" name="Picture 49" descr="nojavascript&amp;WT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41" name="Picture 50" descr="nojavascript&amp;WT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42" name="Picture 51" descr="nojavascript&amp;WT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43" name="Picture 52" descr="nojavascript&amp;WT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44" name="Picture 33" descr="nojavascript&amp;WT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45" name="Picture 34" descr="nojavascript&amp;WT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46" name="Picture 33" descr="nojavascript&amp;WT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47" name="Picture 34" descr="nojavascript&amp;WT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48" name="Picture 49" descr="nojavascript&amp;WT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49" name="Picture 50" descr="nojavascript&amp;WT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50" name="Picture 51" descr="nojavascript&amp;WT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51" name="Picture 52" descr="nojavascript&amp;WT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52" name="Picture 33" descr="nojavascript&amp;WT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53" name="Picture 34" descr="nojavascript&amp;WT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0</xdr:colOff>
      <xdr:row>63</xdr:row>
      <xdr:rowOff>0</xdr:rowOff>
    </xdr:from>
    <xdr:ext cx="9525" cy="9525"/>
    <xdr:pic>
      <xdr:nvPicPr>
        <xdr:cNvPr id="157" name="Picture 33" descr="nojavascript&amp;WT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63</xdr:row>
      <xdr:rowOff>0</xdr:rowOff>
    </xdr:from>
    <xdr:ext cx="9525" cy="9525"/>
    <xdr:pic>
      <xdr:nvPicPr>
        <xdr:cNvPr id="158" name="Picture 34" descr="nojavascript&amp;WT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63</xdr:row>
      <xdr:rowOff>0</xdr:rowOff>
    </xdr:from>
    <xdr:ext cx="9525" cy="9525"/>
    <xdr:pic>
      <xdr:nvPicPr>
        <xdr:cNvPr id="159" name="Picture 49" descr="nojavascript&amp;WT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6292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63</xdr:row>
      <xdr:rowOff>0</xdr:rowOff>
    </xdr:from>
    <xdr:ext cx="9525" cy="9525"/>
    <xdr:pic>
      <xdr:nvPicPr>
        <xdr:cNvPr id="160" name="Picture 50" descr="nojavascript&amp;WT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6292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63</xdr:row>
      <xdr:rowOff>0</xdr:rowOff>
    </xdr:from>
    <xdr:ext cx="9525" cy="9525"/>
    <xdr:pic>
      <xdr:nvPicPr>
        <xdr:cNvPr id="161" name="Picture 51" descr="nojavascript&amp;WT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4392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63</xdr:row>
      <xdr:rowOff>0</xdr:rowOff>
    </xdr:from>
    <xdr:ext cx="9525" cy="9525"/>
    <xdr:pic>
      <xdr:nvPicPr>
        <xdr:cNvPr id="162" name="Picture 52" descr="nojavascript&amp;WT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4392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63</xdr:row>
      <xdr:rowOff>0</xdr:rowOff>
    </xdr:from>
    <xdr:ext cx="9525" cy="9525"/>
    <xdr:pic>
      <xdr:nvPicPr>
        <xdr:cNvPr id="163" name="Picture 33" descr="nojavascript&amp;WT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63</xdr:row>
      <xdr:rowOff>0</xdr:rowOff>
    </xdr:from>
    <xdr:ext cx="9525" cy="9525"/>
    <xdr:pic>
      <xdr:nvPicPr>
        <xdr:cNvPr id="164" name="Picture 34" descr="nojavascript&amp;WT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67" name="Picture 33" descr="nojavascript&amp;WT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68" name="Picture 34" descr="nojavascript&amp;WT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69" name="Picture 49" descr="nojavascript&amp;WT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70" name="Picture 50" descr="nojavascript&amp;WT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71" name="Picture 51" descr="nojavascript&amp;WT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72" name="Picture 52" descr="nojavascript&amp;WT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73" name="Picture 33" descr="nojavascript&amp;WT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74" name="Picture 34" descr="nojavascript&amp;WT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183" name="Picture 33" descr="nojavascript&amp;WT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184" name="Picture 34" descr="nojavascript&amp;WT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185" name="Picture 49" descr="nojavascript&amp;WT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186" name="Picture 50" descr="nojavascript&amp;WT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187" name="Picture 51" descr="nojavascript&amp;WT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188" name="Picture 52" descr="nojavascript&amp;WT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189" name="Picture 33" descr="nojavascript&amp;WT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190" name="Picture 34" descr="nojavascript&amp;WT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81" name="Picture 33" descr="nojavascript&amp;WT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82" name="Picture 34" descr="nojavascript&amp;WT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91" name="Picture 49" descr="nojavascript&amp;WT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94" name="Picture 50" descr="nojavascript&amp;WT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95" name="Picture 51" descr="nojavascript&amp;WT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96" name="Picture 52" descr="nojavascript&amp;WT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97" name="Picture 33" descr="nojavascript&amp;WT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98" name="Picture 34" descr="nojavascript&amp;WT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219" name="Picture 33" descr="nojavascript&amp;WT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220" name="Picture 34" descr="nojavascript&amp;WT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221" name="Picture 49" descr="nojavascript&amp;WT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222" name="Picture 50" descr="nojavascript&amp;WT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223" name="Picture 51" descr="nojavascript&amp;WT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224" name="Picture 52" descr="nojavascript&amp;WT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225" name="Picture 33" descr="nojavascript&amp;WT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226" name="Picture 34" descr="nojavascript&amp;WT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235" name="Picture 33" descr="nojavascript&amp;WT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236" name="Picture 34" descr="nojavascript&amp;WT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237" name="Picture 49" descr="nojavascript&amp;WT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1550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238" name="Picture 50" descr="nojavascript&amp;WT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1550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239" name="Picture 51" descr="nojavascript&amp;WT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9650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240" name="Picture 52" descr="nojavascript&amp;WT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9650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241" name="Picture 33" descr="nojavascript&amp;WT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242" name="Picture 34" descr="nojavascript&amp;WT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71437</xdr:rowOff>
    </xdr:from>
    <xdr:to>
      <xdr:col>2</xdr:col>
      <xdr:colOff>1777208</xdr:colOff>
      <xdr:row>6</xdr:row>
      <xdr:rowOff>23811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id="{B8EF8D54-8AA2-2FC6-8BF4-1D87B7D15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1437"/>
          <a:ext cx="2884489" cy="1095374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62</xdr:row>
      <xdr:rowOff>0</xdr:rowOff>
    </xdr:from>
    <xdr:ext cx="0" cy="9525"/>
    <xdr:pic>
      <xdr:nvPicPr>
        <xdr:cNvPr id="10" name="Picture 33" descr="nojavascript&amp;WT">
          <a:extLst>
            <a:ext uri="{FF2B5EF4-FFF2-40B4-BE49-F238E27FC236}">
              <a16:creationId xmlns:a16="http://schemas.microsoft.com/office/drawing/2014/main" id="{474ECC32-7D4A-46F6-8CFB-ABE4B3C5F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154" name="Picture 34" descr="nojavascript&amp;WT">
          <a:extLst>
            <a:ext uri="{FF2B5EF4-FFF2-40B4-BE49-F238E27FC236}">
              <a16:creationId xmlns:a16="http://schemas.microsoft.com/office/drawing/2014/main" id="{99DE0491-9C3A-4865-A84E-A0807117A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156" name="Picture 49" descr="nojavascript&amp;WT">
          <a:extLst>
            <a:ext uri="{FF2B5EF4-FFF2-40B4-BE49-F238E27FC236}">
              <a16:creationId xmlns:a16="http://schemas.microsoft.com/office/drawing/2014/main" id="{762983E6-27BC-4124-A769-293A69BEA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165" name="Picture 50" descr="nojavascript&amp;WT">
          <a:extLst>
            <a:ext uri="{FF2B5EF4-FFF2-40B4-BE49-F238E27FC236}">
              <a16:creationId xmlns:a16="http://schemas.microsoft.com/office/drawing/2014/main" id="{67B3E3D6-A788-45EB-A526-08186365A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166" name="Picture 51" descr="nojavascript&amp;WT">
          <a:extLst>
            <a:ext uri="{FF2B5EF4-FFF2-40B4-BE49-F238E27FC236}">
              <a16:creationId xmlns:a16="http://schemas.microsoft.com/office/drawing/2014/main" id="{5587C564-BF64-4441-859A-B5FCB6591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175" name="Picture 52" descr="nojavascript&amp;WT">
          <a:extLst>
            <a:ext uri="{FF2B5EF4-FFF2-40B4-BE49-F238E27FC236}">
              <a16:creationId xmlns:a16="http://schemas.microsoft.com/office/drawing/2014/main" id="{EA4ACE81-A70D-4A04-ACF7-30AD262E8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176" name="Picture 33" descr="nojavascript&amp;WT">
          <a:extLst>
            <a:ext uri="{FF2B5EF4-FFF2-40B4-BE49-F238E27FC236}">
              <a16:creationId xmlns:a16="http://schemas.microsoft.com/office/drawing/2014/main" id="{309BFF3D-9998-4D53-B004-C1FD9372F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177" name="Picture 34" descr="nojavascript&amp;WT">
          <a:extLst>
            <a:ext uri="{FF2B5EF4-FFF2-40B4-BE49-F238E27FC236}">
              <a16:creationId xmlns:a16="http://schemas.microsoft.com/office/drawing/2014/main" id="{D070ED82-C1D0-437F-BB6A-8F5220127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178" name="Picture 33" descr="nojavascript&amp;WT">
          <a:extLst>
            <a:ext uri="{FF2B5EF4-FFF2-40B4-BE49-F238E27FC236}">
              <a16:creationId xmlns:a16="http://schemas.microsoft.com/office/drawing/2014/main" id="{20120CC2-ABBB-4FCD-9D85-E56E92F81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179" name="Picture 34" descr="nojavascript&amp;WT">
          <a:extLst>
            <a:ext uri="{FF2B5EF4-FFF2-40B4-BE49-F238E27FC236}">
              <a16:creationId xmlns:a16="http://schemas.microsoft.com/office/drawing/2014/main" id="{9F9F497B-17D5-4FDE-9B53-4ECB41017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180" name="Picture 49" descr="nojavascript&amp;WT">
          <a:extLst>
            <a:ext uri="{FF2B5EF4-FFF2-40B4-BE49-F238E27FC236}">
              <a16:creationId xmlns:a16="http://schemas.microsoft.com/office/drawing/2014/main" id="{9A51238D-C219-47B7-9018-CCADFA476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192" name="Picture 50" descr="nojavascript&amp;WT">
          <a:extLst>
            <a:ext uri="{FF2B5EF4-FFF2-40B4-BE49-F238E27FC236}">
              <a16:creationId xmlns:a16="http://schemas.microsoft.com/office/drawing/2014/main" id="{87EF6841-E905-4AED-AD64-E6F900EDD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193" name="Picture 51" descr="nojavascript&amp;WT">
          <a:extLst>
            <a:ext uri="{FF2B5EF4-FFF2-40B4-BE49-F238E27FC236}">
              <a16:creationId xmlns:a16="http://schemas.microsoft.com/office/drawing/2014/main" id="{41F79DF9-9572-4A6A-9186-AC7F0D030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199" name="Picture 52" descr="nojavascript&amp;WT">
          <a:extLst>
            <a:ext uri="{FF2B5EF4-FFF2-40B4-BE49-F238E27FC236}">
              <a16:creationId xmlns:a16="http://schemas.microsoft.com/office/drawing/2014/main" id="{746A5B29-4697-4CCC-9653-50B076330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200" name="Picture 33" descr="nojavascript&amp;WT">
          <a:extLst>
            <a:ext uri="{FF2B5EF4-FFF2-40B4-BE49-F238E27FC236}">
              <a16:creationId xmlns:a16="http://schemas.microsoft.com/office/drawing/2014/main" id="{B2A8CD6F-3202-47BA-B47F-76E985052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201" name="Picture 34" descr="nojavascript&amp;WT">
          <a:extLst>
            <a:ext uri="{FF2B5EF4-FFF2-40B4-BE49-F238E27FC236}">
              <a16:creationId xmlns:a16="http://schemas.microsoft.com/office/drawing/2014/main" id="{C43827DF-3AA4-4D24-8388-554A0C83C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9525" cy="9525"/>
    <xdr:pic>
      <xdr:nvPicPr>
        <xdr:cNvPr id="202" name="Picture 33" descr="nojavascript&amp;WT">
          <a:extLst>
            <a:ext uri="{FF2B5EF4-FFF2-40B4-BE49-F238E27FC236}">
              <a16:creationId xmlns:a16="http://schemas.microsoft.com/office/drawing/2014/main" id="{50535EAA-B2AD-46FB-891E-73E2A6548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9525" cy="9525"/>
    <xdr:pic>
      <xdr:nvPicPr>
        <xdr:cNvPr id="203" name="Picture 34" descr="nojavascript&amp;WT">
          <a:extLst>
            <a:ext uri="{FF2B5EF4-FFF2-40B4-BE49-F238E27FC236}">
              <a16:creationId xmlns:a16="http://schemas.microsoft.com/office/drawing/2014/main" id="{D9966A5B-B29A-410C-8C73-BB59F1D84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9525" cy="9525"/>
    <xdr:pic>
      <xdr:nvPicPr>
        <xdr:cNvPr id="204" name="Picture 49" descr="nojavascript&amp;WT">
          <a:extLst>
            <a:ext uri="{FF2B5EF4-FFF2-40B4-BE49-F238E27FC236}">
              <a16:creationId xmlns:a16="http://schemas.microsoft.com/office/drawing/2014/main" id="{863CF2AB-B18A-4309-AA4B-DB2BFA15D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9525" cy="9525"/>
    <xdr:pic>
      <xdr:nvPicPr>
        <xdr:cNvPr id="205" name="Picture 50" descr="nojavascript&amp;WT">
          <a:extLst>
            <a:ext uri="{FF2B5EF4-FFF2-40B4-BE49-F238E27FC236}">
              <a16:creationId xmlns:a16="http://schemas.microsoft.com/office/drawing/2014/main" id="{70A4F95D-448D-43B4-B5D8-7E1F27F30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9525" cy="9525"/>
    <xdr:pic>
      <xdr:nvPicPr>
        <xdr:cNvPr id="206" name="Picture 51" descr="nojavascript&amp;WT">
          <a:extLst>
            <a:ext uri="{FF2B5EF4-FFF2-40B4-BE49-F238E27FC236}">
              <a16:creationId xmlns:a16="http://schemas.microsoft.com/office/drawing/2014/main" id="{87FAEB77-3CFD-4139-8764-1463D4780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9525" cy="9525"/>
    <xdr:pic>
      <xdr:nvPicPr>
        <xdr:cNvPr id="207" name="Picture 52" descr="nojavascript&amp;WT">
          <a:extLst>
            <a:ext uri="{FF2B5EF4-FFF2-40B4-BE49-F238E27FC236}">
              <a16:creationId xmlns:a16="http://schemas.microsoft.com/office/drawing/2014/main" id="{279CE311-A8BB-4ACF-82D6-2EEF35B9A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9525" cy="9525"/>
    <xdr:pic>
      <xdr:nvPicPr>
        <xdr:cNvPr id="208" name="Picture 33" descr="nojavascript&amp;WT">
          <a:extLst>
            <a:ext uri="{FF2B5EF4-FFF2-40B4-BE49-F238E27FC236}">
              <a16:creationId xmlns:a16="http://schemas.microsoft.com/office/drawing/2014/main" id="{33964744-550D-461F-B091-319AFDB94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9525" cy="9525"/>
    <xdr:pic>
      <xdr:nvPicPr>
        <xdr:cNvPr id="209" name="Picture 34" descr="nojavascript&amp;WT">
          <a:extLst>
            <a:ext uri="{FF2B5EF4-FFF2-40B4-BE49-F238E27FC236}">
              <a16:creationId xmlns:a16="http://schemas.microsoft.com/office/drawing/2014/main" id="{A259EEC3-7815-4072-8E72-EFF867751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210" name="Picture 33" descr="nojavascript&amp;WT">
          <a:extLst>
            <a:ext uri="{FF2B5EF4-FFF2-40B4-BE49-F238E27FC236}">
              <a16:creationId xmlns:a16="http://schemas.microsoft.com/office/drawing/2014/main" id="{7852240D-E58F-4BFB-BF0B-7E84FE9B8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211" name="Picture 34" descr="nojavascript&amp;WT">
          <a:extLst>
            <a:ext uri="{FF2B5EF4-FFF2-40B4-BE49-F238E27FC236}">
              <a16:creationId xmlns:a16="http://schemas.microsoft.com/office/drawing/2014/main" id="{4596BDB8-3518-4A35-8181-99B12126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212" name="Picture 49" descr="nojavascript&amp;WT">
          <a:extLst>
            <a:ext uri="{FF2B5EF4-FFF2-40B4-BE49-F238E27FC236}">
              <a16:creationId xmlns:a16="http://schemas.microsoft.com/office/drawing/2014/main" id="{4006D5DC-277A-4750-B0DD-836ACC1D8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213" name="Picture 50" descr="nojavascript&amp;WT">
          <a:extLst>
            <a:ext uri="{FF2B5EF4-FFF2-40B4-BE49-F238E27FC236}">
              <a16:creationId xmlns:a16="http://schemas.microsoft.com/office/drawing/2014/main" id="{7FFD2ECC-E2B3-498C-A1CA-AAC7538FA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214" name="Picture 51" descr="nojavascript&amp;WT">
          <a:extLst>
            <a:ext uri="{FF2B5EF4-FFF2-40B4-BE49-F238E27FC236}">
              <a16:creationId xmlns:a16="http://schemas.microsoft.com/office/drawing/2014/main" id="{CE0AA2F0-3471-40A1-B72B-882039446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215" name="Picture 52" descr="nojavascript&amp;WT">
          <a:extLst>
            <a:ext uri="{FF2B5EF4-FFF2-40B4-BE49-F238E27FC236}">
              <a16:creationId xmlns:a16="http://schemas.microsoft.com/office/drawing/2014/main" id="{6BE55B6A-2A15-480B-8D6C-FDCB46601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216" name="Picture 33" descr="nojavascript&amp;WT">
          <a:extLst>
            <a:ext uri="{FF2B5EF4-FFF2-40B4-BE49-F238E27FC236}">
              <a16:creationId xmlns:a16="http://schemas.microsoft.com/office/drawing/2014/main" id="{B44FAFB1-05E9-40A4-829B-DFF85B53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217" name="Picture 34" descr="nojavascript&amp;WT">
          <a:extLst>
            <a:ext uri="{FF2B5EF4-FFF2-40B4-BE49-F238E27FC236}">
              <a16:creationId xmlns:a16="http://schemas.microsoft.com/office/drawing/2014/main" id="{9791249D-6157-43F5-AF80-B3F7B617B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218" name="Picture 33" descr="nojavascript&amp;WT">
          <a:extLst>
            <a:ext uri="{FF2B5EF4-FFF2-40B4-BE49-F238E27FC236}">
              <a16:creationId xmlns:a16="http://schemas.microsoft.com/office/drawing/2014/main" id="{74EF3D39-7265-42DB-9917-208DED415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227" name="Picture 34" descr="nojavascript&amp;WT">
          <a:extLst>
            <a:ext uri="{FF2B5EF4-FFF2-40B4-BE49-F238E27FC236}">
              <a16:creationId xmlns:a16="http://schemas.microsoft.com/office/drawing/2014/main" id="{62740A84-8DFC-4FB8-AC96-05259BC66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228" name="Picture 49" descr="nojavascript&amp;WT">
          <a:extLst>
            <a:ext uri="{FF2B5EF4-FFF2-40B4-BE49-F238E27FC236}">
              <a16:creationId xmlns:a16="http://schemas.microsoft.com/office/drawing/2014/main" id="{06FE76D0-F8DE-465E-A8B5-D2909BB21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229" name="Picture 50" descr="nojavascript&amp;WT">
          <a:extLst>
            <a:ext uri="{FF2B5EF4-FFF2-40B4-BE49-F238E27FC236}">
              <a16:creationId xmlns:a16="http://schemas.microsoft.com/office/drawing/2014/main" id="{2BFD6052-0632-4CDD-BF99-2120EFF7F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230" name="Picture 51" descr="nojavascript&amp;WT">
          <a:extLst>
            <a:ext uri="{FF2B5EF4-FFF2-40B4-BE49-F238E27FC236}">
              <a16:creationId xmlns:a16="http://schemas.microsoft.com/office/drawing/2014/main" id="{074DD3C3-86E5-478A-9334-D83CF81AB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232" name="Picture 33" descr="nojavascript&amp;WT">
          <a:extLst>
            <a:ext uri="{FF2B5EF4-FFF2-40B4-BE49-F238E27FC236}">
              <a16:creationId xmlns:a16="http://schemas.microsoft.com/office/drawing/2014/main" id="{BD5A88EB-5B7C-4824-8C61-C8152DBCA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233" name="Picture 34" descr="nojavascript&amp;WT">
          <a:extLst>
            <a:ext uri="{FF2B5EF4-FFF2-40B4-BE49-F238E27FC236}">
              <a16:creationId xmlns:a16="http://schemas.microsoft.com/office/drawing/2014/main" id="{23CB4B3B-AEA0-49A8-9BB2-9B9C219E1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34" name="Picture 33" descr="nojavascript&amp;WT">
          <a:extLst>
            <a:ext uri="{FF2B5EF4-FFF2-40B4-BE49-F238E27FC236}">
              <a16:creationId xmlns:a16="http://schemas.microsoft.com/office/drawing/2014/main" id="{CC3352BD-71BD-46BC-AABA-EBDC69062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43" name="Picture 34" descr="nojavascript&amp;WT">
          <a:extLst>
            <a:ext uri="{FF2B5EF4-FFF2-40B4-BE49-F238E27FC236}">
              <a16:creationId xmlns:a16="http://schemas.microsoft.com/office/drawing/2014/main" id="{D8C9AE31-EF22-44B2-A062-C835B2719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44" name="Picture 49" descr="nojavascript&amp;WT">
          <a:extLst>
            <a:ext uri="{FF2B5EF4-FFF2-40B4-BE49-F238E27FC236}">
              <a16:creationId xmlns:a16="http://schemas.microsoft.com/office/drawing/2014/main" id="{2A708C17-72D3-4A41-AA01-720AD432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45" name="Picture 50" descr="nojavascript&amp;WT">
          <a:extLst>
            <a:ext uri="{FF2B5EF4-FFF2-40B4-BE49-F238E27FC236}">
              <a16:creationId xmlns:a16="http://schemas.microsoft.com/office/drawing/2014/main" id="{78F00200-6AD6-42B1-AD22-B05A23E60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46" name="Picture 51" descr="nojavascript&amp;WT">
          <a:extLst>
            <a:ext uri="{FF2B5EF4-FFF2-40B4-BE49-F238E27FC236}">
              <a16:creationId xmlns:a16="http://schemas.microsoft.com/office/drawing/2014/main" id="{3229AB75-C3EF-4841-A166-9EE094023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47" name="Picture 52" descr="nojavascript&amp;WT">
          <a:extLst>
            <a:ext uri="{FF2B5EF4-FFF2-40B4-BE49-F238E27FC236}">
              <a16:creationId xmlns:a16="http://schemas.microsoft.com/office/drawing/2014/main" id="{05FB2ABC-5C9B-425F-82F2-3708532F4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48" name="Picture 33" descr="nojavascript&amp;WT">
          <a:extLst>
            <a:ext uri="{FF2B5EF4-FFF2-40B4-BE49-F238E27FC236}">
              <a16:creationId xmlns:a16="http://schemas.microsoft.com/office/drawing/2014/main" id="{F8CCFF62-3DAC-474E-B31B-BDB78D7DD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49" name="Picture 34" descr="nojavascript&amp;WT">
          <a:extLst>
            <a:ext uri="{FF2B5EF4-FFF2-40B4-BE49-F238E27FC236}">
              <a16:creationId xmlns:a16="http://schemas.microsoft.com/office/drawing/2014/main" id="{4E51334C-3C7E-44A3-8673-39F4FF862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50" name="Picture 33" descr="nojavascript&amp;WT">
          <a:extLst>
            <a:ext uri="{FF2B5EF4-FFF2-40B4-BE49-F238E27FC236}">
              <a16:creationId xmlns:a16="http://schemas.microsoft.com/office/drawing/2014/main" id="{6D789CC9-8BF2-49B5-9067-AA0156FBF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51" name="Picture 34" descr="nojavascript&amp;WT">
          <a:extLst>
            <a:ext uri="{FF2B5EF4-FFF2-40B4-BE49-F238E27FC236}">
              <a16:creationId xmlns:a16="http://schemas.microsoft.com/office/drawing/2014/main" id="{1E7BFA57-449D-415F-9A21-AD42E4809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52" name="Picture 49" descr="nojavascript&amp;WT">
          <a:extLst>
            <a:ext uri="{FF2B5EF4-FFF2-40B4-BE49-F238E27FC236}">
              <a16:creationId xmlns:a16="http://schemas.microsoft.com/office/drawing/2014/main" id="{69AA171E-CB47-47D9-9EA6-B81620048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53" name="Picture 50" descr="nojavascript&amp;WT">
          <a:extLst>
            <a:ext uri="{FF2B5EF4-FFF2-40B4-BE49-F238E27FC236}">
              <a16:creationId xmlns:a16="http://schemas.microsoft.com/office/drawing/2014/main" id="{6015ED28-EF36-4860-9362-4A5179F00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54" name="Picture 51" descr="nojavascript&amp;WT">
          <a:extLst>
            <a:ext uri="{FF2B5EF4-FFF2-40B4-BE49-F238E27FC236}">
              <a16:creationId xmlns:a16="http://schemas.microsoft.com/office/drawing/2014/main" id="{4A09CF4C-4B15-4091-B25C-1BF5F1F24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55" name="Picture 52" descr="nojavascript&amp;WT">
          <a:extLst>
            <a:ext uri="{FF2B5EF4-FFF2-40B4-BE49-F238E27FC236}">
              <a16:creationId xmlns:a16="http://schemas.microsoft.com/office/drawing/2014/main" id="{2E9EE779-14C1-4574-9E2D-1E2A0264A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56" name="Picture 33" descr="nojavascript&amp;WT">
          <a:extLst>
            <a:ext uri="{FF2B5EF4-FFF2-40B4-BE49-F238E27FC236}">
              <a16:creationId xmlns:a16="http://schemas.microsoft.com/office/drawing/2014/main" id="{0ED82178-EA76-4A32-9CDC-F57042B28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57" name="Picture 34" descr="nojavascript&amp;WT">
          <a:extLst>
            <a:ext uri="{FF2B5EF4-FFF2-40B4-BE49-F238E27FC236}">
              <a16:creationId xmlns:a16="http://schemas.microsoft.com/office/drawing/2014/main" id="{A92E7857-6B03-4D86-9256-36A447D3A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9525" cy="9525"/>
    <xdr:pic>
      <xdr:nvPicPr>
        <xdr:cNvPr id="258" name="Picture 33" descr="nojavascript&amp;WT">
          <a:extLst>
            <a:ext uri="{FF2B5EF4-FFF2-40B4-BE49-F238E27FC236}">
              <a16:creationId xmlns:a16="http://schemas.microsoft.com/office/drawing/2014/main" id="{04B2CBF6-E634-4904-97B0-C80355349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9525" cy="9525"/>
    <xdr:pic>
      <xdr:nvPicPr>
        <xdr:cNvPr id="259" name="Picture 34" descr="nojavascript&amp;WT">
          <a:extLst>
            <a:ext uri="{FF2B5EF4-FFF2-40B4-BE49-F238E27FC236}">
              <a16:creationId xmlns:a16="http://schemas.microsoft.com/office/drawing/2014/main" id="{5AEB27E2-D02A-45D8-8F91-829B4E9CB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9525" cy="9525"/>
    <xdr:pic>
      <xdr:nvPicPr>
        <xdr:cNvPr id="260" name="Picture 49" descr="nojavascript&amp;WT">
          <a:extLst>
            <a:ext uri="{FF2B5EF4-FFF2-40B4-BE49-F238E27FC236}">
              <a16:creationId xmlns:a16="http://schemas.microsoft.com/office/drawing/2014/main" id="{D4A342A5-FE3A-4AC3-B75D-9B0146264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9525" cy="9525"/>
    <xdr:pic>
      <xdr:nvPicPr>
        <xdr:cNvPr id="261" name="Picture 50" descr="nojavascript&amp;WT">
          <a:extLst>
            <a:ext uri="{FF2B5EF4-FFF2-40B4-BE49-F238E27FC236}">
              <a16:creationId xmlns:a16="http://schemas.microsoft.com/office/drawing/2014/main" id="{D212A125-1B50-48C4-B4D4-0F9CBED3A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9525" cy="9525"/>
    <xdr:pic>
      <xdr:nvPicPr>
        <xdr:cNvPr id="262" name="Picture 51" descr="nojavascript&amp;WT">
          <a:extLst>
            <a:ext uri="{FF2B5EF4-FFF2-40B4-BE49-F238E27FC236}">
              <a16:creationId xmlns:a16="http://schemas.microsoft.com/office/drawing/2014/main" id="{A0597F63-6AA1-410B-B6B9-D8F1D00E5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9525" cy="9525"/>
    <xdr:pic>
      <xdr:nvPicPr>
        <xdr:cNvPr id="263" name="Picture 52" descr="nojavascript&amp;WT">
          <a:extLst>
            <a:ext uri="{FF2B5EF4-FFF2-40B4-BE49-F238E27FC236}">
              <a16:creationId xmlns:a16="http://schemas.microsoft.com/office/drawing/2014/main" id="{23B1BCA1-1BC0-4F93-8A39-CAB313FB4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9525" cy="9525"/>
    <xdr:pic>
      <xdr:nvPicPr>
        <xdr:cNvPr id="264" name="Picture 33" descr="nojavascript&amp;WT">
          <a:extLst>
            <a:ext uri="{FF2B5EF4-FFF2-40B4-BE49-F238E27FC236}">
              <a16:creationId xmlns:a16="http://schemas.microsoft.com/office/drawing/2014/main" id="{38BA6C58-3105-4508-84C6-7D238CB23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9525" cy="9525"/>
    <xdr:pic>
      <xdr:nvPicPr>
        <xdr:cNvPr id="265" name="Picture 34" descr="nojavascript&amp;WT">
          <a:extLst>
            <a:ext uri="{FF2B5EF4-FFF2-40B4-BE49-F238E27FC236}">
              <a16:creationId xmlns:a16="http://schemas.microsoft.com/office/drawing/2014/main" id="{71056248-EB92-4065-8318-617106301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66" name="Picture 33" descr="nojavascript&amp;WT">
          <a:extLst>
            <a:ext uri="{FF2B5EF4-FFF2-40B4-BE49-F238E27FC236}">
              <a16:creationId xmlns:a16="http://schemas.microsoft.com/office/drawing/2014/main" id="{23F83CCF-697D-42B5-82A2-B4B41360E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67" name="Picture 34" descr="nojavascript&amp;WT">
          <a:extLst>
            <a:ext uri="{FF2B5EF4-FFF2-40B4-BE49-F238E27FC236}">
              <a16:creationId xmlns:a16="http://schemas.microsoft.com/office/drawing/2014/main" id="{661939E0-30AF-4321-BBF2-DCD4DC6DC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68" name="Picture 49" descr="nojavascript&amp;WT">
          <a:extLst>
            <a:ext uri="{FF2B5EF4-FFF2-40B4-BE49-F238E27FC236}">
              <a16:creationId xmlns:a16="http://schemas.microsoft.com/office/drawing/2014/main" id="{600BDDAE-DF2B-4107-91EF-3989E7780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69" name="Picture 50" descr="nojavascript&amp;WT">
          <a:extLst>
            <a:ext uri="{FF2B5EF4-FFF2-40B4-BE49-F238E27FC236}">
              <a16:creationId xmlns:a16="http://schemas.microsoft.com/office/drawing/2014/main" id="{50E6B95B-F77D-4A8B-945E-534F6867E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70" name="Picture 51" descr="nojavascript&amp;WT">
          <a:extLst>
            <a:ext uri="{FF2B5EF4-FFF2-40B4-BE49-F238E27FC236}">
              <a16:creationId xmlns:a16="http://schemas.microsoft.com/office/drawing/2014/main" id="{42C94A7A-8D2C-4E3E-8014-B636ED454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71" name="Picture 52" descr="nojavascript&amp;WT">
          <a:extLst>
            <a:ext uri="{FF2B5EF4-FFF2-40B4-BE49-F238E27FC236}">
              <a16:creationId xmlns:a16="http://schemas.microsoft.com/office/drawing/2014/main" id="{71F9A772-C01C-491A-94B1-FF2859112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72" name="Picture 33" descr="nojavascript&amp;WT">
          <a:extLst>
            <a:ext uri="{FF2B5EF4-FFF2-40B4-BE49-F238E27FC236}">
              <a16:creationId xmlns:a16="http://schemas.microsoft.com/office/drawing/2014/main" id="{078E2FA7-0831-434C-89B5-D3020A045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73" name="Picture 34" descr="nojavascript&amp;WT">
          <a:extLst>
            <a:ext uri="{FF2B5EF4-FFF2-40B4-BE49-F238E27FC236}">
              <a16:creationId xmlns:a16="http://schemas.microsoft.com/office/drawing/2014/main" id="{CC96FFD1-A9F7-4CA4-BFC2-4C786E2EF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74" name="Picture 33" descr="nojavascript&amp;WT">
          <a:extLst>
            <a:ext uri="{FF2B5EF4-FFF2-40B4-BE49-F238E27FC236}">
              <a16:creationId xmlns:a16="http://schemas.microsoft.com/office/drawing/2014/main" id="{9C32F007-18C4-4A61-867F-55B37E182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75" name="Picture 34" descr="nojavascript&amp;WT">
          <a:extLst>
            <a:ext uri="{FF2B5EF4-FFF2-40B4-BE49-F238E27FC236}">
              <a16:creationId xmlns:a16="http://schemas.microsoft.com/office/drawing/2014/main" id="{803618FE-7D14-446F-A2A6-CE1CEB18F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76" name="Picture 49" descr="nojavascript&amp;WT">
          <a:extLst>
            <a:ext uri="{FF2B5EF4-FFF2-40B4-BE49-F238E27FC236}">
              <a16:creationId xmlns:a16="http://schemas.microsoft.com/office/drawing/2014/main" id="{1EE7AFA6-E023-4C62-AD8B-61C99A725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77" name="Picture 50" descr="nojavascript&amp;WT">
          <a:extLst>
            <a:ext uri="{FF2B5EF4-FFF2-40B4-BE49-F238E27FC236}">
              <a16:creationId xmlns:a16="http://schemas.microsoft.com/office/drawing/2014/main" id="{7A090D02-6137-4CF4-A9DD-DFB620FB4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78" name="Picture 51" descr="nojavascript&amp;WT">
          <a:extLst>
            <a:ext uri="{FF2B5EF4-FFF2-40B4-BE49-F238E27FC236}">
              <a16:creationId xmlns:a16="http://schemas.microsoft.com/office/drawing/2014/main" id="{4A3DF92C-8042-4676-B03F-A01B9DAC2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79" name="Picture 33" descr="nojavascript&amp;WT">
          <a:extLst>
            <a:ext uri="{FF2B5EF4-FFF2-40B4-BE49-F238E27FC236}">
              <a16:creationId xmlns:a16="http://schemas.microsoft.com/office/drawing/2014/main" id="{F157F119-0C0F-43DB-873C-D7004D147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80" name="Picture 34" descr="nojavascript&amp;WT">
          <a:extLst>
            <a:ext uri="{FF2B5EF4-FFF2-40B4-BE49-F238E27FC236}">
              <a16:creationId xmlns:a16="http://schemas.microsoft.com/office/drawing/2014/main" id="{12D8397B-4567-4FC0-B8DD-A0412A535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lombiacompra.coupahost.com/items/3158055" TargetMode="External"/><Relationship Id="rId1" Type="http://schemas.openxmlformats.org/officeDocument/2006/relationships/hyperlink" Target="https://colombiacompra.coupahost.com/items/1849894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M218"/>
  <sheetViews>
    <sheetView tabSelected="1" zoomScale="80" zoomScaleNormal="80" workbookViewId="0">
      <selection activeCell="F15" sqref="F15"/>
    </sheetView>
  </sheetViews>
  <sheetFormatPr baseColWidth="10" defaultColWidth="11.42578125" defaultRowHeight="14.25" x14ac:dyDescent="0.25"/>
  <cols>
    <col min="1" max="1" width="6.28515625" style="5" customWidth="1"/>
    <col min="2" max="2" width="10.42578125" style="8" bestFit="1" customWidth="1"/>
    <col min="3" max="3" width="27.85546875" style="37" customWidth="1"/>
    <col min="4" max="4" width="78.85546875" style="19" customWidth="1"/>
    <col min="5" max="5" width="17.85546875" style="5" customWidth="1"/>
    <col min="6" max="6" width="17.28515625" style="5" customWidth="1"/>
    <col min="7" max="7" width="14.42578125" style="8" customWidth="1"/>
    <col min="8" max="8" width="15.7109375" style="5" customWidth="1"/>
    <col min="9" max="10" width="22.7109375" style="5" bestFit="1" customWidth="1"/>
    <col min="11" max="11" width="12.7109375" style="5" customWidth="1"/>
    <col min="12" max="12" width="11.42578125" style="5" customWidth="1"/>
    <col min="13" max="13" width="27.28515625" style="5" customWidth="1"/>
    <col min="14" max="16" width="11.42578125" style="5"/>
    <col min="17" max="17" width="19.140625" style="5" bestFit="1" customWidth="1"/>
    <col min="18" max="16384" width="11.42578125" style="5"/>
  </cols>
  <sheetData>
    <row r="1" spans="1:13" s="4" customFormat="1" ht="15" customHeight="1" thickBot="1" x14ac:dyDescent="0.3">
      <c r="D1" s="89"/>
      <c r="E1" s="89"/>
      <c r="G1" s="20"/>
    </row>
    <row r="2" spans="1:13" s="4" customFormat="1" ht="15" customHeight="1" x14ac:dyDescent="0.25">
      <c r="D2" s="90" t="s">
        <v>22</v>
      </c>
      <c r="E2" s="90"/>
      <c r="F2" s="73" t="s">
        <v>11</v>
      </c>
      <c r="G2" s="103"/>
      <c r="H2" s="103"/>
      <c r="I2" s="103"/>
      <c r="J2" s="74"/>
      <c r="K2" s="73"/>
      <c r="L2" s="74"/>
      <c r="M2" s="62" t="s">
        <v>32</v>
      </c>
    </row>
    <row r="3" spans="1:13" s="4" customFormat="1" ht="15" customHeight="1" thickBot="1" x14ac:dyDescent="0.3">
      <c r="D3" s="89" t="s">
        <v>23</v>
      </c>
      <c r="E3" s="91"/>
      <c r="F3" s="75"/>
      <c r="G3" s="104"/>
      <c r="H3" s="104"/>
      <c r="I3" s="104"/>
      <c r="J3" s="76"/>
      <c r="K3" s="75"/>
      <c r="L3" s="76"/>
      <c r="M3" s="62"/>
    </row>
    <row r="4" spans="1:13" s="4" customFormat="1" ht="15" customHeight="1" x14ac:dyDescent="0.25">
      <c r="D4" s="89" t="s">
        <v>9</v>
      </c>
      <c r="E4" s="91"/>
      <c r="F4" s="105" t="s">
        <v>5</v>
      </c>
      <c r="G4" s="106"/>
      <c r="H4" s="106"/>
      <c r="I4" s="106"/>
      <c r="J4" s="107"/>
      <c r="K4" s="69" t="s">
        <v>19</v>
      </c>
      <c r="L4" s="70"/>
      <c r="M4" s="46">
        <v>45707</v>
      </c>
    </row>
    <row r="5" spans="1:13" s="4" customFormat="1" ht="15" customHeight="1" thickBot="1" x14ac:dyDescent="0.3">
      <c r="D5" s="89" t="s">
        <v>24</v>
      </c>
      <c r="E5" s="91"/>
      <c r="F5" s="108"/>
      <c r="G5" s="109"/>
      <c r="H5" s="109"/>
      <c r="I5" s="109"/>
      <c r="J5" s="110"/>
      <c r="K5" s="71"/>
      <c r="L5" s="72"/>
    </row>
    <row r="6" spans="1:13" s="4" customFormat="1" ht="15" customHeight="1" x14ac:dyDescent="0.25">
      <c r="A6" s="12"/>
      <c r="B6" s="12"/>
      <c r="C6" s="12"/>
      <c r="D6" s="111" t="s">
        <v>30</v>
      </c>
      <c r="E6" s="111"/>
      <c r="F6" s="6"/>
      <c r="G6" s="20"/>
      <c r="H6" s="6"/>
      <c r="I6" s="6"/>
      <c r="J6" s="6"/>
      <c r="M6" s="4" t="s">
        <v>7</v>
      </c>
    </row>
    <row r="7" spans="1:13" s="4" customFormat="1" ht="20.25" customHeight="1" thickBot="1" x14ac:dyDescent="0.3">
      <c r="A7" s="12"/>
      <c r="B7" s="12"/>
      <c r="C7" s="12"/>
      <c r="D7" s="12"/>
      <c r="E7" s="12"/>
      <c r="F7" s="6"/>
      <c r="G7" s="20"/>
      <c r="H7" s="6"/>
      <c r="I7" s="6"/>
      <c r="J7" s="6"/>
      <c r="M7" s="4" t="s">
        <v>7</v>
      </c>
    </row>
    <row r="8" spans="1:13" s="13" customFormat="1" ht="30" customHeight="1" x14ac:dyDescent="0.25">
      <c r="A8" s="59" t="s">
        <v>3</v>
      </c>
      <c r="B8" s="60"/>
      <c r="C8" s="60"/>
      <c r="D8" s="61"/>
      <c r="E8" s="95" t="s">
        <v>12</v>
      </c>
      <c r="F8" s="96"/>
      <c r="G8" s="97"/>
      <c r="H8" s="97"/>
      <c r="I8" s="97"/>
      <c r="J8" s="98"/>
      <c r="K8" s="59" t="s">
        <v>6</v>
      </c>
      <c r="L8" s="60"/>
      <c r="M8" s="61"/>
    </row>
    <row r="9" spans="1:13" s="4" customFormat="1" ht="30" customHeight="1" thickBot="1" x14ac:dyDescent="0.3">
      <c r="A9" s="92" t="s">
        <v>74</v>
      </c>
      <c r="B9" s="93"/>
      <c r="C9" s="93"/>
      <c r="D9" s="94"/>
      <c r="E9" s="99"/>
      <c r="F9" s="100"/>
      <c r="G9" s="101"/>
      <c r="H9" s="101"/>
      <c r="I9" s="101"/>
      <c r="J9" s="102"/>
      <c r="K9" s="1">
        <v>24</v>
      </c>
      <c r="L9" s="2">
        <v>7</v>
      </c>
      <c r="M9" s="3">
        <v>2025</v>
      </c>
    </row>
    <row r="10" spans="1:13" s="4" customFormat="1" ht="20.100000000000001" customHeight="1" thickBot="1" x14ac:dyDescent="0.3">
      <c r="A10" s="13"/>
      <c r="B10" s="13"/>
      <c r="C10" s="13"/>
      <c r="D10" s="18"/>
      <c r="E10" s="13"/>
      <c r="F10" s="7"/>
      <c r="G10" s="13"/>
      <c r="H10" s="7"/>
      <c r="I10" s="7"/>
      <c r="J10" s="7"/>
    </row>
    <row r="11" spans="1:13" s="32" customFormat="1" ht="59.25" customHeight="1" x14ac:dyDescent="0.25">
      <c r="A11" s="48" t="s">
        <v>0</v>
      </c>
      <c r="B11" s="47" t="s">
        <v>15</v>
      </c>
      <c r="C11" s="47" t="s">
        <v>4</v>
      </c>
      <c r="D11" s="49" t="s">
        <v>1</v>
      </c>
      <c r="E11" s="50" t="s">
        <v>2</v>
      </c>
      <c r="F11" s="50" t="s">
        <v>26</v>
      </c>
      <c r="G11" s="50" t="s">
        <v>13</v>
      </c>
      <c r="H11" s="51" t="s">
        <v>10</v>
      </c>
      <c r="I11" s="52" t="s">
        <v>21</v>
      </c>
      <c r="J11" s="53" t="s">
        <v>14</v>
      </c>
      <c r="K11" s="77" t="s">
        <v>33</v>
      </c>
      <c r="L11" s="77"/>
      <c r="M11" s="78"/>
    </row>
    <row r="12" spans="1:13" ht="36" customHeight="1" x14ac:dyDescent="0.25">
      <c r="A12" s="38"/>
      <c r="B12" s="26"/>
      <c r="C12" s="27"/>
      <c r="D12" s="28"/>
      <c r="E12" s="29"/>
      <c r="F12" s="29"/>
      <c r="G12" s="29"/>
      <c r="H12" s="30"/>
      <c r="I12" s="35"/>
      <c r="J12" s="36"/>
      <c r="K12" s="34"/>
      <c r="L12" s="34"/>
      <c r="M12" s="39"/>
    </row>
    <row r="13" spans="1:13" s="122" customFormat="1" ht="40.5" customHeight="1" x14ac:dyDescent="0.25">
      <c r="A13" s="118">
        <v>1</v>
      </c>
      <c r="B13" s="22">
        <v>1</v>
      </c>
      <c r="C13" s="119">
        <v>174589637679</v>
      </c>
      <c r="D13" s="120" t="s">
        <v>34</v>
      </c>
      <c r="E13" s="54">
        <v>19900</v>
      </c>
      <c r="F13" s="23">
        <f>(E13/(1+G13))</f>
        <v>16722.689075630253</v>
      </c>
      <c r="G13" s="31">
        <v>0.19</v>
      </c>
      <c r="H13" s="54">
        <f>E13-F13</f>
        <v>3177.3109243697472</v>
      </c>
      <c r="I13" s="54">
        <f t="shared" ref="I13:I18" si="0">F13*B13</f>
        <v>16722.689075630253</v>
      </c>
      <c r="J13" s="58">
        <f t="shared" ref="J13:J22" si="1">E13*B13</f>
        <v>19900</v>
      </c>
      <c r="K13" s="121"/>
      <c r="L13" s="121"/>
      <c r="M13" s="121"/>
    </row>
    <row r="14" spans="1:13" s="122" customFormat="1" ht="41.25" customHeight="1" x14ac:dyDescent="0.25">
      <c r="A14" s="118">
        <v>2</v>
      </c>
      <c r="B14" s="22">
        <v>1</v>
      </c>
      <c r="C14" s="119">
        <v>7708949207360</v>
      </c>
      <c r="D14" s="123" t="s">
        <v>35</v>
      </c>
      <c r="E14" s="54">
        <v>31300</v>
      </c>
      <c r="F14" s="23">
        <f>(E14/(1+G14))</f>
        <v>26302.521008403364</v>
      </c>
      <c r="G14" s="31">
        <v>0.19</v>
      </c>
      <c r="H14" s="54">
        <f>E14-F14</f>
        <v>4997.4789915966358</v>
      </c>
      <c r="I14" s="54">
        <f t="shared" si="0"/>
        <v>26302.521008403364</v>
      </c>
      <c r="J14" s="58">
        <f t="shared" si="1"/>
        <v>31300</v>
      </c>
      <c r="K14" s="79" t="s">
        <v>7</v>
      </c>
      <c r="L14" s="79"/>
      <c r="M14" s="79"/>
    </row>
    <row r="15" spans="1:13" s="122" customFormat="1" ht="40.5" customHeight="1" x14ac:dyDescent="0.25">
      <c r="A15" s="118">
        <v>3</v>
      </c>
      <c r="B15" s="22">
        <v>1</v>
      </c>
      <c r="C15" s="119">
        <v>7708949207308</v>
      </c>
      <c r="D15" s="123" t="s">
        <v>36</v>
      </c>
      <c r="E15" s="54">
        <v>1700</v>
      </c>
      <c r="F15" s="23">
        <f>(E15/(1+G15))</f>
        <v>1428.5714285714287</v>
      </c>
      <c r="G15" s="31">
        <v>0.19</v>
      </c>
      <c r="H15" s="54">
        <f>E15-F15</f>
        <v>271.42857142857133</v>
      </c>
      <c r="I15" s="54">
        <f t="shared" si="0"/>
        <v>1428.5714285714287</v>
      </c>
      <c r="J15" s="58">
        <f t="shared" si="1"/>
        <v>1700</v>
      </c>
      <c r="K15" s="79" t="s">
        <v>7</v>
      </c>
      <c r="L15" s="79"/>
      <c r="M15" s="79"/>
    </row>
    <row r="16" spans="1:13" s="122" customFormat="1" ht="40.5" customHeight="1" x14ac:dyDescent="0.25">
      <c r="A16" s="118">
        <v>4</v>
      </c>
      <c r="B16" s="22">
        <v>1</v>
      </c>
      <c r="C16" s="119">
        <v>7709984247946</v>
      </c>
      <c r="D16" s="124" t="s">
        <v>37</v>
      </c>
      <c r="E16" s="54">
        <v>8900</v>
      </c>
      <c r="F16" s="23">
        <f>(E16/(1+G16))</f>
        <v>7478.9915966386561</v>
      </c>
      <c r="G16" s="31">
        <v>0.19</v>
      </c>
      <c r="H16" s="54">
        <f>E16-F16</f>
        <v>1421.0084033613439</v>
      </c>
      <c r="I16" s="54">
        <f t="shared" si="0"/>
        <v>7478.9915966386561</v>
      </c>
      <c r="J16" s="58">
        <f t="shared" si="1"/>
        <v>8900</v>
      </c>
      <c r="K16" s="79" t="s">
        <v>7</v>
      </c>
      <c r="L16" s="79"/>
      <c r="M16" s="79"/>
    </row>
    <row r="17" spans="1:13" s="122" customFormat="1" ht="40.5" customHeight="1" x14ac:dyDescent="0.25">
      <c r="A17" s="118">
        <v>5</v>
      </c>
      <c r="B17" s="22">
        <v>1</v>
      </c>
      <c r="C17" s="119">
        <v>7709478386359</v>
      </c>
      <c r="D17" s="123" t="s">
        <v>39</v>
      </c>
      <c r="E17" s="54">
        <v>500</v>
      </c>
      <c r="F17" s="23">
        <f t="shared" ref="F17:F54" si="2">(E17/(1+G17))</f>
        <v>420.1680672268908</v>
      </c>
      <c r="G17" s="31">
        <v>0.19</v>
      </c>
      <c r="H17" s="54">
        <f t="shared" ref="H17:H54" si="3">E17-F17</f>
        <v>79.831932773109202</v>
      </c>
      <c r="I17" s="54">
        <f t="shared" si="0"/>
        <v>420.1680672268908</v>
      </c>
      <c r="J17" s="58">
        <f t="shared" si="1"/>
        <v>500</v>
      </c>
      <c r="K17" s="79"/>
      <c r="L17" s="79"/>
      <c r="M17" s="79"/>
    </row>
    <row r="18" spans="1:13" s="122" customFormat="1" ht="40.5" customHeight="1" x14ac:dyDescent="0.25">
      <c r="A18" s="118">
        <v>6</v>
      </c>
      <c r="B18" s="22">
        <v>1</v>
      </c>
      <c r="C18" s="119">
        <v>7709753743464</v>
      </c>
      <c r="D18" s="124" t="s">
        <v>40</v>
      </c>
      <c r="E18" s="54">
        <v>600</v>
      </c>
      <c r="F18" s="23">
        <f t="shared" si="2"/>
        <v>504.20168067226894</v>
      </c>
      <c r="G18" s="31">
        <v>0.19</v>
      </c>
      <c r="H18" s="54">
        <f t="shared" si="3"/>
        <v>95.798319327731065</v>
      </c>
      <c r="I18" s="54">
        <f t="shared" si="0"/>
        <v>504.20168067226894</v>
      </c>
      <c r="J18" s="58">
        <f t="shared" si="1"/>
        <v>600</v>
      </c>
      <c r="K18" s="79"/>
      <c r="L18" s="79"/>
      <c r="M18" s="79"/>
    </row>
    <row r="19" spans="1:13" s="122" customFormat="1" ht="40.5" customHeight="1" x14ac:dyDescent="0.25">
      <c r="A19" s="118">
        <v>7</v>
      </c>
      <c r="B19" s="22">
        <v>1</v>
      </c>
      <c r="C19" s="119">
        <v>7708949207315</v>
      </c>
      <c r="D19" s="123" t="s">
        <v>42</v>
      </c>
      <c r="E19" s="54">
        <v>2200</v>
      </c>
      <c r="F19" s="23">
        <f t="shared" si="2"/>
        <v>1848.7394957983195</v>
      </c>
      <c r="G19" s="31">
        <v>0.19</v>
      </c>
      <c r="H19" s="54">
        <f t="shared" si="3"/>
        <v>351.26050420168053</v>
      </c>
      <c r="I19" s="54">
        <f t="shared" ref="I19:I53" si="4">F19*B19</f>
        <v>1848.7394957983195</v>
      </c>
      <c r="J19" s="58">
        <f t="shared" si="1"/>
        <v>2200</v>
      </c>
      <c r="K19" s="79"/>
      <c r="L19" s="79"/>
      <c r="M19" s="79"/>
    </row>
    <row r="20" spans="1:13" s="122" customFormat="1" ht="45" customHeight="1" x14ac:dyDescent="0.25">
      <c r="A20" s="118">
        <v>8</v>
      </c>
      <c r="B20" s="22">
        <v>1</v>
      </c>
      <c r="C20" s="119">
        <v>7708949207339</v>
      </c>
      <c r="D20" s="123" t="s">
        <v>43</v>
      </c>
      <c r="E20" s="54">
        <v>1500</v>
      </c>
      <c r="F20" s="23">
        <f t="shared" si="2"/>
        <v>1260.5042016806724</v>
      </c>
      <c r="G20" s="31">
        <v>0.19</v>
      </c>
      <c r="H20" s="54">
        <f t="shared" si="3"/>
        <v>239.4957983193276</v>
      </c>
      <c r="I20" s="54">
        <f t="shared" si="4"/>
        <v>1260.5042016806724</v>
      </c>
      <c r="J20" s="58">
        <f t="shared" si="1"/>
        <v>1500</v>
      </c>
      <c r="K20" s="79"/>
      <c r="L20" s="79"/>
      <c r="M20" s="79"/>
    </row>
    <row r="21" spans="1:13" s="122" customFormat="1" ht="40.5" customHeight="1" x14ac:dyDescent="0.25">
      <c r="A21" s="118">
        <v>9</v>
      </c>
      <c r="B21" s="22">
        <v>1</v>
      </c>
      <c r="C21" s="119">
        <v>7709916032800</v>
      </c>
      <c r="D21" s="123" t="s">
        <v>44</v>
      </c>
      <c r="E21" s="54">
        <v>157900</v>
      </c>
      <c r="F21" s="23">
        <f t="shared" si="2"/>
        <v>132689.0756302521</v>
      </c>
      <c r="G21" s="31">
        <v>0.19</v>
      </c>
      <c r="H21" s="54">
        <f t="shared" si="3"/>
        <v>25210.924369747896</v>
      </c>
      <c r="I21" s="54">
        <f t="shared" si="4"/>
        <v>132689.0756302521</v>
      </c>
      <c r="J21" s="58">
        <f t="shared" si="1"/>
        <v>157900</v>
      </c>
      <c r="K21" s="79"/>
      <c r="L21" s="79"/>
      <c r="M21" s="79"/>
    </row>
    <row r="22" spans="1:13" s="122" customFormat="1" ht="40.5" customHeight="1" x14ac:dyDescent="0.25">
      <c r="A22" s="118">
        <v>10</v>
      </c>
      <c r="B22" s="22">
        <v>1</v>
      </c>
      <c r="C22" s="119">
        <v>7709478386380</v>
      </c>
      <c r="D22" s="124" t="s">
        <v>41</v>
      </c>
      <c r="E22" s="54">
        <v>500</v>
      </c>
      <c r="F22" s="23">
        <f t="shared" si="2"/>
        <v>420.1680672268908</v>
      </c>
      <c r="G22" s="31">
        <v>0.19</v>
      </c>
      <c r="H22" s="54">
        <f t="shared" si="3"/>
        <v>79.831932773109202</v>
      </c>
      <c r="I22" s="54">
        <f t="shared" si="4"/>
        <v>420.1680672268908</v>
      </c>
      <c r="J22" s="58">
        <f t="shared" si="1"/>
        <v>500</v>
      </c>
      <c r="K22" s="79"/>
      <c r="L22" s="79"/>
      <c r="M22" s="79"/>
    </row>
    <row r="23" spans="1:13" s="122" customFormat="1" ht="40.5" customHeight="1" x14ac:dyDescent="0.25">
      <c r="A23" s="118">
        <v>11</v>
      </c>
      <c r="B23" s="22">
        <v>1</v>
      </c>
      <c r="C23" s="119">
        <v>7709916032893</v>
      </c>
      <c r="D23" s="123" t="s">
        <v>45</v>
      </c>
      <c r="E23" s="54">
        <v>383200</v>
      </c>
      <c r="F23" s="23">
        <f t="shared" si="2"/>
        <v>322016.80672268907</v>
      </c>
      <c r="G23" s="31">
        <v>0.19</v>
      </c>
      <c r="H23" s="54">
        <f t="shared" si="3"/>
        <v>61183.193277310929</v>
      </c>
      <c r="I23" s="54">
        <f t="shared" si="4"/>
        <v>322016.80672268907</v>
      </c>
      <c r="J23" s="58">
        <f t="shared" ref="J23:J53" si="5">E23*B23</f>
        <v>383200</v>
      </c>
      <c r="K23" s="79"/>
      <c r="L23" s="79"/>
      <c r="M23" s="79"/>
    </row>
    <row r="24" spans="1:13" s="122" customFormat="1" ht="40.5" customHeight="1" x14ac:dyDescent="0.25">
      <c r="A24" s="118">
        <v>12</v>
      </c>
      <c r="B24" s="22">
        <v>1</v>
      </c>
      <c r="C24" s="119">
        <v>7709216002282</v>
      </c>
      <c r="D24" s="124" t="s">
        <v>46</v>
      </c>
      <c r="E24" s="54">
        <v>1800</v>
      </c>
      <c r="F24" s="23">
        <f t="shared" si="2"/>
        <v>1512.6050420168067</v>
      </c>
      <c r="G24" s="31">
        <v>0.19</v>
      </c>
      <c r="H24" s="54">
        <f t="shared" si="3"/>
        <v>287.39495798319331</v>
      </c>
      <c r="I24" s="54">
        <f t="shared" si="4"/>
        <v>1512.6050420168067</v>
      </c>
      <c r="J24" s="58">
        <f t="shared" si="5"/>
        <v>1800</v>
      </c>
      <c r="K24" s="79"/>
      <c r="L24" s="79"/>
      <c r="M24" s="79"/>
    </row>
    <row r="25" spans="1:13" s="122" customFormat="1" ht="40.5" customHeight="1" x14ac:dyDescent="0.25">
      <c r="A25" s="118">
        <v>13</v>
      </c>
      <c r="B25" s="22">
        <v>1</v>
      </c>
      <c r="C25" s="119">
        <v>7709216002251</v>
      </c>
      <c r="D25" s="124" t="s">
        <v>47</v>
      </c>
      <c r="E25" s="54">
        <v>4200</v>
      </c>
      <c r="F25" s="23">
        <f t="shared" si="2"/>
        <v>3529.4117647058824</v>
      </c>
      <c r="G25" s="31">
        <v>0.19</v>
      </c>
      <c r="H25" s="54">
        <f t="shared" si="3"/>
        <v>670.58823529411757</v>
      </c>
      <c r="I25" s="54">
        <f t="shared" si="4"/>
        <v>3529.4117647058824</v>
      </c>
      <c r="J25" s="58">
        <f t="shared" si="5"/>
        <v>4200</v>
      </c>
      <c r="K25" s="79"/>
      <c r="L25" s="79"/>
      <c r="M25" s="79"/>
    </row>
    <row r="26" spans="1:13" s="122" customFormat="1" ht="40.5" customHeight="1" x14ac:dyDescent="0.25">
      <c r="A26" s="118">
        <v>14</v>
      </c>
      <c r="B26" s="22">
        <v>1</v>
      </c>
      <c r="C26" s="119">
        <v>7709135943895</v>
      </c>
      <c r="D26" s="124" t="s">
        <v>48</v>
      </c>
      <c r="E26" s="54">
        <v>9300</v>
      </c>
      <c r="F26" s="23">
        <f t="shared" si="2"/>
        <v>7815.1260504201682</v>
      </c>
      <c r="G26" s="31">
        <v>0.19</v>
      </c>
      <c r="H26" s="54">
        <f t="shared" si="3"/>
        <v>1484.8739495798318</v>
      </c>
      <c r="I26" s="54">
        <f t="shared" si="4"/>
        <v>7815.1260504201682</v>
      </c>
      <c r="J26" s="58">
        <f t="shared" si="5"/>
        <v>9300</v>
      </c>
      <c r="K26" s="79"/>
      <c r="L26" s="79"/>
      <c r="M26" s="79"/>
    </row>
    <row r="27" spans="1:13" s="122" customFormat="1" ht="40.5" customHeight="1" x14ac:dyDescent="0.25">
      <c r="A27" s="118">
        <v>15</v>
      </c>
      <c r="B27" s="22">
        <v>1</v>
      </c>
      <c r="C27" s="125">
        <v>7707389047079</v>
      </c>
      <c r="D27" s="124" t="s">
        <v>49</v>
      </c>
      <c r="E27" s="54">
        <v>42900</v>
      </c>
      <c r="F27" s="23">
        <f t="shared" si="2"/>
        <v>36050.420168067227</v>
      </c>
      <c r="G27" s="31">
        <v>0.19</v>
      </c>
      <c r="H27" s="54">
        <f t="shared" si="3"/>
        <v>6849.5798319327732</v>
      </c>
      <c r="I27" s="54">
        <f t="shared" si="4"/>
        <v>36050.420168067227</v>
      </c>
      <c r="J27" s="58">
        <f t="shared" si="5"/>
        <v>42900</v>
      </c>
      <c r="K27" s="79"/>
      <c r="L27" s="79"/>
      <c r="M27" s="79"/>
    </row>
    <row r="28" spans="1:13" s="122" customFormat="1" ht="40.5" customHeight="1" x14ac:dyDescent="0.25">
      <c r="A28" s="118">
        <v>16</v>
      </c>
      <c r="B28" s="22">
        <v>1</v>
      </c>
      <c r="C28" s="119">
        <v>7708405438710</v>
      </c>
      <c r="D28" s="123" t="s">
        <v>50</v>
      </c>
      <c r="E28" s="54">
        <v>9900</v>
      </c>
      <c r="F28" s="23">
        <f t="shared" si="2"/>
        <v>8319.3277310924368</v>
      </c>
      <c r="G28" s="31">
        <v>0.19</v>
      </c>
      <c r="H28" s="54">
        <f t="shared" si="3"/>
        <v>1580.6722689075632</v>
      </c>
      <c r="I28" s="54">
        <f t="shared" si="4"/>
        <v>8319.3277310924368</v>
      </c>
      <c r="J28" s="58">
        <f t="shared" si="5"/>
        <v>9900</v>
      </c>
      <c r="K28" s="79"/>
      <c r="L28" s="79"/>
      <c r="M28" s="79"/>
    </row>
    <row r="29" spans="1:13" s="122" customFormat="1" ht="40.5" customHeight="1" x14ac:dyDescent="0.25">
      <c r="A29" s="118">
        <v>17</v>
      </c>
      <c r="B29" s="22">
        <v>1</v>
      </c>
      <c r="C29" s="119">
        <v>7708405438529</v>
      </c>
      <c r="D29" s="120" t="s">
        <v>51</v>
      </c>
      <c r="E29" s="54">
        <v>9900</v>
      </c>
      <c r="F29" s="23">
        <f t="shared" si="2"/>
        <v>8319.3277310924368</v>
      </c>
      <c r="G29" s="31">
        <v>0.19</v>
      </c>
      <c r="H29" s="54">
        <f t="shared" si="3"/>
        <v>1580.6722689075632</v>
      </c>
      <c r="I29" s="54">
        <f t="shared" si="4"/>
        <v>8319.3277310924368</v>
      </c>
      <c r="J29" s="58">
        <f t="shared" si="5"/>
        <v>9900</v>
      </c>
      <c r="K29" s="79"/>
      <c r="L29" s="79"/>
      <c r="M29" s="79"/>
    </row>
    <row r="30" spans="1:13" s="122" customFormat="1" ht="40.5" customHeight="1" x14ac:dyDescent="0.25">
      <c r="A30" s="118">
        <v>18</v>
      </c>
      <c r="B30" s="22">
        <v>1</v>
      </c>
      <c r="C30" s="119">
        <v>7708405438093</v>
      </c>
      <c r="D30" s="120" t="s">
        <v>52</v>
      </c>
      <c r="E30" s="54">
        <v>11900</v>
      </c>
      <c r="F30" s="23">
        <f t="shared" si="2"/>
        <v>10000</v>
      </c>
      <c r="G30" s="31">
        <v>0.19</v>
      </c>
      <c r="H30" s="54">
        <f t="shared" si="3"/>
        <v>1900</v>
      </c>
      <c r="I30" s="54">
        <f t="shared" si="4"/>
        <v>10000</v>
      </c>
      <c r="J30" s="58">
        <f t="shared" si="5"/>
        <v>11900</v>
      </c>
      <c r="K30" s="79" t="s">
        <v>78</v>
      </c>
      <c r="L30" s="79"/>
      <c r="M30" s="79"/>
    </row>
    <row r="31" spans="1:13" s="122" customFormat="1" ht="40.5" customHeight="1" x14ac:dyDescent="0.25">
      <c r="A31" s="118">
        <v>19</v>
      </c>
      <c r="B31" s="22">
        <v>1</v>
      </c>
      <c r="C31" s="119">
        <v>7709021893105</v>
      </c>
      <c r="D31" s="120" t="s">
        <v>59</v>
      </c>
      <c r="E31" s="54">
        <v>25900</v>
      </c>
      <c r="F31" s="23">
        <f t="shared" si="2"/>
        <v>21764.705882352941</v>
      </c>
      <c r="G31" s="31">
        <v>0.19</v>
      </c>
      <c r="H31" s="54">
        <f t="shared" si="3"/>
        <v>4135.2941176470595</v>
      </c>
      <c r="I31" s="54">
        <f t="shared" si="4"/>
        <v>21764.705882352941</v>
      </c>
      <c r="J31" s="58">
        <f t="shared" si="5"/>
        <v>25900</v>
      </c>
      <c r="K31" s="79"/>
      <c r="L31" s="79"/>
      <c r="M31" s="79"/>
    </row>
    <row r="32" spans="1:13" s="122" customFormat="1" ht="40.5" customHeight="1" x14ac:dyDescent="0.25">
      <c r="A32" s="118">
        <v>20</v>
      </c>
      <c r="B32" s="22">
        <v>1</v>
      </c>
      <c r="C32" s="119">
        <v>7708696403985</v>
      </c>
      <c r="D32" s="120" t="s">
        <v>53</v>
      </c>
      <c r="E32" s="54">
        <v>32900</v>
      </c>
      <c r="F32" s="23">
        <f t="shared" si="2"/>
        <v>27647.058823529413</v>
      </c>
      <c r="G32" s="31">
        <v>0.19</v>
      </c>
      <c r="H32" s="54">
        <f t="shared" si="3"/>
        <v>5252.9411764705874</v>
      </c>
      <c r="I32" s="54">
        <f t="shared" si="4"/>
        <v>27647.058823529413</v>
      </c>
      <c r="J32" s="58">
        <f t="shared" si="5"/>
        <v>32900</v>
      </c>
      <c r="K32" s="79"/>
      <c r="L32" s="79"/>
      <c r="M32" s="79"/>
    </row>
    <row r="33" spans="1:13" s="122" customFormat="1" ht="40.5" customHeight="1" x14ac:dyDescent="0.25">
      <c r="A33" s="118">
        <v>21</v>
      </c>
      <c r="B33" s="22">
        <v>1</v>
      </c>
      <c r="C33" s="119">
        <v>7709066504073</v>
      </c>
      <c r="D33" s="120" t="s">
        <v>54</v>
      </c>
      <c r="E33" s="54">
        <v>25900</v>
      </c>
      <c r="F33" s="23">
        <f t="shared" si="2"/>
        <v>21764.705882352941</v>
      </c>
      <c r="G33" s="31">
        <v>0.19</v>
      </c>
      <c r="H33" s="54">
        <f t="shared" si="3"/>
        <v>4135.2941176470595</v>
      </c>
      <c r="I33" s="54">
        <f t="shared" si="4"/>
        <v>21764.705882352941</v>
      </c>
      <c r="J33" s="58">
        <f t="shared" si="5"/>
        <v>25900</v>
      </c>
      <c r="K33" s="79"/>
      <c r="L33" s="79"/>
      <c r="M33" s="79"/>
    </row>
    <row r="34" spans="1:13" s="122" customFormat="1" ht="40.5" customHeight="1" x14ac:dyDescent="0.25">
      <c r="A34" s="118">
        <v>22</v>
      </c>
      <c r="B34" s="22">
        <v>1</v>
      </c>
      <c r="C34" s="119">
        <v>7709021893150</v>
      </c>
      <c r="D34" s="120" t="s">
        <v>56</v>
      </c>
      <c r="E34" s="54">
        <v>152500</v>
      </c>
      <c r="F34" s="23">
        <f t="shared" si="2"/>
        <v>128151.26050420168</v>
      </c>
      <c r="G34" s="31">
        <v>0.19</v>
      </c>
      <c r="H34" s="54">
        <f t="shared" si="3"/>
        <v>24348.73949579832</v>
      </c>
      <c r="I34" s="54">
        <f t="shared" si="4"/>
        <v>128151.26050420168</v>
      </c>
      <c r="J34" s="58">
        <f t="shared" si="5"/>
        <v>152500</v>
      </c>
      <c r="K34" s="79"/>
      <c r="L34" s="79"/>
      <c r="M34" s="79"/>
    </row>
    <row r="35" spans="1:13" s="122" customFormat="1" ht="40.5" customHeight="1" x14ac:dyDescent="0.25">
      <c r="A35" s="118">
        <v>23</v>
      </c>
      <c r="B35" s="22">
        <v>1</v>
      </c>
      <c r="C35" s="119">
        <v>7709066504011</v>
      </c>
      <c r="D35" s="124" t="s">
        <v>55</v>
      </c>
      <c r="E35" s="54">
        <v>65500</v>
      </c>
      <c r="F35" s="23">
        <f t="shared" si="2"/>
        <v>55042.016806722691</v>
      </c>
      <c r="G35" s="31">
        <v>0.19</v>
      </c>
      <c r="H35" s="54">
        <f t="shared" si="3"/>
        <v>10457.983193277309</v>
      </c>
      <c r="I35" s="54">
        <f t="shared" si="4"/>
        <v>55042.016806722691</v>
      </c>
      <c r="J35" s="58">
        <f t="shared" si="5"/>
        <v>65500</v>
      </c>
      <c r="K35" s="79"/>
      <c r="L35" s="79"/>
      <c r="M35" s="79"/>
    </row>
    <row r="36" spans="1:13" s="122" customFormat="1" ht="40.5" customHeight="1" x14ac:dyDescent="0.25">
      <c r="A36" s="118">
        <v>24</v>
      </c>
      <c r="B36" s="22">
        <v>1</v>
      </c>
      <c r="C36" s="119">
        <v>7707389045099</v>
      </c>
      <c r="D36" s="124" t="s">
        <v>58</v>
      </c>
      <c r="E36" s="54">
        <v>35900</v>
      </c>
      <c r="F36" s="23">
        <f t="shared" si="2"/>
        <v>30168.067226890758</v>
      </c>
      <c r="G36" s="31">
        <v>0.19</v>
      </c>
      <c r="H36" s="54">
        <f t="shared" si="3"/>
        <v>5731.9327731092417</v>
      </c>
      <c r="I36" s="54">
        <f t="shared" si="4"/>
        <v>30168.067226890758</v>
      </c>
      <c r="J36" s="58">
        <f t="shared" si="5"/>
        <v>35900</v>
      </c>
      <c r="K36" s="79"/>
      <c r="L36" s="79"/>
      <c r="M36" s="79"/>
    </row>
    <row r="37" spans="1:13" s="122" customFormat="1" ht="40.5" customHeight="1" x14ac:dyDescent="0.25">
      <c r="A37" s="118">
        <v>25</v>
      </c>
      <c r="B37" s="22">
        <v>1</v>
      </c>
      <c r="C37" s="119">
        <v>7709916032800</v>
      </c>
      <c r="D37" s="123" t="s">
        <v>60</v>
      </c>
      <c r="E37" s="54">
        <v>157900</v>
      </c>
      <c r="F37" s="23">
        <f t="shared" si="2"/>
        <v>132689.0756302521</v>
      </c>
      <c r="G37" s="31">
        <v>0.19</v>
      </c>
      <c r="H37" s="54">
        <f t="shared" si="3"/>
        <v>25210.924369747896</v>
      </c>
      <c r="I37" s="54">
        <f t="shared" si="4"/>
        <v>132689.0756302521</v>
      </c>
      <c r="J37" s="58">
        <f t="shared" si="5"/>
        <v>157900</v>
      </c>
      <c r="K37" s="79"/>
      <c r="L37" s="79"/>
      <c r="M37" s="79"/>
    </row>
    <row r="38" spans="1:13" s="122" customFormat="1" ht="40.5" customHeight="1" x14ac:dyDescent="0.25">
      <c r="A38" s="118">
        <v>26</v>
      </c>
      <c r="B38" s="22">
        <v>1</v>
      </c>
      <c r="C38" s="119">
        <v>7709916032893</v>
      </c>
      <c r="D38" s="123" t="s">
        <v>61</v>
      </c>
      <c r="E38" s="54">
        <v>383200</v>
      </c>
      <c r="F38" s="23">
        <f t="shared" si="2"/>
        <v>322016.80672268907</v>
      </c>
      <c r="G38" s="31">
        <v>0.19</v>
      </c>
      <c r="H38" s="54">
        <f t="shared" si="3"/>
        <v>61183.193277310929</v>
      </c>
      <c r="I38" s="54">
        <f t="shared" si="4"/>
        <v>322016.80672268907</v>
      </c>
      <c r="J38" s="58">
        <f t="shared" si="5"/>
        <v>383200</v>
      </c>
      <c r="K38" s="79"/>
      <c r="L38" s="79"/>
      <c r="M38" s="79"/>
    </row>
    <row r="39" spans="1:13" s="122" customFormat="1" ht="40.5" customHeight="1" x14ac:dyDescent="0.25">
      <c r="A39" s="118">
        <v>27</v>
      </c>
      <c r="B39" s="22">
        <v>1</v>
      </c>
      <c r="C39" s="119">
        <v>7709107017319</v>
      </c>
      <c r="D39" s="123" t="s">
        <v>62</v>
      </c>
      <c r="E39" s="54">
        <v>28700</v>
      </c>
      <c r="F39" s="23">
        <f t="shared" si="2"/>
        <v>24117.647058823532</v>
      </c>
      <c r="G39" s="31">
        <v>0.19</v>
      </c>
      <c r="H39" s="54">
        <f t="shared" si="3"/>
        <v>4582.3529411764684</v>
      </c>
      <c r="I39" s="54">
        <f t="shared" si="4"/>
        <v>24117.647058823532</v>
      </c>
      <c r="J39" s="58">
        <f t="shared" si="5"/>
        <v>28700</v>
      </c>
      <c r="K39" s="79"/>
      <c r="L39" s="79"/>
      <c r="M39" s="79"/>
    </row>
    <row r="40" spans="1:13" s="122" customFormat="1" ht="40.5" customHeight="1" x14ac:dyDescent="0.25">
      <c r="A40" s="118">
        <v>28</v>
      </c>
      <c r="B40" s="22">
        <v>1</v>
      </c>
      <c r="C40" s="119">
        <v>174589655095</v>
      </c>
      <c r="D40" s="123" t="s">
        <v>63</v>
      </c>
      <c r="E40" s="54">
        <v>14200</v>
      </c>
      <c r="F40" s="23">
        <f t="shared" si="2"/>
        <v>11932.773109243699</v>
      </c>
      <c r="G40" s="31">
        <v>0.19</v>
      </c>
      <c r="H40" s="54">
        <f t="shared" si="3"/>
        <v>2267.2268907563011</v>
      </c>
      <c r="I40" s="54">
        <f t="shared" si="4"/>
        <v>11932.773109243699</v>
      </c>
      <c r="J40" s="58">
        <f t="shared" si="5"/>
        <v>14200</v>
      </c>
      <c r="K40" s="79"/>
      <c r="L40" s="79"/>
      <c r="M40" s="79"/>
    </row>
    <row r="41" spans="1:13" s="122" customFormat="1" ht="40.5" customHeight="1" x14ac:dyDescent="0.25">
      <c r="A41" s="118">
        <v>29</v>
      </c>
      <c r="B41" s="22">
        <v>1</v>
      </c>
      <c r="C41" s="119">
        <v>7707389044023</v>
      </c>
      <c r="D41" s="123" t="s">
        <v>64</v>
      </c>
      <c r="E41" s="54">
        <v>13500</v>
      </c>
      <c r="F41" s="23">
        <f t="shared" si="2"/>
        <v>11344.53781512605</v>
      </c>
      <c r="G41" s="31">
        <v>0.19</v>
      </c>
      <c r="H41" s="54">
        <f t="shared" si="3"/>
        <v>2155.4621848739498</v>
      </c>
      <c r="I41" s="54">
        <f t="shared" si="4"/>
        <v>11344.53781512605</v>
      </c>
      <c r="J41" s="58">
        <f t="shared" si="5"/>
        <v>13500</v>
      </c>
      <c r="K41" s="79"/>
      <c r="L41" s="79"/>
      <c r="M41" s="79"/>
    </row>
    <row r="42" spans="1:13" s="122" customFormat="1" ht="40.5" customHeight="1" x14ac:dyDescent="0.25">
      <c r="A42" s="118">
        <v>30</v>
      </c>
      <c r="B42" s="22">
        <v>1</v>
      </c>
      <c r="C42" s="119">
        <v>174589637679</v>
      </c>
      <c r="D42" s="124" t="s">
        <v>65</v>
      </c>
      <c r="E42" s="54">
        <v>19900</v>
      </c>
      <c r="F42" s="23">
        <f t="shared" si="2"/>
        <v>16722.689075630253</v>
      </c>
      <c r="G42" s="31">
        <v>0.19</v>
      </c>
      <c r="H42" s="54">
        <f t="shared" si="3"/>
        <v>3177.3109243697472</v>
      </c>
      <c r="I42" s="54">
        <f t="shared" si="4"/>
        <v>16722.689075630253</v>
      </c>
      <c r="J42" s="58">
        <f t="shared" si="5"/>
        <v>19900</v>
      </c>
      <c r="K42" s="79"/>
      <c r="L42" s="79"/>
      <c r="M42" s="79"/>
    </row>
    <row r="43" spans="1:13" s="122" customFormat="1" ht="40.5" customHeight="1" x14ac:dyDescent="0.25">
      <c r="A43" s="118">
        <v>31</v>
      </c>
      <c r="B43" s="22">
        <v>1</v>
      </c>
      <c r="C43" s="119">
        <v>7709021893174</v>
      </c>
      <c r="D43" s="124" t="s">
        <v>57</v>
      </c>
      <c r="E43" s="54">
        <v>145300</v>
      </c>
      <c r="F43" s="23">
        <f t="shared" si="2"/>
        <v>122100.84033613445</v>
      </c>
      <c r="G43" s="31">
        <v>0.19</v>
      </c>
      <c r="H43" s="54">
        <f t="shared" si="3"/>
        <v>23199.159663865546</v>
      </c>
      <c r="I43" s="54">
        <f t="shared" si="4"/>
        <v>122100.84033613445</v>
      </c>
      <c r="J43" s="58">
        <f t="shared" si="5"/>
        <v>145300</v>
      </c>
      <c r="K43" s="79"/>
      <c r="L43" s="79"/>
      <c r="M43" s="79"/>
    </row>
    <row r="44" spans="1:13" s="122" customFormat="1" ht="40.5" customHeight="1" x14ac:dyDescent="0.25">
      <c r="A44" s="118">
        <v>32</v>
      </c>
      <c r="B44" s="22">
        <v>1</v>
      </c>
      <c r="C44" s="119">
        <v>7709984247946</v>
      </c>
      <c r="D44" s="123" t="s">
        <v>66</v>
      </c>
      <c r="E44" s="54">
        <v>8900</v>
      </c>
      <c r="F44" s="23">
        <f t="shared" si="2"/>
        <v>7478.9915966386561</v>
      </c>
      <c r="G44" s="31">
        <v>0.19</v>
      </c>
      <c r="H44" s="54">
        <f t="shared" si="3"/>
        <v>1421.0084033613439</v>
      </c>
      <c r="I44" s="54">
        <f t="shared" si="4"/>
        <v>7478.9915966386561</v>
      </c>
      <c r="J44" s="58">
        <f t="shared" si="5"/>
        <v>8900</v>
      </c>
      <c r="K44" s="79"/>
      <c r="L44" s="79"/>
      <c r="M44" s="79"/>
    </row>
    <row r="45" spans="1:13" s="122" customFormat="1" ht="40.5" customHeight="1" x14ac:dyDescent="0.25">
      <c r="A45" s="118">
        <v>33</v>
      </c>
      <c r="B45" s="22">
        <v>1</v>
      </c>
      <c r="C45" s="119">
        <v>7709984247915</v>
      </c>
      <c r="D45" s="123" t="s">
        <v>67</v>
      </c>
      <c r="E45" s="54">
        <v>19900</v>
      </c>
      <c r="F45" s="23">
        <f t="shared" si="2"/>
        <v>16722.689075630253</v>
      </c>
      <c r="G45" s="31">
        <v>0.19</v>
      </c>
      <c r="H45" s="54">
        <f t="shared" si="3"/>
        <v>3177.3109243697472</v>
      </c>
      <c r="I45" s="54">
        <f t="shared" si="4"/>
        <v>16722.689075630253</v>
      </c>
      <c r="J45" s="58">
        <f t="shared" si="5"/>
        <v>19900</v>
      </c>
      <c r="K45" s="79"/>
      <c r="L45" s="79"/>
      <c r="M45" s="79"/>
    </row>
    <row r="46" spans="1:13" s="122" customFormat="1" ht="40.5" customHeight="1" x14ac:dyDescent="0.25">
      <c r="A46" s="118">
        <v>34</v>
      </c>
      <c r="B46" s="22">
        <v>1</v>
      </c>
      <c r="C46" s="119">
        <v>7709478386359</v>
      </c>
      <c r="D46" s="123" t="s">
        <v>68</v>
      </c>
      <c r="E46" s="54">
        <v>500</v>
      </c>
      <c r="F46" s="23">
        <f t="shared" si="2"/>
        <v>420.1680672268908</v>
      </c>
      <c r="G46" s="31">
        <v>0.19</v>
      </c>
      <c r="H46" s="54">
        <f t="shared" si="3"/>
        <v>79.831932773109202</v>
      </c>
      <c r="I46" s="54">
        <f t="shared" si="4"/>
        <v>420.1680672268908</v>
      </c>
      <c r="J46" s="58">
        <f t="shared" si="5"/>
        <v>500</v>
      </c>
      <c r="K46" s="79"/>
      <c r="L46" s="79"/>
      <c r="M46" s="79"/>
    </row>
    <row r="47" spans="1:13" s="122" customFormat="1" ht="40.5" customHeight="1" x14ac:dyDescent="0.25">
      <c r="A47" s="118">
        <v>35</v>
      </c>
      <c r="B47" s="22">
        <v>1</v>
      </c>
      <c r="C47" s="119">
        <v>7709753743464</v>
      </c>
      <c r="D47" s="124" t="s">
        <v>69</v>
      </c>
      <c r="E47" s="54">
        <v>600</v>
      </c>
      <c r="F47" s="23">
        <f t="shared" si="2"/>
        <v>504.20168067226894</v>
      </c>
      <c r="G47" s="31">
        <v>0.19</v>
      </c>
      <c r="H47" s="54">
        <f t="shared" si="3"/>
        <v>95.798319327731065</v>
      </c>
      <c r="I47" s="54">
        <f t="shared" si="4"/>
        <v>504.20168067226894</v>
      </c>
      <c r="J47" s="58">
        <f t="shared" si="5"/>
        <v>600</v>
      </c>
      <c r="K47" s="79"/>
      <c r="L47" s="79"/>
      <c r="M47" s="79"/>
    </row>
    <row r="48" spans="1:13" s="122" customFormat="1" ht="40.5" customHeight="1" x14ac:dyDescent="0.25">
      <c r="A48" s="118">
        <v>36</v>
      </c>
      <c r="B48" s="22">
        <v>1</v>
      </c>
      <c r="C48" s="119">
        <v>7709478386380</v>
      </c>
      <c r="D48" s="124" t="s">
        <v>70</v>
      </c>
      <c r="E48" s="54">
        <v>500</v>
      </c>
      <c r="F48" s="23">
        <f t="shared" si="2"/>
        <v>420.1680672268908</v>
      </c>
      <c r="G48" s="31">
        <v>0.19</v>
      </c>
      <c r="H48" s="54">
        <f t="shared" si="3"/>
        <v>79.831932773109202</v>
      </c>
      <c r="I48" s="54">
        <f t="shared" si="4"/>
        <v>420.1680672268908</v>
      </c>
      <c r="J48" s="58">
        <f t="shared" si="5"/>
        <v>500</v>
      </c>
      <c r="K48" s="79"/>
      <c r="L48" s="79"/>
      <c r="M48" s="79"/>
    </row>
    <row r="49" spans="1:13" s="122" customFormat="1" ht="40.5" customHeight="1" x14ac:dyDescent="0.25">
      <c r="A49" s="118">
        <v>37</v>
      </c>
      <c r="B49" s="22">
        <v>1</v>
      </c>
      <c r="C49" s="119">
        <v>7708064941705</v>
      </c>
      <c r="D49" s="124" t="s">
        <v>71</v>
      </c>
      <c r="E49" s="54">
        <v>37900</v>
      </c>
      <c r="F49" s="23">
        <f t="shared" si="2"/>
        <v>31848.73949579832</v>
      </c>
      <c r="G49" s="31">
        <v>0.19</v>
      </c>
      <c r="H49" s="54">
        <f t="shared" si="3"/>
        <v>6051.2605042016803</v>
      </c>
      <c r="I49" s="54">
        <f t="shared" si="4"/>
        <v>31848.73949579832</v>
      </c>
      <c r="J49" s="58">
        <f t="shared" si="5"/>
        <v>37900</v>
      </c>
      <c r="K49" s="79"/>
      <c r="L49" s="79"/>
      <c r="M49" s="79"/>
    </row>
    <row r="50" spans="1:13" s="122" customFormat="1" ht="40.5" customHeight="1" x14ac:dyDescent="0.25">
      <c r="A50" s="118">
        <v>38</v>
      </c>
      <c r="B50" s="22">
        <v>1</v>
      </c>
      <c r="C50" s="119">
        <v>7709066504059</v>
      </c>
      <c r="D50" s="124" t="s">
        <v>76</v>
      </c>
      <c r="E50" s="54">
        <v>65500</v>
      </c>
      <c r="F50" s="23">
        <f t="shared" si="2"/>
        <v>55042.016806722691</v>
      </c>
      <c r="G50" s="31">
        <v>0.19</v>
      </c>
      <c r="H50" s="54">
        <f t="shared" si="3"/>
        <v>10457.983193277309</v>
      </c>
      <c r="I50" s="54">
        <f t="shared" si="4"/>
        <v>55042.016806722691</v>
      </c>
      <c r="J50" s="58">
        <f t="shared" si="5"/>
        <v>65500</v>
      </c>
      <c r="K50" s="79"/>
      <c r="L50" s="79"/>
      <c r="M50" s="79"/>
    </row>
    <row r="51" spans="1:13" s="122" customFormat="1" ht="40.5" customHeight="1" x14ac:dyDescent="0.25">
      <c r="A51" s="118">
        <v>39</v>
      </c>
      <c r="B51" s="22">
        <v>1</v>
      </c>
      <c r="C51" s="119">
        <v>7709438209360</v>
      </c>
      <c r="D51" s="124" t="s">
        <v>72</v>
      </c>
      <c r="E51" s="54">
        <v>201900</v>
      </c>
      <c r="F51" s="23">
        <f t="shared" si="2"/>
        <v>169663.8655462185</v>
      </c>
      <c r="G51" s="31">
        <v>0.19</v>
      </c>
      <c r="H51" s="54">
        <f t="shared" si="3"/>
        <v>32236.134453781502</v>
      </c>
      <c r="I51" s="54">
        <f t="shared" si="4"/>
        <v>169663.8655462185</v>
      </c>
      <c r="J51" s="58">
        <f t="shared" si="5"/>
        <v>201900</v>
      </c>
      <c r="K51" s="79"/>
      <c r="L51" s="79"/>
      <c r="M51" s="79"/>
    </row>
    <row r="52" spans="1:13" s="122" customFormat="1" ht="45" x14ac:dyDescent="0.25">
      <c r="A52" s="118">
        <v>40</v>
      </c>
      <c r="B52" s="22">
        <v>1</v>
      </c>
      <c r="C52" s="119">
        <v>7709438209308</v>
      </c>
      <c r="D52" s="123" t="s">
        <v>77</v>
      </c>
      <c r="E52" s="54">
        <v>142900</v>
      </c>
      <c r="F52" s="23">
        <f t="shared" si="2"/>
        <v>120084.03361344538</v>
      </c>
      <c r="G52" s="31">
        <v>0.19</v>
      </c>
      <c r="H52" s="54">
        <f t="shared" si="3"/>
        <v>22815.966386554617</v>
      </c>
      <c r="I52" s="54">
        <f t="shared" si="4"/>
        <v>120084.03361344538</v>
      </c>
      <c r="J52" s="58">
        <f t="shared" si="5"/>
        <v>142900</v>
      </c>
      <c r="K52" s="79"/>
      <c r="L52" s="79"/>
      <c r="M52" s="79"/>
    </row>
    <row r="53" spans="1:13" s="122" customFormat="1" ht="52.5" customHeight="1" x14ac:dyDescent="0.25">
      <c r="A53" s="118">
        <v>41</v>
      </c>
      <c r="B53" s="22">
        <v>1</v>
      </c>
      <c r="C53" s="119">
        <v>7709978158401</v>
      </c>
      <c r="D53" s="126" t="s">
        <v>73</v>
      </c>
      <c r="E53" s="54">
        <v>406300</v>
      </c>
      <c r="F53" s="23">
        <f t="shared" si="2"/>
        <v>341428.57142857142</v>
      </c>
      <c r="G53" s="31">
        <v>0.19</v>
      </c>
      <c r="H53" s="54">
        <f t="shared" si="3"/>
        <v>64871.42857142858</v>
      </c>
      <c r="I53" s="54">
        <f t="shared" si="4"/>
        <v>341428.57142857142</v>
      </c>
      <c r="J53" s="58">
        <f t="shared" si="5"/>
        <v>406300</v>
      </c>
      <c r="K53" s="79"/>
      <c r="L53" s="79"/>
      <c r="M53" s="79"/>
    </row>
    <row r="54" spans="1:13" s="122" customFormat="1" ht="45.75" customHeight="1" x14ac:dyDescent="0.25">
      <c r="A54" s="118">
        <v>42</v>
      </c>
      <c r="B54" s="22">
        <v>1</v>
      </c>
      <c r="C54" s="119">
        <v>7708949207353</v>
      </c>
      <c r="D54" s="123" t="s">
        <v>38</v>
      </c>
      <c r="E54" s="54">
        <v>1300</v>
      </c>
      <c r="F54" s="23">
        <f t="shared" si="2"/>
        <v>1092.4369747899161</v>
      </c>
      <c r="G54" s="31">
        <v>0.19</v>
      </c>
      <c r="H54" s="54">
        <f t="shared" si="3"/>
        <v>207.56302521008388</v>
      </c>
      <c r="I54" s="54">
        <f>F54*B54</f>
        <v>1092.4369747899161</v>
      </c>
      <c r="J54" s="58">
        <f>E54*B54</f>
        <v>1300</v>
      </c>
      <c r="K54" s="79" t="s">
        <v>7</v>
      </c>
      <c r="L54" s="79"/>
      <c r="M54" s="79"/>
    </row>
    <row r="55" spans="1:13" s="14" customFormat="1" ht="27" customHeight="1" thickBot="1" x14ac:dyDescent="0.3">
      <c r="A55" s="33" t="s">
        <v>7</v>
      </c>
      <c r="B55" s="33"/>
      <c r="C55" s="55"/>
      <c r="D55" s="33"/>
      <c r="E55" s="115" t="s">
        <v>25</v>
      </c>
      <c r="F55" s="116"/>
      <c r="G55" s="116"/>
      <c r="H55" s="117"/>
      <c r="I55" s="56">
        <f>SUM(I13:I54)</f>
        <v>2256806.7226890759</v>
      </c>
      <c r="J55" s="57">
        <f>SUM(J13:J54)</f>
        <v>2685600</v>
      </c>
      <c r="K55" s="33"/>
      <c r="L55" s="24"/>
      <c r="M55" s="25"/>
    </row>
    <row r="56" spans="1:13" s="44" customFormat="1" ht="15.75" x14ac:dyDescent="0.25">
      <c r="A56" s="40" t="s">
        <v>7</v>
      </c>
      <c r="B56" s="40"/>
      <c r="C56" s="40"/>
      <c r="D56" s="40"/>
      <c r="E56" s="40"/>
      <c r="F56" s="40"/>
      <c r="G56" s="40"/>
      <c r="H56" s="43" t="s">
        <v>27</v>
      </c>
      <c r="I56" s="42">
        <f>SUMIF(G13:G54,19%,I13:I54)</f>
        <v>2256806.7226890759</v>
      </c>
      <c r="J56" s="42">
        <f>SUMIF(G13:G54,19%,J13:J54)</f>
        <v>2685600</v>
      </c>
      <c r="K56" s="40"/>
      <c r="L56" s="43"/>
      <c r="M56" s="41"/>
    </row>
    <row r="57" spans="1:13" s="44" customFormat="1" ht="15.75" x14ac:dyDescent="0.25">
      <c r="A57" s="40" t="s">
        <v>7</v>
      </c>
      <c r="B57" s="40"/>
      <c r="C57" s="40"/>
      <c r="D57" s="40"/>
      <c r="E57" s="40"/>
      <c r="F57" s="40"/>
      <c r="G57" s="40"/>
      <c r="H57" s="43" t="s">
        <v>28</v>
      </c>
      <c r="I57" s="42">
        <f>SUMIF(G13:G54,5%,I13:I54)</f>
        <v>0</v>
      </c>
      <c r="J57" s="42">
        <f>SUMIF(G13:G54,5%,J13:J54)</f>
        <v>0</v>
      </c>
      <c r="K57" s="40"/>
      <c r="L57" s="43"/>
      <c r="M57" s="41"/>
    </row>
    <row r="58" spans="1:13" s="44" customFormat="1" ht="15.75" x14ac:dyDescent="0.25">
      <c r="A58" s="40" t="s">
        <v>7</v>
      </c>
      <c r="B58" s="40"/>
      <c r="C58" s="40"/>
      <c r="D58" s="40"/>
      <c r="E58" s="40"/>
      <c r="F58" s="40"/>
      <c r="G58" s="40"/>
      <c r="H58" s="43" t="s">
        <v>29</v>
      </c>
      <c r="I58" s="42">
        <f>SUMIF(G13:G54,0%,I13:I54)</f>
        <v>0</v>
      </c>
      <c r="J58" s="42">
        <f>SUMIF(G13:G54,0%,J13:J54)</f>
        <v>0</v>
      </c>
      <c r="K58" s="40"/>
      <c r="L58" s="43"/>
      <c r="M58" s="41"/>
    </row>
    <row r="59" spans="1:13" s="14" customFormat="1" ht="15.75" thickBot="1" x14ac:dyDescent="0.3">
      <c r="A59" s="8"/>
      <c r="B59" s="8"/>
      <c r="C59" s="17"/>
      <c r="D59" s="19"/>
      <c r="E59" s="9"/>
      <c r="F59" s="9"/>
      <c r="G59" s="9"/>
      <c r="H59" s="9"/>
      <c r="I59" s="45">
        <f>I56+I57+I58-I55</f>
        <v>0</v>
      </c>
      <c r="J59" s="45">
        <f>J56+J57+J58-J55</f>
        <v>0</v>
      </c>
      <c r="K59" s="5"/>
      <c r="L59" s="5"/>
      <c r="M59" s="5"/>
    </row>
    <row r="60" spans="1:13" s="14" customFormat="1" ht="44.25" customHeight="1" thickBot="1" x14ac:dyDescent="0.3">
      <c r="A60" s="80" t="s">
        <v>31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2"/>
    </row>
    <row r="61" spans="1:13" s="14" customFormat="1" ht="15" x14ac:dyDescent="0.25">
      <c r="A61" s="83" t="s">
        <v>18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5"/>
    </row>
    <row r="62" spans="1:13" s="14" customFormat="1" ht="15" x14ac:dyDescent="0.25">
      <c r="A62" s="112" t="s">
        <v>17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</row>
    <row r="63" spans="1:13" s="14" customFormat="1" ht="15" x14ac:dyDescent="0.25">
      <c r="A63" s="112" t="s">
        <v>20</v>
      </c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4"/>
    </row>
    <row r="64" spans="1:13" s="14" customFormat="1" ht="15.75" thickBot="1" x14ac:dyDescent="0.3">
      <c r="A64" s="63" t="s">
        <v>16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5"/>
    </row>
    <row r="65" spans="1:13" s="14" customFormat="1" ht="19.5" thickBot="1" x14ac:dyDescent="0.3">
      <c r="A65" s="10"/>
      <c r="B65" s="15"/>
      <c r="C65" s="15"/>
      <c r="D65" s="16"/>
      <c r="E65" s="11"/>
      <c r="F65" s="12"/>
      <c r="G65" s="21"/>
      <c r="H65" s="4"/>
      <c r="I65" s="4"/>
      <c r="J65" s="4"/>
      <c r="K65" s="5"/>
      <c r="L65" s="5"/>
      <c r="M65" s="5"/>
    </row>
    <row r="66" spans="1:13" s="14" customFormat="1" ht="15.75" thickBot="1" x14ac:dyDescent="0.3">
      <c r="A66" s="66" t="s">
        <v>8</v>
      </c>
      <c r="B66" s="67"/>
      <c r="C66" s="67"/>
      <c r="D66" s="68"/>
      <c r="E66" s="5"/>
      <c r="F66" s="5"/>
      <c r="G66" s="8"/>
      <c r="H66" s="5"/>
      <c r="I66" s="5"/>
      <c r="J66" s="5"/>
      <c r="K66" s="5"/>
      <c r="L66" s="5"/>
      <c r="M66" s="5"/>
    </row>
    <row r="67" spans="1:13" s="14" customFormat="1" ht="30" customHeight="1" thickBot="1" x14ac:dyDescent="0.3">
      <c r="A67" s="86" t="s">
        <v>75</v>
      </c>
      <c r="B67" s="87"/>
      <c r="C67" s="87"/>
      <c r="D67" s="88"/>
      <c r="E67" s="5"/>
      <c r="F67" s="5"/>
      <c r="G67" s="8"/>
      <c r="H67" s="5"/>
      <c r="I67" s="5"/>
      <c r="J67" s="5"/>
      <c r="K67" s="5"/>
      <c r="L67" s="5"/>
      <c r="M67" s="5"/>
    </row>
    <row r="68" spans="1:13" s="14" customFormat="1" ht="30" customHeight="1" x14ac:dyDescent="0.25">
      <c r="A68" s="5"/>
      <c r="B68" s="8"/>
      <c r="C68" s="37"/>
      <c r="D68" s="19"/>
      <c r="E68" s="5"/>
      <c r="F68" s="5"/>
      <c r="G68" s="8"/>
      <c r="H68" s="5"/>
      <c r="I68" s="5"/>
      <c r="J68" s="5"/>
      <c r="K68" s="5"/>
      <c r="L68" s="5"/>
      <c r="M68" s="5"/>
    </row>
    <row r="69" spans="1:13" s="14" customFormat="1" ht="30" customHeight="1" x14ac:dyDescent="0.25">
      <c r="A69" s="5"/>
      <c r="B69" s="8"/>
      <c r="C69" s="37"/>
      <c r="D69" s="19"/>
      <c r="E69" s="5"/>
      <c r="F69" s="5"/>
      <c r="G69" s="8"/>
      <c r="H69" s="5"/>
      <c r="I69" s="5"/>
      <c r="J69" s="5"/>
      <c r="K69" s="5"/>
      <c r="L69" s="5"/>
      <c r="M69" s="5"/>
    </row>
    <row r="70" spans="1:13" s="14" customFormat="1" ht="30" customHeight="1" x14ac:dyDescent="0.25">
      <c r="A70" s="5"/>
      <c r="B70" s="8"/>
      <c r="C70" s="37"/>
      <c r="D70" s="19"/>
      <c r="E70" s="5"/>
      <c r="F70" s="5"/>
      <c r="G70" s="8"/>
      <c r="H70" s="5"/>
      <c r="I70" s="5"/>
      <c r="J70" s="5"/>
      <c r="K70" s="5"/>
      <c r="L70" s="5"/>
      <c r="M70" s="5"/>
    </row>
    <row r="71" spans="1:13" s="14" customFormat="1" ht="30" customHeight="1" x14ac:dyDescent="0.25">
      <c r="A71" s="5"/>
      <c r="B71" s="8"/>
      <c r="C71" s="37"/>
      <c r="D71" s="19"/>
      <c r="E71" s="5"/>
      <c r="F71" s="5"/>
      <c r="G71" s="8"/>
      <c r="H71" s="5"/>
      <c r="I71" s="5"/>
      <c r="J71" s="5"/>
      <c r="K71" s="5"/>
      <c r="L71" s="5"/>
      <c r="M71" s="5"/>
    </row>
    <row r="72" spans="1:13" s="14" customFormat="1" ht="30" customHeight="1" x14ac:dyDescent="0.25">
      <c r="A72" s="5"/>
      <c r="B72" s="8"/>
      <c r="C72" s="37"/>
      <c r="D72" s="19"/>
      <c r="E72" s="5"/>
      <c r="F72" s="5"/>
      <c r="G72" s="8"/>
      <c r="H72" s="5"/>
      <c r="I72" s="5"/>
      <c r="J72" s="5"/>
      <c r="K72" s="5"/>
      <c r="L72" s="5"/>
      <c r="M72" s="5"/>
    </row>
    <row r="73" spans="1:13" s="14" customFormat="1" ht="30" customHeight="1" x14ac:dyDescent="0.25">
      <c r="A73" s="5"/>
      <c r="B73" s="8"/>
      <c r="C73" s="37"/>
      <c r="D73" s="19"/>
      <c r="E73" s="5"/>
      <c r="F73" s="5"/>
      <c r="G73" s="8"/>
      <c r="H73" s="5"/>
      <c r="I73" s="5"/>
      <c r="J73" s="5"/>
      <c r="K73" s="5"/>
      <c r="L73" s="5"/>
      <c r="M73" s="5"/>
    </row>
    <row r="74" spans="1:13" s="14" customFormat="1" ht="30" customHeight="1" x14ac:dyDescent="0.25">
      <c r="A74" s="5"/>
      <c r="B74" s="8"/>
      <c r="C74" s="37"/>
      <c r="D74" s="19"/>
      <c r="E74" s="5"/>
      <c r="F74" s="5"/>
      <c r="G74" s="8"/>
      <c r="H74" s="5"/>
      <c r="I74" s="5"/>
      <c r="J74" s="5"/>
      <c r="K74" s="5"/>
      <c r="L74" s="5"/>
      <c r="M74" s="5"/>
    </row>
    <row r="75" spans="1:13" s="14" customFormat="1" ht="30" customHeight="1" x14ac:dyDescent="0.25">
      <c r="A75" s="5"/>
      <c r="B75" s="8"/>
      <c r="C75" s="37"/>
      <c r="D75" s="19"/>
      <c r="E75" s="5"/>
      <c r="F75" s="5"/>
      <c r="G75" s="8"/>
      <c r="H75" s="5"/>
      <c r="I75" s="5"/>
      <c r="J75" s="5"/>
      <c r="K75" s="5"/>
      <c r="L75" s="5"/>
      <c r="M75" s="5"/>
    </row>
    <row r="76" spans="1:13" s="14" customFormat="1" ht="30" customHeight="1" x14ac:dyDescent="0.25">
      <c r="A76" s="5"/>
      <c r="B76" s="8"/>
      <c r="C76" s="37"/>
      <c r="D76" s="19"/>
      <c r="E76" s="5"/>
      <c r="F76" s="5"/>
      <c r="G76" s="8"/>
      <c r="H76" s="5"/>
      <c r="I76" s="5"/>
      <c r="J76" s="5"/>
      <c r="K76" s="5"/>
      <c r="L76" s="5"/>
      <c r="M76" s="5"/>
    </row>
    <row r="77" spans="1:13" s="14" customFormat="1" ht="30" customHeight="1" x14ac:dyDescent="0.25">
      <c r="A77" s="5"/>
      <c r="B77" s="8"/>
      <c r="C77" s="37"/>
      <c r="D77" s="19"/>
      <c r="E77" s="5"/>
      <c r="F77" s="5"/>
      <c r="G77" s="8"/>
      <c r="H77" s="5"/>
      <c r="I77" s="5"/>
      <c r="J77" s="5"/>
      <c r="K77" s="5"/>
      <c r="L77" s="5"/>
      <c r="M77" s="5"/>
    </row>
    <row r="78" spans="1:13" s="14" customFormat="1" ht="30" customHeight="1" x14ac:dyDescent="0.25">
      <c r="A78" s="5"/>
      <c r="B78" s="8"/>
      <c r="C78" s="37"/>
      <c r="D78" s="19"/>
      <c r="E78" s="5"/>
      <c r="F78" s="5"/>
      <c r="G78" s="8"/>
      <c r="H78" s="5"/>
      <c r="I78" s="5"/>
      <c r="J78" s="5"/>
      <c r="K78" s="5"/>
      <c r="L78" s="5"/>
      <c r="M78" s="5"/>
    </row>
    <row r="79" spans="1:13" s="14" customFormat="1" ht="30" customHeight="1" x14ac:dyDescent="0.25">
      <c r="A79" s="5"/>
      <c r="B79" s="8"/>
      <c r="C79" s="37"/>
      <c r="D79" s="19"/>
      <c r="E79" s="5"/>
      <c r="F79" s="5"/>
      <c r="G79" s="8"/>
      <c r="H79" s="5"/>
      <c r="I79" s="5"/>
      <c r="J79" s="5"/>
      <c r="K79" s="5"/>
      <c r="L79" s="5"/>
      <c r="M79" s="5"/>
    </row>
    <row r="80" spans="1:13" s="14" customFormat="1" ht="30" customHeight="1" x14ac:dyDescent="0.25">
      <c r="A80" s="5"/>
      <c r="B80" s="8"/>
      <c r="C80" s="37"/>
      <c r="D80" s="19"/>
      <c r="E80" s="5"/>
      <c r="F80" s="5"/>
      <c r="G80" s="8"/>
      <c r="H80" s="5"/>
      <c r="I80" s="5"/>
      <c r="J80" s="5"/>
      <c r="K80" s="5"/>
      <c r="L80" s="5"/>
      <c r="M80" s="5"/>
    </row>
    <row r="81" spans="1:13" s="14" customFormat="1" ht="30" customHeight="1" x14ac:dyDescent="0.25">
      <c r="A81" s="5"/>
      <c r="B81" s="8"/>
      <c r="C81" s="37"/>
      <c r="D81" s="19"/>
      <c r="E81" s="5"/>
      <c r="F81" s="5"/>
      <c r="G81" s="8"/>
      <c r="H81" s="5"/>
      <c r="I81" s="5"/>
      <c r="J81" s="5"/>
      <c r="K81" s="5"/>
      <c r="L81" s="5"/>
      <c r="M81" s="5"/>
    </row>
    <row r="82" spans="1:13" s="14" customFormat="1" ht="30" customHeight="1" x14ac:dyDescent="0.25">
      <c r="A82" s="5"/>
      <c r="B82" s="8"/>
      <c r="C82" s="37"/>
      <c r="D82" s="19"/>
      <c r="E82" s="5"/>
      <c r="F82" s="5"/>
      <c r="G82" s="8"/>
      <c r="H82" s="5"/>
      <c r="I82" s="5"/>
      <c r="J82" s="5"/>
      <c r="K82" s="5"/>
      <c r="L82" s="5"/>
      <c r="M82" s="5"/>
    </row>
    <row r="83" spans="1:13" s="14" customFormat="1" ht="30" customHeight="1" x14ac:dyDescent="0.25">
      <c r="A83" s="5"/>
      <c r="B83" s="8"/>
      <c r="C83" s="37"/>
      <c r="D83" s="19"/>
      <c r="E83" s="5"/>
      <c r="F83" s="5"/>
      <c r="G83" s="8"/>
      <c r="H83" s="5"/>
      <c r="I83" s="5"/>
      <c r="J83" s="5"/>
      <c r="K83" s="5"/>
      <c r="L83" s="5"/>
      <c r="M83" s="5"/>
    </row>
    <row r="84" spans="1:13" s="14" customFormat="1" ht="30" customHeight="1" x14ac:dyDescent="0.25">
      <c r="A84" s="5"/>
      <c r="B84" s="8"/>
      <c r="C84" s="37"/>
      <c r="D84" s="19"/>
      <c r="E84" s="5"/>
      <c r="F84" s="5"/>
      <c r="G84" s="8"/>
      <c r="H84" s="5"/>
      <c r="I84" s="5"/>
      <c r="J84" s="5"/>
      <c r="K84" s="5"/>
      <c r="L84" s="5"/>
      <c r="M84" s="5"/>
    </row>
    <row r="85" spans="1:13" s="14" customFormat="1" ht="30" customHeight="1" x14ac:dyDescent="0.25">
      <c r="A85" s="5"/>
      <c r="B85" s="8"/>
      <c r="C85" s="37"/>
      <c r="D85" s="19"/>
      <c r="E85" s="5"/>
      <c r="F85" s="5"/>
      <c r="G85" s="8"/>
      <c r="H85" s="5"/>
      <c r="I85" s="5"/>
      <c r="J85" s="5"/>
      <c r="K85" s="5"/>
      <c r="L85" s="5"/>
      <c r="M85" s="5"/>
    </row>
    <row r="86" spans="1:13" s="14" customFormat="1" ht="30" customHeight="1" x14ac:dyDescent="0.25">
      <c r="A86" s="5"/>
      <c r="B86" s="8"/>
      <c r="C86" s="37"/>
      <c r="D86" s="19"/>
      <c r="E86" s="5"/>
      <c r="F86" s="5"/>
      <c r="G86" s="8"/>
      <c r="H86" s="5"/>
      <c r="I86" s="5"/>
      <c r="J86" s="5"/>
      <c r="K86" s="5"/>
      <c r="L86" s="5"/>
      <c r="M86" s="5"/>
    </row>
    <row r="87" spans="1:13" s="14" customFormat="1" ht="30" customHeight="1" x14ac:dyDescent="0.25">
      <c r="A87" s="5"/>
      <c r="B87" s="8"/>
      <c r="C87" s="37"/>
      <c r="D87" s="19"/>
      <c r="E87" s="5"/>
      <c r="F87" s="5"/>
      <c r="G87" s="8"/>
      <c r="H87" s="5"/>
      <c r="I87" s="5"/>
      <c r="J87" s="5"/>
      <c r="K87" s="5"/>
      <c r="L87" s="5"/>
      <c r="M87" s="5"/>
    </row>
    <row r="88" spans="1:13" s="14" customFormat="1" ht="30" customHeight="1" x14ac:dyDescent="0.25">
      <c r="A88" s="5"/>
      <c r="B88" s="8"/>
      <c r="C88" s="37"/>
      <c r="D88" s="19"/>
      <c r="E88" s="5"/>
      <c r="F88" s="5"/>
      <c r="G88" s="8"/>
      <c r="H88" s="5"/>
      <c r="I88" s="5"/>
      <c r="J88" s="5"/>
      <c r="K88" s="5"/>
      <c r="L88" s="5"/>
      <c r="M88" s="5"/>
    </row>
    <row r="89" spans="1:13" s="14" customFormat="1" ht="30" customHeight="1" x14ac:dyDescent="0.25">
      <c r="A89" s="5"/>
      <c r="B89" s="8"/>
      <c r="C89" s="37"/>
      <c r="D89" s="19"/>
      <c r="E89" s="5"/>
      <c r="F89" s="5"/>
      <c r="G89" s="8"/>
      <c r="H89" s="5"/>
      <c r="I89" s="5"/>
      <c r="J89" s="5"/>
      <c r="K89" s="5"/>
      <c r="L89" s="5"/>
      <c r="M89" s="5"/>
    </row>
    <row r="90" spans="1:13" s="14" customFormat="1" ht="30" customHeight="1" x14ac:dyDescent="0.25">
      <c r="A90" s="5"/>
      <c r="B90" s="8"/>
      <c r="C90" s="37"/>
      <c r="D90" s="19"/>
      <c r="E90" s="5"/>
      <c r="F90" s="5"/>
      <c r="G90" s="8"/>
      <c r="H90" s="5"/>
      <c r="I90" s="5"/>
      <c r="J90" s="5"/>
      <c r="K90" s="5"/>
      <c r="L90" s="5"/>
      <c r="M90" s="5"/>
    </row>
    <row r="91" spans="1:13" s="14" customFormat="1" ht="30" customHeight="1" x14ac:dyDescent="0.25">
      <c r="A91" s="5"/>
      <c r="B91" s="8"/>
      <c r="C91" s="37"/>
      <c r="D91" s="19"/>
      <c r="E91" s="5"/>
      <c r="F91" s="5"/>
      <c r="G91" s="8"/>
      <c r="H91" s="5"/>
      <c r="I91" s="5"/>
      <c r="J91" s="5"/>
      <c r="K91" s="5"/>
      <c r="L91" s="5"/>
      <c r="M91" s="5"/>
    </row>
    <row r="92" spans="1:13" s="14" customFormat="1" ht="30" customHeight="1" x14ac:dyDescent="0.25">
      <c r="A92" s="5"/>
      <c r="B92" s="8"/>
      <c r="C92" s="37"/>
      <c r="D92" s="19"/>
      <c r="E92" s="5"/>
      <c r="F92" s="5"/>
      <c r="G92" s="8"/>
      <c r="H92" s="5"/>
      <c r="I92" s="5"/>
      <c r="J92" s="5"/>
      <c r="K92" s="5"/>
      <c r="L92" s="5"/>
      <c r="M92" s="5"/>
    </row>
    <row r="93" spans="1:13" s="14" customFormat="1" ht="30" customHeight="1" x14ac:dyDescent="0.25">
      <c r="A93" s="5"/>
      <c r="B93" s="8"/>
      <c r="C93" s="37"/>
      <c r="D93" s="19"/>
      <c r="E93" s="5"/>
      <c r="F93" s="5"/>
      <c r="G93" s="8"/>
      <c r="H93" s="5"/>
      <c r="I93" s="5"/>
      <c r="J93" s="5"/>
      <c r="K93" s="5"/>
      <c r="L93" s="5"/>
      <c r="M93" s="5"/>
    </row>
    <row r="94" spans="1:13" s="14" customFormat="1" ht="30" customHeight="1" x14ac:dyDescent="0.25">
      <c r="A94" s="5"/>
      <c r="B94" s="8"/>
      <c r="C94" s="37"/>
      <c r="D94" s="19"/>
      <c r="E94" s="5"/>
      <c r="F94" s="5"/>
      <c r="G94" s="8"/>
      <c r="H94" s="5"/>
      <c r="I94" s="5"/>
      <c r="J94" s="5"/>
      <c r="K94" s="5"/>
      <c r="L94" s="5"/>
      <c r="M94" s="5"/>
    </row>
    <row r="95" spans="1:13" s="14" customFormat="1" ht="30" customHeight="1" x14ac:dyDescent="0.25">
      <c r="A95" s="5"/>
      <c r="B95" s="8"/>
      <c r="C95" s="37"/>
      <c r="D95" s="19"/>
      <c r="E95" s="5"/>
      <c r="F95" s="5"/>
      <c r="G95" s="8"/>
      <c r="H95" s="5"/>
      <c r="I95" s="5"/>
      <c r="J95" s="5"/>
      <c r="K95" s="5"/>
      <c r="L95" s="5"/>
      <c r="M95" s="5"/>
    </row>
    <row r="96" spans="1:13" s="14" customFormat="1" ht="30" customHeight="1" x14ac:dyDescent="0.25">
      <c r="A96" s="5"/>
      <c r="B96" s="8"/>
      <c r="C96" s="37"/>
      <c r="D96" s="19"/>
      <c r="E96" s="5"/>
      <c r="F96" s="5"/>
      <c r="G96" s="8"/>
      <c r="H96" s="5"/>
      <c r="I96" s="5"/>
      <c r="J96" s="5"/>
      <c r="K96" s="5"/>
      <c r="L96" s="5"/>
      <c r="M96" s="5"/>
    </row>
    <row r="97" spans="1:13" s="14" customFormat="1" ht="30" customHeight="1" x14ac:dyDescent="0.25">
      <c r="A97" s="5"/>
      <c r="B97" s="8"/>
      <c r="C97" s="37"/>
      <c r="D97" s="19"/>
      <c r="E97" s="5"/>
      <c r="F97" s="5"/>
      <c r="G97" s="8"/>
      <c r="H97" s="5"/>
      <c r="I97" s="5"/>
      <c r="J97" s="5"/>
      <c r="K97" s="5"/>
      <c r="L97" s="5"/>
      <c r="M97" s="5"/>
    </row>
    <row r="98" spans="1:13" s="14" customFormat="1" ht="30" customHeight="1" x14ac:dyDescent="0.25">
      <c r="A98" s="5"/>
      <c r="B98" s="8"/>
      <c r="C98" s="37"/>
      <c r="D98" s="19"/>
      <c r="E98" s="5"/>
      <c r="F98" s="5"/>
      <c r="G98" s="8"/>
      <c r="H98" s="5"/>
      <c r="I98" s="5"/>
      <c r="J98" s="5"/>
      <c r="K98" s="5"/>
      <c r="L98" s="5"/>
      <c r="M98" s="5"/>
    </row>
    <row r="99" spans="1:13" s="14" customFormat="1" ht="30" customHeight="1" x14ac:dyDescent="0.25">
      <c r="A99" s="5"/>
      <c r="B99" s="8"/>
      <c r="C99" s="37"/>
      <c r="D99" s="19"/>
      <c r="E99" s="5"/>
      <c r="F99" s="5"/>
      <c r="G99" s="8"/>
      <c r="H99" s="5"/>
      <c r="I99" s="5"/>
      <c r="J99" s="5"/>
      <c r="K99" s="5"/>
      <c r="L99" s="5"/>
      <c r="M99" s="5"/>
    </row>
    <row r="100" spans="1:13" s="14" customFormat="1" ht="30" customHeight="1" x14ac:dyDescent="0.25">
      <c r="A100" s="5"/>
      <c r="B100" s="8"/>
      <c r="C100" s="37"/>
      <c r="D100" s="19"/>
      <c r="E100" s="5"/>
      <c r="F100" s="5"/>
      <c r="G100" s="8"/>
      <c r="H100" s="5"/>
      <c r="I100" s="5"/>
      <c r="J100" s="5"/>
      <c r="K100" s="5"/>
      <c r="L100" s="5"/>
      <c r="M100" s="5"/>
    </row>
    <row r="101" spans="1:13" s="14" customFormat="1" ht="30" customHeight="1" x14ac:dyDescent="0.25">
      <c r="A101" s="5"/>
      <c r="B101" s="8"/>
      <c r="C101" s="37"/>
      <c r="D101" s="19"/>
      <c r="E101" s="5"/>
      <c r="F101" s="5"/>
      <c r="G101" s="8"/>
      <c r="H101" s="5"/>
      <c r="I101" s="5"/>
      <c r="J101" s="5"/>
      <c r="K101" s="5"/>
      <c r="L101" s="5"/>
      <c r="M101" s="5"/>
    </row>
    <row r="102" spans="1:13" s="14" customFormat="1" ht="30" customHeight="1" x14ac:dyDescent="0.25">
      <c r="A102" s="5"/>
      <c r="B102" s="8"/>
      <c r="C102" s="37"/>
      <c r="D102" s="19"/>
      <c r="E102" s="5"/>
      <c r="F102" s="5"/>
      <c r="G102" s="8"/>
      <c r="H102" s="5"/>
      <c r="I102" s="5"/>
      <c r="J102" s="5"/>
      <c r="K102" s="5"/>
      <c r="L102" s="5"/>
      <c r="M102" s="5"/>
    </row>
    <row r="103" spans="1:13" s="14" customFormat="1" ht="30" customHeight="1" x14ac:dyDescent="0.25">
      <c r="A103" s="5"/>
      <c r="B103" s="8"/>
      <c r="C103" s="37"/>
      <c r="D103" s="19"/>
      <c r="E103" s="5"/>
      <c r="F103" s="5"/>
      <c r="G103" s="8"/>
      <c r="H103" s="5"/>
      <c r="I103" s="5"/>
      <c r="J103" s="5"/>
      <c r="K103" s="5"/>
      <c r="L103" s="5"/>
      <c r="M103" s="5"/>
    </row>
    <row r="104" spans="1:13" s="14" customFormat="1" ht="30" customHeight="1" x14ac:dyDescent="0.25">
      <c r="A104" s="5"/>
      <c r="B104" s="8"/>
      <c r="C104" s="37"/>
      <c r="D104" s="19"/>
      <c r="E104" s="5"/>
      <c r="F104" s="5"/>
      <c r="G104" s="8"/>
      <c r="H104" s="5"/>
      <c r="I104" s="5"/>
      <c r="J104" s="5"/>
      <c r="K104" s="5"/>
      <c r="L104" s="5"/>
      <c r="M104" s="5"/>
    </row>
    <row r="105" spans="1:13" s="14" customFormat="1" ht="30" customHeight="1" x14ac:dyDescent="0.25">
      <c r="A105" s="5"/>
      <c r="B105" s="8"/>
      <c r="C105" s="37"/>
      <c r="D105" s="19"/>
      <c r="E105" s="5"/>
      <c r="F105" s="5"/>
      <c r="G105" s="8"/>
      <c r="H105" s="5"/>
      <c r="I105" s="5"/>
      <c r="J105" s="5"/>
      <c r="K105" s="5"/>
      <c r="L105" s="5"/>
      <c r="M105" s="5"/>
    </row>
    <row r="106" spans="1:13" s="14" customFormat="1" ht="30" customHeight="1" x14ac:dyDescent="0.25">
      <c r="A106" s="5"/>
      <c r="B106" s="8"/>
      <c r="C106" s="37"/>
      <c r="D106" s="19"/>
      <c r="E106" s="5"/>
      <c r="F106" s="5"/>
      <c r="G106" s="8"/>
      <c r="H106" s="5"/>
      <c r="I106" s="5"/>
      <c r="J106" s="5"/>
      <c r="K106" s="5"/>
      <c r="L106" s="5"/>
      <c r="M106" s="5"/>
    </row>
    <row r="107" spans="1:13" s="14" customFormat="1" ht="30" customHeight="1" x14ac:dyDescent="0.25">
      <c r="A107" s="5"/>
      <c r="B107" s="8"/>
      <c r="C107" s="37"/>
      <c r="D107" s="19"/>
      <c r="E107" s="5"/>
      <c r="F107" s="5"/>
      <c r="G107" s="8"/>
      <c r="H107" s="5"/>
      <c r="I107" s="5"/>
      <c r="J107" s="5"/>
      <c r="K107" s="5"/>
      <c r="L107" s="5"/>
      <c r="M107" s="5"/>
    </row>
    <row r="108" spans="1:13" s="14" customFormat="1" ht="30" customHeight="1" x14ac:dyDescent="0.25">
      <c r="A108" s="5"/>
      <c r="B108" s="8"/>
      <c r="C108" s="37"/>
      <c r="D108" s="19"/>
      <c r="E108" s="5"/>
      <c r="F108" s="5"/>
      <c r="G108" s="8"/>
      <c r="H108" s="5"/>
      <c r="I108" s="5"/>
      <c r="J108" s="5"/>
      <c r="K108" s="5"/>
      <c r="L108" s="5"/>
      <c r="M108" s="5"/>
    </row>
    <row r="109" spans="1:13" s="14" customFormat="1" ht="30" customHeight="1" x14ac:dyDescent="0.25">
      <c r="A109" s="5"/>
      <c r="B109" s="8"/>
      <c r="C109" s="37"/>
      <c r="D109" s="19"/>
      <c r="E109" s="5"/>
      <c r="F109" s="5"/>
      <c r="G109" s="8"/>
      <c r="H109" s="5"/>
      <c r="I109" s="5"/>
      <c r="J109" s="5"/>
      <c r="K109" s="5"/>
      <c r="L109" s="5"/>
      <c r="M109" s="5"/>
    </row>
    <row r="110" spans="1:13" s="14" customFormat="1" ht="30" customHeight="1" x14ac:dyDescent="0.25">
      <c r="A110" s="5"/>
      <c r="B110" s="8"/>
      <c r="C110" s="37"/>
      <c r="D110" s="19"/>
      <c r="E110" s="5"/>
      <c r="F110" s="5"/>
      <c r="G110" s="8"/>
      <c r="H110" s="5"/>
      <c r="I110" s="5"/>
      <c r="J110" s="5"/>
      <c r="K110" s="5"/>
      <c r="L110" s="5"/>
      <c r="M110" s="5"/>
    </row>
    <row r="111" spans="1:13" s="14" customFormat="1" ht="30" customHeight="1" x14ac:dyDescent="0.25">
      <c r="A111" s="5"/>
      <c r="B111" s="8"/>
      <c r="C111" s="37"/>
      <c r="D111" s="19"/>
      <c r="E111" s="5"/>
      <c r="F111" s="5"/>
      <c r="G111" s="8"/>
      <c r="H111" s="5"/>
      <c r="I111" s="5"/>
      <c r="J111" s="5"/>
      <c r="K111" s="5"/>
      <c r="L111" s="5"/>
      <c r="M111" s="5"/>
    </row>
    <row r="112" spans="1:13" s="14" customFormat="1" ht="30" customHeight="1" x14ac:dyDescent="0.25">
      <c r="A112" s="5"/>
      <c r="B112" s="8"/>
      <c r="C112" s="37"/>
      <c r="D112" s="19"/>
      <c r="E112" s="5"/>
      <c r="F112" s="5"/>
      <c r="G112" s="8"/>
      <c r="H112" s="5"/>
      <c r="I112" s="5"/>
      <c r="J112" s="5"/>
      <c r="K112" s="5"/>
      <c r="L112" s="5"/>
      <c r="M112" s="5"/>
    </row>
    <row r="113" spans="1:13" s="14" customFormat="1" ht="30" customHeight="1" x14ac:dyDescent="0.25">
      <c r="A113" s="5"/>
      <c r="B113" s="8"/>
      <c r="C113" s="37"/>
      <c r="D113" s="19"/>
      <c r="E113" s="5"/>
      <c r="F113" s="5"/>
      <c r="G113" s="8"/>
      <c r="H113" s="5"/>
      <c r="I113" s="5"/>
      <c r="J113" s="5"/>
      <c r="K113" s="5"/>
      <c r="L113" s="5"/>
      <c r="M113" s="5"/>
    </row>
    <row r="114" spans="1:13" s="14" customFormat="1" ht="30" customHeight="1" x14ac:dyDescent="0.25">
      <c r="A114" s="5"/>
      <c r="B114" s="8"/>
      <c r="C114" s="37"/>
      <c r="D114" s="19"/>
      <c r="E114" s="5"/>
      <c r="F114" s="5"/>
      <c r="G114" s="8"/>
      <c r="H114" s="5"/>
      <c r="I114" s="5"/>
      <c r="J114" s="5"/>
      <c r="K114" s="5"/>
      <c r="L114" s="5"/>
      <c r="M114" s="5"/>
    </row>
    <row r="115" spans="1:13" s="14" customFormat="1" ht="30" customHeight="1" x14ac:dyDescent="0.25">
      <c r="A115" s="5"/>
      <c r="B115" s="8"/>
      <c r="C115" s="37"/>
      <c r="D115" s="19"/>
      <c r="E115" s="5"/>
      <c r="F115" s="5"/>
      <c r="G115" s="8"/>
      <c r="H115" s="5"/>
      <c r="I115" s="5"/>
      <c r="J115" s="5"/>
      <c r="K115" s="5"/>
      <c r="L115" s="5"/>
      <c r="M115" s="5"/>
    </row>
    <row r="116" spans="1:13" s="14" customFormat="1" ht="30" customHeight="1" x14ac:dyDescent="0.25">
      <c r="A116" s="5"/>
      <c r="B116" s="8"/>
      <c r="C116" s="37"/>
      <c r="D116" s="19"/>
      <c r="E116" s="5"/>
      <c r="F116" s="5"/>
      <c r="G116" s="8"/>
      <c r="H116" s="5"/>
      <c r="I116" s="5"/>
      <c r="J116" s="5"/>
      <c r="K116" s="5"/>
      <c r="L116" s="5"/>
      <c r="M116" s="5"/>
    </row>
    <row r="117" spans="1:13" s="14" customFormat="1" ht="30" customHeight="1" x14ac:dyDescent="0.25">
      <c r="A117" s="5"/>
      <c r="B117" s="8"/>
      <c r="C117" s="37"/>
      <c r="D117" s="19"/>
      <c r="E117" s="5"/>
      <c r="F117" s="5"/>
      <c r="G117" s="8"/>
      <c r="H117" s="5"/>
      <c r="I117" s="5"/>
      <c r="J117" s="5"/>
      <c r="K117" s="5"/>
      <c r="L117" s="5"/>
      <c r="M117" s="5"/>
    </row>
    <row r="118" spans="1:13" s="14" customFormat="1" ht="30" customHeight="1" x14ac:dyDescent="0.25">
      <c r="A118" s="5"/>
      <c r="B118" s="8"/>
      <c r="C118" s="37"/>
      <c r="D118" s="19"/>
      <c r="E118" s="5"/>
      <c r="F118" s="5"/>
      <c r="G118" s="8"/>
      <c r="H118" s="5"/>
      <c r="I118" s="5"/>
      <c r="J118" s="5"/>
      <c r="K118" s="5"/>
      <c r="L118" s="5"/>
      <c r="M118" s="5"/>
    </row>
    <row r="119" spans="1:13" s="14" customFormat="1" ht="30" customHeight="1" x14ac:dyDescent="0.25">
      <c r="A119" s="5"/>
      <c r="B119" s="8"/>
      <c r="C119" s="37"/>
      <c r="D119" s="19"/>
      <c r="E119" s="5"/>
      <c r="F119" s="5"/>
      <c r="G119" s="8"/>
      <c r="H119" s="5"/>
      <c r="I119" s="5"/>
      <c r="J119" s="5"/>
      <c r="K119" s="5"/>
      <c r="L119" s="5"/>
      <c r="M119" s="5"/>
    </row>
    <row r="120" spans="1:13" s="14" customFormat="1" ht="30" customHeight="1" x14ac:dyDescent="0.25">
      <c r="A120" s="5"/>
      <c r="B120" s="8"/>
      <c r="C120" s="37"/>
      <c r="D120" s="19"/>
      <c r="E120" s="5"/>
      <c r="F120" s="5"/>
      <c r="G120" s="8"/>
      <c r="H120" s="5"/>
      <c r="I120" s="5"/>
      <c r="J120" s="5"/>
      <c r="K120" s="5"/>
      <c r="L120" s="5"/>
      <c r="M120" s="5"/>
    </row>
    <row r="121" spans="1:13" s="14" customFormat="1" ht="30" customHeight="1" x14ac:dyDescent="0.25">
      <c r="A121" s="5"/>
      <c r="B121" s="8"/>
      <c r="C121" s="37"/>
      <c r="D121" s="19"/>
      <c r="E121" s="5"/>
      <c r="F121" s="5"/>
      <c r="G121" s="8"/>
      <c r="H121" s="5"/>
      <c r="I121" s="5"/>
      <c r="J121" s="5"/>
      <c r="K121" s="5"/>
      <c r="L121" s="5"/>
      <c r="M121" s="5"/>
    </row>
    <row r="122" spans="1:13" s="14" customFormat="1" ht="30" customHeight="1" x14ac:dyDescent="0.25">
      <c r="A122" s="5"/>
      <c r="B122" s="8"/>
      <c r="C122" s="37"/>
      <c r="D122" s="19"/>
      <c r="E122" s="5"/>
      <c r="F122" s="5"/>
      <c r="G122" s="8"/>
      <c r="H122" s="5"/>
      <c r="I122" s="5"/>
      <c r="J122" s="5"/>
      <c r="K122" s="5"/>
      <c r="L122" s="5"/>
      <c r="M122" s="5"/>
    </row>
    <row r="123" spans="1:13" s="14" customFormat="1" ht="30" customHeight="1" x14ac:dyDescent="0.25">
      <c r="A123" s="5"/>
      <c r="B123" s="8"/>
      <c r="C123" s="37"/>
      <c r="D123" s="19"/>
      <c r="E123" s="5"/>
      <c r="F123" s="5"/>
      <c r="G123" s="8"/>
      <c r="H123" s="5"/>
      <c r="I123" s="5"/>
      <c r="J123" s="5"/>
      <c r="K123" s="5"/>
      <c r="L123" s="5"/>
      <c r="M123" s="5"/>
    </row>
    <row r="124" spans="1:13" s="14" customFormat="1" ht="30" customHeight="1" x14ac:dyDescent="0.25">
      <c r="A124" s="5"/>
      <c r="B124" s="8"/>
      <c r="C124" s="37"/>
      <c r="D124" s="19"/>
      <c r="E124" s="5"/>
      <c r="F124" s="5"/>
      <c r="G124" s="8"/>
      <c r="H124" s="5"/>
      <c r="I124" s="5"/>
      <c r="J124" s="5"/>
      <c r="K124" s="5"/>
      <c r="L124" s="5"/>
      <c r="M124" s="5"/>
    </row>
    <row r="125" spans="1:13" s="14" customFormat="1" ht="30" customHeight="1" x14ac:dyDescent="0.25">
      <c r="A125" s="5"/>
      <c r="B125" s="8"/>
      <c r="C125" s="37"/>
      <c r="D125" s="19"/>
      <c r="E125" s="5"/>
      <c r="F125" s="5"/>
      <c r="G125" s="8"/>
      <c r="H125" s="5"/>
      <c r="I125" s="5"/>
      <c r="J125" s="5"/>
      <c r="K125" s="5"/>
      <c r="L125" s="5"/>
      <c r="M125" s="5"/>
    </row>
    <row r="126" spans="1:13" s="14" customFormat="1" ht="30" customHeight="1" x14ac:dyDescent="0.25">
      <c r="A126" s="5"/>
      <c r="B126" s="8"/>
      <c r="C126" s="37"/>
      <c r="D126" s="19"/>
      <c r="E126" s="5"/>
      <c r="F126" s="5"/>
      <c r="G126" s="8"/>
      <c r="H126" s="5"/>
      <c r="I126" s="5"/>
      <c r="J126" s="5"/>
      <c r="K126" s="5"/>
      <c r="L126" s="5"/>
      <c r="M126" s="5"/>
    </row>
    <row r="127" spans="1:13" s="14" customFormat="1" ht="30" customHeight="1" x14ac:dyDescent="0.25">
      <c r="A127" s="5"/>
      <c r="B127" s="8"/>
      <c r="C127" s="37"/>
      <c r="D127" s="19"/>
      <c r="E127" s="5"/>
      <c r="F127" s="5"/>
      <c r="G127" s="8"/>
      <c r="H127" s="5"/>
      <c r="I127" s="5"/>
      <c r="J127" s="5"/>
      <c r="K127" s="5"/>
      <c r="L127" s="5"/>
      <c r="M127" s="5"/>
    </row>
    <row r="128" spans="1:13" s="14" customFormat="1" ht="30" customHeight="1" x14ac:dyDescent="0.25">
      <c r="A128" s="5"/>
      <c r="B128" s="8"/>
      <c r="C128" s="37"/>
      <c r="D128" s="19"/>
      <c r="E128" s="5"/>
      <c r="F128" s="5"/>
      <c r="G128" s="8"/>
      <c r="H128" s="5"/>
      <c r="I128" s="5"/>
      <c r="J128" s="5"/>
      <c r="K128" s="5"/>
      <c r="L128" s="5"/>
      <c r="M128" s="5"/>
    </row>
    <row r="129" spans="1:13" s="14" customFormat="1" ht="30" customHeight="1" x14ac:dyDescent="0.25">
      <c r="A129" s="5"/>
      <c r="B129" s="8"/>
      <c r="C129" s="37"/>
      <c r="D129" s="19"/>
      <c r="E129" s="5"/>
      <c r="F129" s="5"/>
      <c r="G129" s="8"/>
      <c r="H129" s="5"/>
      <c r="I129" s="5"/>
      <c r="J129" s="5"/>
      <c r="K129" s="5"/>
      <c r="L129" s="5"/>
      <c r="M129" s="5"/>
    </row>
    <row r="130" spans="1:13" s="14" customFormat="1" ht="30" customHeight="1" x14ac:dyDescent="0.25">
      <c r="A130" s="5"/>
      <c r="B130" s="8"/>
      <c r="C130" s="37"/>
      <c r="D130" s="19"/>
      <c r="E130" s="5"/>
      <c r="F130" s="5"/>
      <c r="G130" s="8"/>
      <c r="H130" s="5"/>
      <c r="I130" s="5"/>
      <c r="J130" s="5"/>
      <c r="K130" s="5"/>
      <c r="L130" s="5"/>
      <c r="M130" s="5"/>
    </row>
    <row r="131" spans="1:13" s="14" customFormat="1" ht="30" customHeight="1" x14ac:dyDescent="0.25">
      <c r="A131" s="5"/>
      <c r="B131" s="8"/>
      <c r="C131" s="37"/>
      <c r="D131" s="19"/>
      <c r="E131" s="5"/>
      <c r="F131" s="5"/>
      <c r="G131" s="8"/>
      <c r="H131" s="5"/>
      <c r="I131" s="5"/>
      <c r="J131" s="5"/>
      <c r="K131" s="5"/>
      <c r="L131" s="5"/>
      <c r="M131" s="5"/>
    </row>
    <row r="132" spans="1:13" s="14" customFormat="1" ht="30" customHeight="1" x14ac:dyDescent="0.25">
      <c r="A132" s="5"/>
      <c r="B132" s="8"/>
      <c r="C132" s="37"/>
      <c r="D132" s="19"/>
      <c r="E132" s="5"/>
      <c r="F132" s="5"/>
      <c r="G132" s="8"/>
      <c r="H132" s="5"/>
      <c r="I132" s="5"/>
      <c r="J132" s="5"/>
      <c r="K132" s="5"/>
      <c r="L132" s="5"/>
      <c r="M132" s="5"/>
    </row>
    <row r="133" spans="1:13" s="14" customFormat="1" ht="30" customHeight="1" x14ac:dyDescent="0.25">
      <c r="A133" s="5"/>
      <c r="B133" s="8"/>
      <c r="C133" s="37"/>
      <c r="D133" s="19"/>
      <c r="E133" s="5"/>
      <c r="F133" s="5"/>
      <c r="G133" s="8"/>
      <c r="H133" s="5"/>
      <c r="I133" s="5"/>
      <c r="J133" s="5"/>
      <c r="K133" s="5"/>
      <c r="L133" s="5"/>
      <c r="M133" s="5"/>
    </row>
    <row r="134" spans="1:13" s="14" customFormat="1" ht="30" customHeight="1" x14ac:dyDescent="0.25">
      <c r="A134" s="5"/>
      <c r="B134" s="8"/>
      <c r="C134" s="37"/>
      <c r="D134" s="19"/>
      <c r="E134" s="5"/>
      <c r="F134" s="5"/>
      <c r="G134" s="8"/>
      <c r="H134" s="5"/>
      <c r="I134" s="5"/>
      <c r="J134" s="5"/>
      <c r="K134" s="5"/>
      <c r="L134" s="5"/>
      <c r="M134" s="5"/>
    </row>
    <row r="135" spans="1:13" s="14" customFormat="1" ht="30" customHeight="1" x14ac:dyDescent="0.25">
      <c r="A135" s="5"/>
      <c r="B135" s="8"/>
      <c r="C135" s="37"/>
      <c r="D135" s="19"/>
      <c r="E135" s="5"/>
      <c r="F135" s="5"/>
      <c r="G135" s="8"/>
      <c r="H135" s="5"/>
      <c r="I135" s="5"/>
      <c r="J135" s="5"/>
      <c r="K135" s="5"/>
      <c r="L135" s="5"/>
      <c r="M135" s="5"/>
    </row>
    <row r="136" spans="1:13" s="14" customFormat="1" ht="30" customHeight="1" x14ac:dyDescent="0.25">
      <c r="A136" s="5"/>
      <c r="B136" s="8"/>
      <c r="C136" s="37"/>
      <c r="D136" s="19"/>
      <c r="E136" s="5"/>
      <c r="F136" s="5"/>
      <c r="G136" s="8"/>
      <c r="H136" s="5"/>
      <c r="I136" s="5"/>
      <c r="J136" s="5"/>
      <c r="K136" s="5"/>
      <c r="L136" s="5"/>
      <c r="M136" s="5"/>
    </row>
    <row r="137" spans="1:13" s="14" customFormat="1" ht="30" customHeight="1" x14ac:dyDescent="0.25">
      <c r="A137" s="5"/>
      <c r="B137" s="8"/>
      <c r="C137" s="37"/>
      <c r="D137" s="19"/>
      <c r="E137" s="5"/>
      <c r="F137" s="5"/>
      <c r="G137" s="8"/>
      <c r="H137" s="5"/>
      <c r="I137" s="5"/>
      <c r="J137" s="5"/>
      <c r="K137" s="5"/>
      <c r="L137" s="5"/>
      <c r="M137" s="5"/>
    </row>
    <row r="138" spans="1:13" s="14" customFormat="1" ht="30" customHeight="1" x14ac:dyDescent="0.25">
      <c r="A138" s="5"/>
      <c r="B138" s="8"/>
      <c r="C138" s="37"/>
      <c r="D138" s="19"/>
      <c r="E138" s="5"/>
      <c r="F138" s="5"/>
      <c r="G138" s="8"/>
      <c r="H138" s="5"/>
      <c r="I138" s="5"/>
      <c r="J138" s="5"/>
      <c r="K138" s="5"/>
      <c r="L138" s="5"/>
      <c r="M138" s="5"/>
    </row>
    <row r="139" spans="1:13" s="14" customFormat="1" ht="30" customHeight="1" x14ac:dyDescent="0.25">
      <c r="A139" s="5"/>
      <c r="B139" s="8"/>
      <c r="C139" s="37"/>
      <c r="D139" s="19"/>
      <c r="E139" s="5"/>
      <c r="F139" s="5"/>
      <c r="G139" s="8"/>
      <c r="H139" s="5"/>
      <c r="I139" s="5"/>
      <c r="J139" s="5"/>
      <c r="K139" s="5"/>
      <c r="L139" s="5"/>
      <c r="M139" s="5"/>
    </row>
    <row r="140" spans="1:13" s="14" customFormat="1" ht="30" customHeight="1" x14ac:dyDescent="0.25">
      <c r="A140" s="5"/>
      <c r="B140" s="8"/>
      <c r="C140" s="37"/>
      <c r="D140" s="19"/>
      <c r="E140" s="5"/>
      <c r="F140" s="5"/>
      <c r="G140" s="8"/>
      <c r="H140" s="5"/>
      <c r="I140" s="5"/>
      <c r="J140" s="5"/>
      <c r="K140" s="5"/>
      <c r="L140" s="5"/>
      <c r="M140" s="5"/>
    </row>
    <row r="141" spans="1:13" s="14" customFormat="1" ht="30" customHeight="1" x14ac:dyDescent="0.25">
      <c r="A141" s="5"/>
      <c r="B141" s="8"/>
      <c r="C141" s="37"/>
      <c r="D141" s="19"/>
      <c r="E141" s="5"/>
      <c r="F141" s="5"/>
      <c r="G141" s="8"/>
      <c r="H141" s="5"/>
      <c r="I141" s="5"/>
      <c r="J141" s="5"/>
      <c r="K141" s="5"/>
      <c r="L141" s="5"/>
      <c r="M141" s="5"/>
    </row>
    <row r="142" spans="1:13" s="14" customFormat="1" ht="30" customHeight="1" x14ac:dyDescent="0.25">
      <c r="A142" s="5"/>
      <c r="B142" s="8"/>
      <c r="C142" s="37"/>
      <c r="D142" s="19"/>
      <c r="E142" s="5"/>
      <c r="F142" s="5"/>
      <c r="G142" s="8"/>
      <c r="H142" s="5"/>
      <c r="I142" s="5"/>
      <c r="J142" s="5"/>
      <c r="K142" s="5"/>
      <c r="L142" s="5"/>
      <c r="M142" s="5"/>
    </row>
    <row r="143" spans="1:13" s="14" customFormat="1" ht="30" customHeight="1" x14ac:dyDescent="0.25">
      <c r="A143" s="5"/>
      <c r="B143" s="8"/>
      <c r="C143" s="37"/>
      <c r="D143" s="19"/>
      <c r="E143" s="5"/>
      <c r="F143" s="5"/>
      <c r="G143" s="8"/>
      <c r="H143" s="5"/>
      <c r="I143" s="5"/>
      <c r="J143" s="5"/>
      <c r="K143" s="5"/>
      <c r="L143" s="5"/>
      <c r="M143" s="5"/>
    </row>
    <row r="144" spans="1:13" s="14" customFormat="1" ht="30" customHeight="1" x14ac:dyDescent="0.25">
      <c r="A144" s="5"/>
      <c r="B144" s="8"/>
      <c r="C144" s="37"/>
      <c r="D144" s="19"/>
      <c r="E144" s="5"/>
      <c r="F144" s="5"/>
      <c r="G144" s="8"/>
      <c r="H144" s="5"/>
      <c r="I144" s="5"/>
      <c r="J144" s="5"/>
      <c r="K144" s="5"/>
      <c r="L144" s="5"/>
      <c r="M144" s="5"/>
    </row>
    <row r="145" spans="1:13" s="14" customFormat="1" ht="30" customHeight="1" x14ac:dyDescent="0.25">
      <c r="A145" s="5"/>
      <c r="B145" s="8"/>
      <c r="C145" s="37"/>
      <c r="D145" s="19"/>
      <c r="E145" s="5"/>
      <c r="F145" s="5"/>
      <c r="G145" s="8"/>
      <c r="H145" s="5"/>
      <c r="I145" s="5"/>
      <c r="J145" s="5"/>
      <c r="K145" s="5"/>
      <c r="L145" s="5"/>
      <c r="M145" s="5"/>
    </row>
    <row r="146" spans="1:13" s="14" customFormat="1" ht="30" customHeight="1" x14ac:dyDescent="0.25">
      <c r="A146" s="5"/>
      <c r="B146" s="8"/>
      <c r="C146" s="37"/>
      <c r="D146" s="19"/>
      <c r="E146" s="5"/>
      <c r="F146" s="5"/>
      <c r="G146" s="8"/>
      <c r="H146" s="5"/>
      <c r="I146" s="5"/>
      <c r="J146" s="5"/>
      <c r="K146" s="5"/>
      <c r="L146" s="5"/>
      <c r="M146" s="5"/>
    </row>
    <row r="147" spans="1:13" s="14" customFormat="1" ht="30" customHeight="1" x14ac:dyDescent="0.25">
      <c r="A147" s="5"/>
      <c r="B147" s="8"/>
      <c r="C147" s="37"/>
      <c r="D147" s="19"/>
      <c r="E147" s="5"/>
      <c r="F147" s="5"/>
      <c r="G147" s="8"/>
      <c r="H147" s="5"/>
      <c r="I147" s="5"/>
      <c r="J147" s="5"/>
      <c r="K147" s="5"/>
      <c r="L147" s="5"/>
      <c r="M147" s="5"/>
    </row>
    <row r="148" spans="1:13" s="14" customFormat="1" ht="30" customHeight="1" x14ac:dyDescent="0.25">
      <c r="A148" s="5"/>
      <c r="B148" s="8"/>
      <c r="C148" s="37"/>
      <c r="D148" s="19"/>
      <c r="E148" s="5"/>
      <c r="F148" s="5"/>
      <c r="G148" s="8"/>
      <c r="H148" s="5"/>
      <c r="I148" s="5"/>
      <c r="J148" s="5"/>
      <c r="K148" s="5"/>
      <c r="L148" s="5"/>
      <c r="M148" s="5"/>
    </row>
    <row r="149" spans="1:13" s="14" customFormat="1" ht="30" customHeight="1" x14ac:dyDescent="0.25">
      <c r="A149" s="5"/>
      <c r="B149" s="8"/>
      <c r="C149" s="37"/>
      <c r="D149" s="19"/>
      <c r="E149" s="5"/>
      <c r="F149" s="5"/>
      <c r="G149" s="8"/>
      <c r="H149" s="5"/>
      <c r="I149" s="5"/>
      <c r="J149" s="5"/>
      <c r="K149" s="5"/>
      <c r="L149" s="5"/>
      <c r="M149" s="5"/>
    </row>
    <row r="150" spans="1:13" s="14" customFormat="1" ht="30" customHeight="1" x14ac:dyDescent="0.25">
      <c r="A150" s="5"/>
      <c r="B150" s="8"/>
      <c r="C150" s="37"/>
      <c r="D150" s="19"/>
      <c r="E150" s="5"/>
      <c r="F150" s="5"/>
      <c r="G150" s="8"/>
      <c r="H150" s="5"/>
      <c r="I150" s="5"/>
      <c r="J150" s="5"/>
      <c r="K150" s="5"/>
      <c r="L150" s="5"/>
      <c r="M150" s="5"/>
    </row>
    <row r="151" spans="1:13" s="14" customFormat="1" ht="30" customHeight="1" x14ac:dyDescent="0.25">
      <c r="A151" s="5"/>
      <c r="B151" s="8"/>
      <c r="C151" s="37"/>
      <c r="D151" s="19"/>
      <c r="E151" s="5"/>
      <c r="F151" s="5"/>
      <c r="G151" s="8"/>
      <c r="H151" s="5"/>
      <c r="I151" s="5"/>
      <c r="J151" s="5"/>
      <c r="K151" s="5"/>
      <c r="L151" s="5"/>
      <c r="M151" s="5"/>
    </row>
    <row r="152" spans="1:13" s="14" customFormat="1" ht="30" customHeight="1" x14ac:dyDescent="0.25">
      <c r="A152" s="5"/>
      <c r="B152" s="8"/>
      <c r="C152" s="37"/>
      <c r="D152" s="19"/>
      <c r="E152" s="5"/>
      <c r="F152" s="5"/>
      <c r="G152" s="8"/>
      <c r="H152" s="5"/>
      <c r="I152" s="5"/>
      <c r="J152" s="5"/>
      <c r="K152" s="5"/>
      <c r="L152" s="5"/>
      <c r="M152" s="5"/>
    </row>
    <row r="153" spans="1:13" s="14" customFormat="1" ht="30" customHeight="1" x14ac:dyDescent="0.25">
      <c r="A153" s="5"/>
      <c r="B153" s="8"/>
      <c r="C153" s="37"/>
      <c r="D153" s="19"/>
      <c r="E153" s="5"/>
      <c r="F153" s="5"/>
      <c r="G153" s="8"/>
      <c r="H153" s="5"/>
      <c r="I153" s="5"/>
      <c r="J153" s="5"/>
      <c r="K153" s="5"/>
      <c r="L153" s="5"/>
      <c r="M153" s="5"/>
    </row>
    <row r="154" spans="1:13" s="14" customFormat="1" ht="30" customHeight="1" x14ac:dyDescent="0.25">
      <c r="A154" s="5"/>
      <c r="B154" s="8"/>
      <c r="C154" s="37"/>
      <c r="D154" s="19"/>
      <c r="E154" s="5"/>
      <c r="F154" s="5"/>
      <c r="G154" s="8"/>
      <c r="H154" s="5"/>
      <c r="I154" s="5"/>
      <c r="J154" s="5"/>
      <c r="K154" s="5"/>
      <c r="L154" s="5"/>
      <c r="M154" s="5"/>
    </row>
    <row r="155" spans="1:13" s="14" customFormat="1" ht="30" customHeight="1" x14ac:dyDescent="0.25">
      <c r="A155" s="5"/>
      <c r="B155" s="8"/>
      <c r="C155" s="37"/>
      <c r="D155" s="19"/>
      <c r="E155" s="5"/>
      <c r="F155" s="5"/>
      <c r="G155" s="8"/>
      <c r="H155" s="5"/>
      <c r="I155" s="5"/>
      <c r="J155" s="5"/>
      <c r="K155" s="5"/>
      <c r="L155" s="5"/>
      <c r="M155" s="5"/>
    </row>
    <row r="156" spans="1:13" s="14" customFormat="1" ht="30" customHeight="1" x14ac:dyDescent="0.25">
      <c r="A156" s="5"/>
      <c r="B156" s="8"/>
      <c r="C156" s="37"/>
      <c r="D156" s="19"/>
      <c r="E156" s="5"/>
      <c r="F156" s="5"/>
      <c r="G156" s="8"/>
      <c r="H156" s="5"/>
      <c r="I156" s="5"/>
      <c r="J156" s="5"/>
      <c r="K156" s="5"/>
      <c r="L156" s="5"/>
      <c r="M156" s="5"/>
    </row>
    <row r="157" spans="1:13" s="14" customFormat="1" ht="30" customHeight="1" x14ac:dyDescent="0.25">
      <c r="A157" s="5"/>
      <c r="B157" s="8"/>
      <c r="C157" s="37"/>
      <c r="D157" s="19"/>
      <c r="E157" s="5"/>
      <c r="F157" s="5"/>
      <c r="G157" s="8"/>
      <c r="H157" s="5"/>
      <c r="I157" s="5"/>
      <c r="J157" s="5"/>
      <c r="K157" s="5"/>
      <c r="L157" s="5"/>
      <c r="M157" s="5"/>
    </row>
    <row r="158" spans="1:13" s="14" customFormat="1" ht="30" customHeight="1" x14ac:dyDescent="0.25">
      <c r="A158" s="5"/>
      <c r="B158" s="8"/>
      <c r="C158" s="37"/>
      <c r="D158" s="19"/>
      <c r="E158" s="5"/>
      <c r="F158" s="5"/>
      <c r="G158" s="8"/>
      <c r="H158" s="5"/>
      <c r="I158" s="5"/>
      <c r="J158" s="5"/>
      <c r="K158" s="5"/>
      <c r="L158" s="5"/>
      <c r="M158" s="5"/>
    </row>
    <row r="159" spans="1:13" s="14" customFormat="1" ht="30" customHeight="1" x14ac:dyDescent="0.25">
      <c r="A159" s="5"/>
      <c r="B159" s="8"/>
      <c r="C159" s="37"/>
      <c r="D159" s="19"/>
      <c r="E159" s="5"/>
      <c r="F159" s="5"/>
      <c r="G159" s="8"/>
      <c r="H159" s="5"/>
      <c r="I159" s="5"/>
      <c r="J159" s="5"/>
      <c r="K159" s="5"/>
      <c r="L159" s="5"/>
      <c r="M159" s="5"/>
    </row>
    <row r="160" spans="1:13" s="14" customFormat="1" ht="30" customHeight="1" x14ac:dyDescent="0.25">
      <c r="A160" s="5"/>
      <c r="B160" s="8"/>
      <c r="C160" s="37"/>
      <c r="D160" s="19"/>
      <c r="E160" s="5"/>
      <c r="F160" s="5"/>
      <c r="G160" s="8"/>
      <c r="H160" s="5"/>
      <c r="I160" s="5"/>
      <c r="J160" s="5"/>
      <c r="K160" s="5"/>
      <c r="L160" s="5"/>
      <c r="M160" s="5"/>
    </row>
    <row r="161" spans="1:13" s="14" customFormat="1" ht="30" customHeight="1" x14ac:dyDescent="0.25">
      <c r="A161" s="5"/>
      <c r="B161" s="8"/>
      <c r="C161" s="37"/>
      <c r="D161" s="19"/>
      <c r="E161" s="5"/>
      <c r="F161" s="5"/>
      <c r="G161" s="8"/>
      <c r="H161" s="5"/>
      <c r="I161" s="5"/>
      <c r="J161" s="5"/>
      <c r="K161" s="5"/>
      <c r="L161" s="5"/>
      <c r="M161" s="5"/>
    </row>
    <row r="162" spans="1:13" s="14" customFormat="1" ht="30" customHeight="1" x14ac:dyDescent="0.25">
      <c r="A162" s="5"/>
      <c r="B162" s="8"/>
      <c r="C162" s="37"/>
      <c r="D162" s="19"/>
      <c r="E162" s="5"/>
      <c r="F162" s="5"/>
      <c r="G162" s="8"/>
      <c r="H162" s="5"/>
      <c r="I162" s="5"/>
      <c r="J162" s="5"/>
      <c r="K162" s="5"/>
      <c r="L162" s="5"/>
      <c r="M162" s="5"/>
    </row>
    <row r="163" spans="1:13" s="14" customFormat="1" ht="30" customHeight="1" x14ac:dyDescent="0.25">
      <c r="A163" s="5"/>
      <c r="B163" s="8"/>
      <c r="C163" s="37"/>
      <c r="D163" s="19"/>
      <c r="E163" s="5"/>
      <c r="F163" s="5"/>
      <c r="G163" s="8"/>
      <c r="H163" s="5"/>
      <c r="I163" s="5"/>
      <c r="J163" s="5"/>
      <c r="K163" s="5"/>
      <c r="L163" s="5"/>
      <c r="M163" s="5"/>
    </row>
    <row r="164" spans="1:13" s="14" customFormat="1" ht="30" customHeight="1" x14ac:dyDescent="0.25">
      <c r="A164" s="5"/>
      <c r="B164" s="8"/>
      <c r="C164" s="37"/>
      <c r="D164" s="19"/>
      <c r="E164" s="5"/>
      <c r="F164" s="5"/>
      <c r="G164" s="8"/>
      <c r="H164" s="5"/>
      <c r="I164" s="5"/>
      <c r="J164" s="5"/>
      <c r="K164" s="5"/>
      <c r="L164" s="5"/>
      <c r="M164" s="5"/>
    </row>
    <row r="165" spans="1:13" s="14" customFormat="1" ht="30" customHeight="1" x14ac:dyDescent="0.25">
      <c r="A165" s="5"/>
      <c r="B165" s="8"/>
      <c r="C165" s="37"/>
      <c r="D165" s="19"/>
      <c r="E165" s="5"/>
      <c r="F165" s="5"/>
      <c r="G165" s="8"/>
      <c r="H165" s="5"/>
      <c r="I165" s="5"/>
      <c r="J165" s="5"/>
      <c r="K165" s="5"/>
      <c r="L165" s="5"/>
      <c r="M165" s="5"/>
    </row>
    <row r="166" spans="1:13" s="14" customFormat="1" ht="30" customHeight="1" x14ac:dyDescent="0.25">
      <c r="A166" s="5"/>
      <c r="B166" s="8"/>
      <c r="C166" s="37"/>
      <c r="D166" s="19"/>
      <c r="E166" s="5"/>
      <c r="F166" s="5"/>
      <c r="G166" s="8"/>
      <c r="H166" s="5"/>
      <c r="I166" s="5"/>
      <c r="J166" s="5"/>
      <c r="K166" s="5"/>
      <c r="L166" s="5"/>
      <c r="M166" s="5"/>
    </row>
    <row r="167" spans="1:13" s="14" customFormat="1" ht="30" customHeight="1" x14ac:dyDescent="0.25">
      <c r="A167" s="5"/>
      <c r="B167" s="8"/>
      <c r="C167" s="37"/>
      <c r="D167" s="19"/>
      <c r="E167" s="5"/>
      <c r="F167" s="5"/>
      <c r="G167" s="8"/>
      <c r="H167" s="5"/>
      <c r="I167" s="5"/>
      <c r="J167" s="5"/>
      <c r="K167" s="5"/>
      <c r="L167" s="5"/>
      <c r="M167" s="5"/>
    </row>
    <row r="168" spans="1:13" s="14" customFormat="1" ht="30" customHeight="1" x14ac:dyDescent="0.25">
      <c r="A168" s="5"/>
      <c r="B168" s="8"/>
      <c r="C168" s="37"/>
      <c r="D168" s="19"/>
      <c r="E168" s="5"/>
      <c r="F168" s="5"/>
      <c r="G168" s="8"/>
      <c r="H168" s="5"/>
      <c r="I168" s="5"/>
      <c r="J168" s="5"/>
      <c r="K168" s="5"/>
      <c r="L168" s="5"/>
      <c r="M168" s="5"/>
    </row>
    <row r="169" spans="1:13" s="14" customFormat="1" ht="30" customHeight="1" x14ac:dyDescent="0.25">
      <c r="A169" s="5"/>
      <c r="B169" s="8"/>
      <c r="C169" s="37"/>
      <c r="D169" s="19"/>
      <c r="E169" s="5"/>
      <c r="F169" s="5"/>
      <c r="G169" s="8"/>
      <c r="H169" s="5"/>
      <c r="I169" s="5"/>
      <c r="J169" s="5"/>
      <c r="K169" s="5"/>
      <c r="L169" s="5"/>
      <c r="M169" s="5"/>
    </row>
    <row r="170" spans="1:13" s="14" customFormat="1" ht="30" customHeight="1" x14ac:dyDescent="0.25">
      <c r="A170" s="5"/>
      <c r="B170" s="8"/>
      <c r="C170" s="37"/>
      <c r="D170" s="19"/>
      <c r="E170" s="5"/>
      <c r="F170" s="5"/>
      <c r="G170" s="8"/>
      <c r="H170" s="5"/>
      <c r="I170" s="5"/>
      <c r="J170" s="5"/>
      <c r="K170" s="5"/>
      <c r="L170" s="5"/>
      <c r="M170" s="5"/>
    </row>
    <row r="171" spans="1:13" s="14" customFormat="1" ht="30" customHeight="1" x14ac:dyDescent="0.25">
      <c r="A171" s="5"/>
      <c r="B171" s="8"/>
      <c r="C171" s="37"/>
      <c r="D171" s="19"/>
      <c r="E171" s="5"/>
      <c r="F171" s="5"/>
      <c r="G171" s="8"/>
      <c r="H171" s="5"/>
      <c r="I171" s="5"/>
      <c r="J171" s="5"/>
      <c r="K171" s="5"/>
      <c r="L171" s="5"/>
      <c r="M171" s="5"/>
    </row>
    <row r="172" spans="1:13" s="14" customFormat="1" ht="30" customHeight="1" x14ac:dyDescent="0.25">
      <c r="A172" s="5"/>
      <c r="B172" s="8"/>
      <c r="C172" s="37"/>
      <c r="D172" s="19"/>
      <c r="E172" s="5"/>
      <c r="F172" s="5"/>
      <c r="G172" s="8"/>
      <c r="H172" s="5"/>
      <c r="I172" s="5"/>
      <c r="J172" s="5"/>
      <c r="K172" s="5"/>
      <c r="L172" s="5"/>
      <c r="M172" s="5"/>
    </row>
    <row r="173" spans="1:13" s="14" customFormat="1" ht="30" customHeight="1" x14ac:dyDescent="0.25">
      <c r="A173" s="5"/>
      <c r="B173" s="8"/>
      <c r="C173" s="37"/>
      <c r="D173" s="19"/>
      <c r="E173" s="5"/>
      <c r="F173" s="5"/>
      <c r="G173" s="8"/>
      <c r="H173" s="5"/>
      <c r="I173" s="5"/>
      <c r="J173" s="5"/>
      <c r="K173" s="5"/>
      <c r="L173" s="5"/>
      <c r="M173" s="5"/>
    </row>
    <row r="174" spans="1:13" s="14" customFormat="1" ht="30" customHeight="1" x14ac:dyDescent="0.25">
      <c r="A174" s="5"/>
      <c r="B174" s="8"/>
      <c r="C174" s="37"/>
      <c r="D174" s="19"/>
      <c r="E174" s="5"/>
      <c r="F174" s="5"/>
      <c r="G174" s="8"/>
      <c r="H174" s="5"/>
      <c r="I174" s="5"/>
      <c r="J174" s="5"/>
      <c r="K174" s="5"/>
      <c r="L174" s="5"/>
      <c r="M174" s="5"/>
    </row>
    <row r="175" spans="1:13" s="14" customFormat="1" ht="30" customHeight="1" x14ac:dyDescent="0.25">
      <c r="A175" s="5"/>
      <c r="B175" s="8"/>
      <c r="C175" s="37"/>
      <c r="D175" s="19"/>
      <c r="E175" s="5"/>
      <c r="F175" s="5"/>
      <c r="G175" s="8"/>
      <c r="H175" s="5"/>
      <c r="I175" s="5"/>
      <c r="J175" s="5"/>
      <c r="K175" s="5"/>
      <c r="L175" s="5"/>
      <c r="M175" s="5"/>
    </row>
    <row r="176" spans="1:13" s="14" customFormat="1" ht="30" customHeight="1" x14ac:dyDescent="0.25">
      <c r="A176" s="5"/>
      <c r="B176" s="8"/>
      <c r="C176" s="37"/>
      <c r="D176" s="19"/>
      <c r="E176" s="5"/>
      <c r="F176" s="5"/>
      <c r="G176" s="8"/>
      <c r="H176" s="5"/>
      <c r="I176" s="5"/>
      <c r="J176" s="5"/>
      <c r="K176" s="5"/>
      <c r="L176" s="5"/>
      <c r="M176" s="5"/>
    </row>
    <row r="177" spans="1:13" s="14" customFormat="1" ht="30" customHeight="1" x14ac:dyDescent="0.25">
      <c r="A177" s="5"/>
      <c r="B177" s="8"/>
      <c r="C177" s="37"/>
      <c r="D177" s="19"/>
      <c r="E177" s="5"/>
      <c r="F177" s="5"/>
      <c r="G177" s="8"/>
      <c r="H177" s="5"/>
      <c r="I177" s="5"/>
      <c r="J177" s="5"/>
      <c r="K177" s="5"/>
      <c r="L177" s="5"/>
      <c r="M177" s="5"/>
    </row>
    <row r="178" spans="1:13" s="14" customFormat="1" ht="30" customHeight="1" x14ac:dyDescent="0.25">
      <c r="A178" s="5"/>
      <c r="B178" s="8"/>
      <c r="C178" s="37"/>
      <c r="D178" s="19"/>
      <c r="E178" s="5"/>
      <c r="F178" s="5"/>
      <c r="G178" s="8"/>
      <c r="H178" s="5"/>
      <c r="I178" s="5"/>
      <c r="J178" s="5"/>
      <c r="K178" s="5"/>
      <c r="L178" s="5"/>
      <c r="M178" s="5"/>
    </row>
    <row r="179" spans="1:13" s="14" customFormat="1" ht="30" customHeight="1" x14ac:dyDescent="0.25">
      <c r="A179" s="5"/>
      <c r="B179" s="8"/>
      <c r="C179" s="37"/>
      <c r="D179" s="19"/>
      <c r="E179" s="5"/>
      <c r="F179" s="5"/>
      <c r="G179" s="8"/>
      <c r="H179" s="5"/>
      <c r="I179" s="5"/>
      <c r="J179" s="5"/>
      <c r="K179" s="5"/>
      <c r="L179" s="5"/>
      <c r="M179" s="5"/>
    </row>
    <row r="180" spans="1:13" s="14" customFormat="1" ht="30" customHeight="1" x14ac:dyDescent="0.25">
      <c r="A180" s="5"/>
      <c r="B180" s="8"/>
      <c r="C180" s="37"/>
      <c r="D180" s="19"/>
      <c r="E180" s="5"/>
      <c r="F180" s="5"/>
      <c r="G180" s="8"/>
      <c r="H180" s="5"/>
      <c r="I180" s="5"/>
      <c r="J180" s="5"/>
      <c r="K180" s="5"/>
      <c r="L180" s="5"/>
      <c r="M180" s="5"/>
    </row>
    <row r="181" spans="1:13" s="14" customFormat="1" ht="30" customHeight="1" x14ac:dyDescent="0.25">
      <c r="A181" s="5"/>
      <c r="B181" s="8"/>
      <c r="C181" s="37"/>
      <c r="D181" s="19"/>
      <c r="E181" s="5"/>
      <c r="F181" s="5"/>
      <c r="G181" s="8"/>
      <c r="H181" s="5"/>
      <c r="I181" s="5"/>
      <c r="J181" s="5"/>
      <c r="K181" s="5"/>
      <c r="L181" s="5"/>
      <c r="M181" s="5"/>
    </row>
    <row r="182" spans="1:13" s="14" customFormat="1" ht="30" customHeight="1" x14ac:dyDescent="0.25">
      <c r="A182" s="5"/>
      <c r="B182" s="8"/>
      <c r="C182" s="37"/>
      <c r="D182" s="19"/>
      <c r="E182" s="5"/>
      <c r="F182" s="5"/>
      <c r="G182" s="8"/>
      <c r="H182" s="5"/>
      <c r="I182" s="5"/>
      <c r="J182" s="5"/>
      <c r="K182" s="5"/>
      <c r="L182" s="5"/>
      <c r="M182" s="5"/>
    </row>
    <row r="183" spans="1:13" s="14" customFormat="1" ht="30" customHeight="1" x14ac:dyDescent="0.25">
      <c r="A183" s="5"/>
      <c r="B183" s="8"/>
      <c r="C183" s="37"/>
      <c r="D183" s="19"/>
      <c r="E183" s="5"/>
      <c r="F183" s="5"/>
      <c r="G183" s="8"/>
      <c r="H183" s="5"/>
      <c r="I183" s="5"/>
      <c r="J183" s="5"/>
      <c r="K183" s="5"/>
      <c r="L183" s="5"/>
      <c r="M183" s="5"/>
    </row>
    <row r="184" spans="1:13" s="14" customFormat="1" ht="30" customHeight="1" x14ac:dyDescent="0.25">
      <c r="A184" s="5"/>
      <c r="B184" s="8"/>
      <c r="C184" s="37"/>
      <c r="D184" s="19"/>
      <c r="E184" s="5"/>
      <c r="F184" s="5"/>
      <c r="G184" s="8"/>
      <c r="H184" s="5"/>
      <c r="I184" s="5"/>
      <c r="J184" s="5"/>
      <c r="K184" s="5"/>
      <c r="L184" s="5"/>
      <c r="M184" s="5"/>
    </row>
    <row r="185" spans="1:13" s="14" customFormat="1" ht="30" customHeight="1" x14ac:dyDescent="0.25">
      <c r="A185" s="5"/>
      <c r="B185" s="8"/>
      <c r="C185" s="37"/>
      <c r="D185" s="19"/>
      <c r="E185" s="5"/>
      <c r="F185" s="5"/>
      <c r="G185" s="8"/>
      <c r="H185" s="5"/>
      <c r="I185" s="5"/>
      <c r="J185" s="5"/>
      <c r="K185" s="5"/>
      <c r="L185" s="5"/>
      <c r="M185" s="5"/>
    </row>
    <row r="186" spans="1:13" s="14" customFormat="1" ht="30" customHeight="1" x14ac:dyDescent="0.25">
      <c r="A186" s="5"/>
      <c r="B186" s="8"/>
      <c r="C186" s="37"/>
      <c r="D186" s="19"/>
      <c r="E186" s="5"/>
      <c r="F186" s="5"/>
      <c r="G186" s="8"/>
      <c r="H186" s="5"/>
      <c r="I186" s="5"/>
      <c r="J186" s="5"/>
      <c r="K186" s="5"/>
      <c r="L186" s="5"/>
      <c r="M186" s="5"/>
    </row>
    <row r="187" spans="1:13" s="14" customFormat="1" ht="30" customHeight="1" x14ac:dyDescent="0.25">
      <c r="A187" s="5"/>
      <c r="B187" s="8"/>
      <c r="C187" s="37"/>
      <c r="D187" s="19"/>
      <c r="E187" s="5"/>
      <c r="F187" s="5"/>
      <c r="G187" s="8"/>
      <c r="H187" s="5"/>
      <c r="I187" s="5"/>
      <c r="J187" s="5"/>
      <c r="K187" s="5"/>
      <c r="L187" s="5"/>
      <c r="M187" s="5"/>
    </row>
    <row r="188" spans="1:13" s="14" customFormat="1" ht="30" customHeight="1" x14ac:dyDescent="0.25">
      <c r="A188" s="5"/>
      <c r="B188" s="8"/>
      <c r="C188" s="37"/>
      <c r="D188" s="19"/>
      <c r="E188" s="5"/>
      <c r="F188" s="5"/>
      <c r="G188" s="8"/>
      <c r="H188" s="5"/>
      <c r="I188" s="5"/>
      <c r="J188" s="5"/>
      <c r="K188" s="5"/>
      <c r="L188" s="5"/>
      <c r="M188" s="5"/>
    </row>
    <row r="189" spans="1:13" s="14" customFormat="1" ht="30" customHeight="1" x14ac:dyDescent="0.25">
      <c r="A189" s="5"/>
      <c r="B189" s="8"/>
      <c r="C189" s="37"/>
      <c r="D189" s="19"/>
      <c r="E189" s="5"/>
      <c r="F189" s="5"/>
      <c r="G189" s="8"/>
      <c r="H189" s="5"/>
      <c r="I189" s="5"/>
      <c r="J189" s="5"/>
      <c r="K189" s="5"/>
      <c r="L189" s="5"/>
      <c r="M189" s="5"/>
    </row>
    <row r="190" spans="1:13" s="14" customFormat="1" ht="30" customHeight="1" x14ac:dyDescent="0.25">
      <c r="A190" s="5"/>
      <c r="B190" s="8"/>
      <c r="C190" s="37"/>
      <c r="D190" s="19"/>
      <c r="E190" s="5"/>
      <c r="F190" s="5"/>
      <c r="G190" s="8"/>
      <c r="H190" s="5"/>
      <c r="I190" s="5"/>
      <c r="J190" s="5"/>
      <c r="K190" s="5"/>
      <c r="L190" s="5"/>
      <c r="M190" s="5"/>
    </row>
    <row r="191" spans="1:13" s="14" customFormat="1" ht="30" customHeight="1" x14ac:dyDescent="0.25">
      <c r="A191" s="5"/>
      <c r="B191" s="8"/>
      <c r="C191" s="37"/>
      <c r="D191" s="19"/>
      <c r="E191" s="5"/>
      <c r="F191" s="5"/>
      <c r="G191" s="8"/>
      <c r="H191" s="5"/>
      <c r="I191" s="5"/>
      <c r="J191" s="5"/>
      <c r="K191" s="5"/>
      <c r="L191" s="5"/>
      <c r="M191" s="5"/>
    </row>
    <row r="192" spans="1:13" s="14" customFormat="1" ht="30" customHeight="1" x14ac:dyDescent="0.25">
      <c r="A192" s="5"/>
      <c r="B192" s="8"/>
      <c r="C192" s="37"/>
      <c r="D192" s="19"/>
      <c r="E192" s="5"/>
      <c r="F192" s="5"/>
      <c r="G192" s="8"/>
      <c r="H192" s="5"/>
      <c r="I192" s="5"/>
      <c r="J192" s="5"/>
      <c r="K192" s="5"/>
      <c r="L192" s="5"/>
      <c r="M192" s="5"/>
    </row>
    <row r="193" spans="1:13" s="14" customFormat="1" ht="30" customHeight="1" x14ac:dyDescent="0.25">
      <c r="A193" s="5"/>
      <c r="B193" s="8"/>
      <c r="C193" s="37"/>
      <c r="D193" s="19"/>
      <c r="E193" s="5"/>
      <c r="F193" s="5"/>
      <c r="G193" s="8"/>
      <c r="H193" s="5"/>
      <c r="I193" s="5"/>
      <c r="J193" s="5"/>
      <c r="K193" s="5"/>
      <c r="L193" s="5"/>
      <c r="M193" s="5"/>
    </row>
    <row r="194" spans="1:13" s="14" customFormat="1" ht="30" customHeight="1" x14ac:dyDescent="0.25">
      <c r="A194" s="5"/>
      <c r="B194" s="8"/>
      <c r="C194" s="37"/>
      <c r="D194" s="19"/>
      <c r="E194" s="5"/>
      <c r="F194" s="5"/>
      <c r="G194" s="8"/>
      <c r="H194" s="5"/>
      <c r="I194" s="5"/>
      <c r="J194" s="5"/>
      <c r="K194" s="5"/>
      <c r="L194" s="5"/>
      <c r="M194" s="5"/>
    </row>
    <row r="195" spans="1:13" s="14" customFormat="1" ht="30" customHeight="1" x14ac:dyDescent="0.25">
      <c r="A195" s="5"/>
      <c r="B195" s="8"/>
      <c r="C195" s="37"/>
      <c r="D195" s="19"/>
      <c r="E195" s="5"/>
      <c r="F195" s="5"/>
      <c r="G195" s="8"/>
      <c r="H195" s="5"/>
      <c r="I195" s="5"/>
      <c r="J195" s="5"/>
      <c r="K195" s="5"/>
      <c r="L195" s="5"/>
      <c r="M195" s="5"/>
    </row>
    <row r="196" spans="1:13" s="14" customFormat="1" ht="30" customHeight="1" x14ac:dyDescent="0.25">
      <c r="A196" s="5"/>
      <c r="B196" s="8"/>
      <c r="C196" s="37"/>
      <c r="D196" s="19"/>
      <c r="E196" s="5"/>
      <c r="F196" s="5"/>
      <c r="G196" s="8"/>
      <c r="H196" s="5"/>
      <c r="I196" s="5"/>
      <c r="J196" s="5"/>
      <c r="K196" s="5"/>
      <c r="L196" s="5"/>
      <c r="M196" s="5"/>
    </row>
    <row r="197" spans="1:13" s="14" customFormat="1" ht="30" customHeight="1" x14ac:dyDescent="0.25">
      <c r="A197" s="5"/>
      <c r="B197" s="8"/>
      <c r="C197" s="37"/>
      <c r="D197" s="19"/>
      <c r="E197" s="5"/>
      <c r="F197" s="5"/>
      <c r="G197" s="8"/>
      <c r="H197" s="5"/>
      <c r="I197" s="5"/>
      <c r="J197" s="5"/>
      <c r="K197" s="5"/>
      <c r="L197" s="5"/>
      <c r="M197" s="5"/>
    </row>
    <row r="198" spans="1:13" s="14" customFormat="1" ht="30" customHeight="1" x14ac:dyDescent="0.25">
      <c r="A198" s="5"/>
      <c r="B198" s="8"/>
      <c r="C198" s="37"/>
      <c r="D198" s="19"/>
      <c r="E198" s="5"/>
      <c r="F198" s="5"/>
      <c r="G198" s="8"/>
      <c r="H198" s="5"/>
      <c r="I198" s="5"/>
      <c r="J198" s="5"/>
      <c r="K198" s="5"/>
      <c r="L198" s="5"/>
      <c r="M198" s="5"/>
    </row>
    <row r="199" spans="1:13" s="14" customFormat="1" ht="30" customHeight="1" x14ac:dyDescent="0.25">
      <c r="A199" s="5"/>
      <c r="B199" s="8"/>
      <c r="C199" s="37"/>
      <c r="D199" s="19"/>
      <c r="E199" s="5"/>
      <c r="F199" s="5"/>
      <c r="G199" s="8"/>
      <c r="H199" s="5"/>
      <c r="I199" s="5"/>
      <c r="J199" s="5"/>
      <c r="K199" s="5"/>
      <c r="L199" s="5"/>
      <c r="M199" s="5"/>
    </row>
    <row r="200" spans="1:13" s="14" customFormat="1" ht="30" customHeight="1" x14ac:dyDescent="0.25">
      <c r="A200" s="5"/>
      <c r="B200" s="8"/>
      <c r="C200" s="37"/>
      <c r="D200" s="19"/>
      <c r="E200" s="5"/>
      <c r="F200" s="5"/>
      <c r="G200" s="8"/>
      <c r="H200" s="5"/>
      <c r="I200" s="5"/>
      <c r="J200" s="5"/>
      <c r="K200" s="5"/>
      <c r="L200" s="5"/>
      <c r="M200" s="5"/>
    </row>
    <row r="201" spans="1:13" s="14" customFormat="1" ht="30" customHeight="1" x14ac:dyDescent="0.25">
      <c r="A201" s="5"/>
      <c r="B201" s="8"/>
      <c r="C201" s="37"/>
      <c r="D201" s="19"/>
      <c r="E201" s="5"/>
      <c r="F201" s="5"/>
      <c r="G201" s="8"/>
      <c r="H201" s="5"/>
      <c r="I201" s="5"/>
      <c r="J201" s="5"/>
      <c r="K201" s="5"/>
      <c r="L201" s="5"/>
      <c r="M201" s="5"/>
    </row>
    <row r="202" spans="1:13" s="14" customFormat="1" ht="30" customHeight="1" x14ac:dyDescent="0.25">
      <c r="A202" s="5"/>
      <c r="B202" s="8"/>
      <c r="C202" s="37"/>
      <c r="D202" s="19"/>
      <c r="E202" s="5"/>
      <c r="F202" s="5"/>
      <c r="G202" s="8"/>
      <c r="H202" s="5"/>
      <c r="I202" s="5"/>
      <c r="J202" s="5"/>
      <c r="K202" s="5"/>
      <c r="L202" s="5"/>
      <c r="M202" s="5"/>
    </row>
    <row r="203" spans="1:13" s="14" customFormat="1" ht="30" customHeight="1" x14ac:dyDescent="0.25">
      <c r="A203" s="5"/>
      <c r="B203" s="8"/>
      <c r="C203" s="37"/>
      <c r="D203" s="19"/>
      <c r="E203" s="5"/>
      <c r="F203" s="5"/>
      <c r="G203" s="8"/>
      <c r="H203" s="5"/>
      <c r="I203" s="5"/>
      <c r="J203" s="5"/>
      <c r="K203" s="5"/>
      <c r="L203" s="5"/>
      <c r="M203" s="5"/>
    </row>
    <row r="204" spans="1:13" s="14" customFormat="1" ht="30" customHeight="1" x14ac:dyDescent="0.25">
      <c r="A204" s="5"/>
      <c r="B204" s="8"/>
      <c r="C204" s="37"/>
      <c r="D204" s="19"/>
      <c r="E204" s="5"/>
      <c r="F204" s="5"/>
      <c r="G204" s="8"/>
      <c r="H204" s="5"/>
      <c r="I204" s="5"/>
      <c r="J204" s="5"/>
      <c r="K204" s="5"/>
      <c r="L204" s="5"/>
      <c r="M204" s="5"/>
    </row>
    <row r="205" spans="1:13" s="14" customFormat="1" ht="30" customHeight="1" x14ac:dyDescent="0.25">
      <c r="A205" s="5"/>
      <c r="B205" s="8"/>
      <c r="C205" s="37"/>
      <c r="D205" s="19"/>
      <c r="E205" s="5"/>
      <c r="F205" s="5"/>
      <c r="G205" s="8"/>
      <c r="H205" s="5"/>
      <c r="I205" s="5"/>
      <c r="J205" s="5"/>
      <c r="K205" s="5"/>
      <c r="L205" s="5"/>
      <c r="M205" s="5"/>
    </row>
    <row r="206" spans="1:13" s="14" customFormat="1" ht="30" customHeight="1" x14ac:dyDescent="0.25">
      <c r="A206" s="5"/>
      <c r="B206" s="8"/>
      <c r="C206" s="37"/>
      <c r="D206" s="19"/>
      <c r="E206" s="5"/>
      <c r="F206" s="5"/>
      <c r="G206" s="8"/>
      <c r="H206" s="5"/>
      <c r="I206" s="5"/>
      <c r="J206" s="5"/>
      <c r="K206" s="5"/>
      <c r="L206" s="5"/>
      <c r="M206" s="5"/>
    </row>
    <row r="207" spans="1:13" s="14" customFormat="1" ht="30" customHeight="1" x14ac:dyDescent="0.25">
      <c r="A207" s="5"/>
      <c r="B207" s="8"/>
      <c r="C207" s="37"/>
      <c r="D207" s="19"/>
      <c r="E207" s="5"/>
      <c r="F207" s="5"/>
      <c r="G207" s="8"/>
      <c r="H207" s="5"/>
      <c r="I207" s="5"/>
      <c r="J207" s="5"/>
      <c r="K207" s="5"/>
      <c r="L207" s="5"/>
      <c r="M207" s="5"/>
    </row>
    <row r="208" spans="1:13" s="14" customFormat="1" ht="30" customHeight="1" x14ac:dyDescent="0.25">
      <c r="A208" s="5"/>
      <c r="B208" s="8"/>
      <c r="C208" s="37"/>
      <c r="D208" s="19"/>
      <c r="E208" s="5"/>
      <c r="F208" s="5"/>
      <c r="G208" s="8"/>
      <c r="H208" s="5"/>
      <c r="I208" s="5"/>
      <c r="J208" s="5"/>
      <c r="K208" s="5"/>
      <c r="L208" s="5"/>
      <c r="M208" s="5"/>
    </row>
    <row r="209" spans="1:13" s="14" customFormat="1" ht="30" customHeight="1" x14ac:dyDescent="0.25">
      <c r="A209" s="5"/>
      <c r="B209" s="8"/>
      <c r="C209" s="37"/>
      <c r="D209" s="19"/>
      <c r="E209" s="5"/>
      <c r="F209" s="5"/>
      <c r="G209" s="8"/>
      <c r="H209" s="5"/>
      <c r="I209" s="5"/>
      <c r="J209" s="5"/>
      <c r="K209" s="5"/>
      <c r="L209" s="5"/>
      <c r="M209" s="5"/>
    </row>
    <row r="210" spans="1:13" s="14" customFormat="1" ht="30" customHeight="1" x14ac:dyDescent="0.25">
      <c r="A210" s="5"/>
      <c r="B210" s="8"/>
      <c r="C210" s="37"/>
      <c r="D210" s="19"/>
      <c r="E210" s="5"/>
      <c r="F210" s="5"/>
      <c r="G210" s="8"/>
      <c r="H210" s="5"/>
      <c r="I210" s="5"/>
      <c r="J210" s="5"/>
      <c r="K210" s="5"/>
      <c r="L210" s="5"/>
      <c r="M210" s="5"/>
    </row>
    <row r="211" spans="1:13" ht="25.5" customHeight="1" x14ac:dyDescent="0.25"/>
    <row r="212" spans="1:13" ht="20.100000000000001" customHeight="1" x14ac:dyDescent="0.25"/>
    <row r="213" spans="1:13" ht="15" customHeight="1" x14ac:dyDescent="0.25"/>
    <row r="214" spans="1:13" ht="19.5" customHeight="1" x14ac:dyDescent="0.25"/>
    <row r="215" spans="1:13" ht="20.100000000000001" customHeight="1" x14ac:dyDescent="0.25"/>
    <row r="216" spans="1:13" ht="20.100000000000001" customHeight="1" x14ac:dyDescent="0.25"/>
    <row r="217" spans="1:13" ht="30" customHeight="1" x14ac:dyDescent="0.25"/>
    <row r="218" spans="1:13" ht="30" customHeight="1" x14ac:dyDescent="0.25"/>
  </sheetData>
  <mergeCells count="67">
    <mergeCell ref="K49:M49"/>
    <mergeCell ref="K50:M50"/>
    <mergeCell ref="K51:M51"/>
    <mergeCell ref="K52:M52"/>
    <mergeCell ref="K53:M53"/>
    <mergeCell ref="K44:M44"/>
    <mergeCell ref="K45:M45"/>
    <mergeCell ref="K46:M46"/>
    <mergeCell ref="K47:M47"/>
    <mergeCell ref="K48:M48"/>
    <mergeCell ref="K39:M39"/>
    <mergeCell ref="K40:M40"/>
    <mergeCell ref="K41:M41"/>
    <mergeCell ref="K42:M42"/>
    <mergeCell ref="K43:M43"/>
    <mergeCell ref="K34:M34"/>
    <mergeCell ref="K35:M35"/>
    <mergeCell ref="K36:M36"/>
    <mergeCell ref="K37:M37"/>
    <mergeCell ref="K38:M38"/>
    <mergeCell ref="K29:M29"/>
    <mergeCell ref="K30:M30"/>
    <mergeCell ref="K31:M31"/>
    <mergeCell ref="K32:M32"/>
    <mergeCell ref="K33:M33"/>
    <mergeCell ref="K24:M24"/>
    <mergeCell ref="K25:M25"/>
    <mergeCell ref="K26:M26"/>
    <mergeCell ref="K27:M27"/>
    <mergeCell ref="K28:M28"/>
    <mergeCell ref="K19:M19"/>
    <mergeCell ref="K20:M20"/>
    <mergeCell ref="K21:M21"/>
    <mergeCell ref="K22:M22"/>
    <mergeCell ref="K23:M23"/>
    <mergeCell ref="A67:D67"/>
    <mergeCell ref="D1:E1"/>
    <mergeCell ref="D2:E2"/>
    <mergeCell ref="D4:E4"/>
    <mergeCell ref="D3:E3"/>
    <mergeCell ref="A9:D9"/>
    <mergeCell ref="E8:J8"/>
    <mergeCell ref="E9:J9"/>
    <mergeCell ref="F2:J3"/>
    <mergeCell ref="F4:J5"/>
    <mergeCell ref="D5:E5"/>
    <mergeCell ref="D6:E6"/>
    <mergeCell ref="A63:M63"/>
    <mergeCell ref="A62:M62"/>
    <mergeCell ref="E55:H55"/>
    <mergeCell ref="K15:M15"/>
    <mergeCell ref="K8:M8"/>
    <mergeCell ref="A8:D8"/>
    <mergeCell ref="M2:M3"/>
    <mergeCell ref="A64:M64"/>
    <mergeCell ref="A66:D66"/>
    <mergeCell ref="K4:L5"/>
    <mergeCell ref="K2:L3"/>
    <mergeCell ref="K13:M13"/>
    <mergeCell ref="K11:M11"/>
    <mergeCell ref="K14:M14"/>
    <mergeCell ref="K54:M54"/>
    <mergeCell ref="K16:M16"/>
    <mergeCell ref="A60:M60"/>
    <mergeCell ref="A61:M61"/>
    <mergeCell ref="K17:M17"/>
    <mergeCell ref="K18:M18"/>
  </mergeCells>
  <hyperlinks>
    <hyperlink ref="D13" r:id="rId1" display="https://colombiacompra.coupahost.com/items/1849894" xr:uid="{CDB4A017-A031-481A-8C0D-B74652587CD4}"/>
    <hyperlink ref="D29" r:id="rId2" display="https://colombiacompra.coupahost.com/items/3158055" xr:uid="{1C87CA4A-55B1-4B4E-904D-4AEB6205125C}"/>
  </hyperlinks>
  <pageMargins left="0.39370078740157483" right="0.39370078740157483" top="0.39370078740157483" bottom="0.39370078740157483" header="0.31496062992125984" footer="0.51181102362204722"/>
  <pageSetup scale="23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D7398732301F49B9818C0ACC89E99C" ma:contentTypeVersion="15" ma:contentTypeDescription="Crear nuevo documento." ma:contentTypeScope="" ma:versionID="91b0113d9011ad2f0d39388f65e6b045">
  <xsd:schema xmlns:xsd="http://www.w3.org/2001/XMLSchema" xmlns:xs="http://www.w3.org/2001/XMLSchema" xmlns:p="http://schemas.microsoft.com/office/2006/metadata/properties" xmlns:ns2="8681d43c-26fc-402f-832f-900b7c2294fc" xmlns:ns3="b622c8e5-ab30-48ad-89b1-7a2c61fdbca4" targetNamespace="http://schemas.microsoft.com/office/2006/metadata/properties" ma:root="true" ma:fieldsID="4855920f1894ff81ef7710a5ccbbbab8" ns2:_="" ns3:_="">
    <xsd:import namespace="8681d43c-26fc-402f-832f-900b7c2294fc"/>
    <xsd:import namespace="b622c8e5-ab30-48ad-89b1-7a2c61fdbca4"/>
    <xsd:element name="properties">
      <xsd:complexType>
        <xsd:sequence>
          <xsd:element name="documentManagement">
            <xsd:complexType>
              <xsd:all>
                <xsd:element ref="ns2:Enlac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1d43c-26fc-402f-832f-900b7c2294fc" elementFormDefault="qualified">
    <xsd:import namespace="http://schemas.microsoft.com/office/2006/documentManagement/types"/>
    <xsd:import namespace="http://schemas.microsoft.com/office/infopath/2007/PartnerControls"/>
    <xsd:element name="Enlace" ma:index="8" nillable="true" ma:displayName="Enlace" ma:format="Hyperlink" ma:internalName="Enlac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2c8e5-ab30-48ad-89b1-7a2c61fdb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b1cb2da-4b95-439f-9585-52adece5fc1c}" ma:internalName="TaxCatchAll" ma:showField="CatchAllData" ma:web="b622c8e5-ab30-48ad-89b1-7a2c61fdb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nlace xmlns="8681d43c-26fc-402f-832f-900b7c2294fc">
      <Url xsi:nil="true"/>
      <Description xsi:nil="true"/>
    </Enlace>
    <TaxCatchAll xmlns="b622c8e5-ab30-48ad-89b1-7a2c61fdbca4" xsi:nil="true"/>
    <lcf76f155ced4ddcb4097134ff3c332f xmlns="8681d43c-26fc-402f-832f-900b7c2294f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1F80DE-D20C-49D5-9794-0C35C63187B0}"/>
</file>

<file path=customXml/itemProps2.xml><?xml version="1.0" encoding="utf-8"?>
<ds:datastoreItem xmlns:ds="http://schemas.openxmlformats.org/officeDocument/2006/customXml" ds:itemID="{6A78FD07-06A2-4683-BB66-50385D187EB4}"/>
</file>

<file path=customXml/itemProps3.xml><?xml version="1.0" encoding="utf-8"?>
<ds:datastoreItem xmlns:ds="http://schemas.openxmlformats.org/officeDocument/2006/customXml" ds:itemID="{2DF883A2-7BD5-44D0-8C9F-DD3B1AE8FF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COTIZACION TVEC</vt:lpstr>
      <vt:lpstr>'COTIZACION TVEC'!Área_de_impresión</vt:lpstr>
      <vt:lpstr>'COTIZACION TVEC'!Títulos_a_imprimir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Memito's</dc:creator>
  <cp:lastModifiedBy>FUNCIONARIO</cp:lastModifiedBy>
  <cp:lastPrinted>2025-07-24T16:06:47Z</cp:lastPrinted>
  <dcterms:created xsi:type="dcterms:W3CDTF">2014-07-30T16:37:54Z</dcterms:created>
  <dcterms:modified xsi:type="dcterms:W3CDTF">2025-07-25T15:23:55Z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0x01010080D7398732301F49B9818C0ACC89E99C</vt:lpwstr>
  </property>
</Properties>
</file>