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Usuario\Documents\sena\OC43924\"/>
    </mc:Choice>
  </mc:AlternateContent>
  <xr:revisionPtr revIDLastSave="0" documentId="13_ncr:1_{CF90F304-AFC3-4453-BBCE-51B635BE8784}" xr6:coauthVersionLast="45" xr6:coauthVersionMax="45" xr10:uidLastSave="{00000000-0000-0000-0000-000000000000}"/>
  <bookViews>
    <workbookView xWindow="-120" yWindow="-120" windowWidth="20730" windowHeight="11160" xr2:uid="{00000000-000D-0000-FFFF-FFFF00000000}"/>
  </bookViews>
  <sheets>
    <sheet name="BIENES O SERVICIOS" sheetId="1" r:id="rId1"/>
  </sheets>
  <definedNames>
    <definedName name="_xlnm.Print_Area" localSheetId="0">'BIENES O SERVICIOS'!$B$1:$J$44</definedName>
    <definedName name="SERVICIOS">#REF!</definedName>
    <definedName name="SERVICIOS_PUBLICOS">#REF!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5" i="1" l="1"/>
  <c r="C15" i="1" l="1"/>
  <c r="E19" i="1" s="1"/>
  <c r="D36" i="1" l="1"/>
  <c r="F36" i="1" s="1"/>
  <c r="F37" i="1" s="1"/>
  <c r="E21" i="1"/>
  <c r="E28" i="1"/>
  <c r="E29" i="1" s="1"/>
  <c r="E22" i="1" l="1"/>
  <c r="E23" i="1" s="1"/>
  <c r="E24" i="1" s="1"/>
  <c r="E25" i="1" s="1"/>
  <c r="E26" i="1" s="1"/>
  <c r="E27" i="1" s="1"/>
</calcChain>
</file>

<file path=xl/sharedStrings.xml><?xml version="1.0" encoding="utf-8"?>
<sst xmlns="http://schemas.openxmlformats.org/spreadsheetml/2006/main" count="48" uniqueCount="48">
  <si>
    <t xml:space="preserve">No. Cuenta: </t>
  </si>
  <si>
    <t xml:space="preserve">Contrato No. :                                                                                                             </t>
  </si>
  <si>
    <t xml:space="preserve">Banco:                                                                </t>
  </si>
  <si>
    <t>Ahorros</t>
  </si>
  <si>
    <t>Corriente</t>
  </si>
  <si>
    <t>Período a legalizar</t>
  </si>
  <si>
    <t>al</t>
  </si>
  <si>
    <t>Saldo por ejecutar</t>
  </si>
  <si>
    <t>Observaciones</t>
  </si>
  <si>
    <t>N° Registro Presupuestal</t>
  </si>
  <si>
    <t xml:space="preserve">SALDO POR EJECUTAR </t>
  </si>
  <si>
    <t>TOTAL PAGOS</t>
  </si>
  <si>
    <t>Nombre del Contratista</t>
  </si>
  <si>
    <t>Fecha de Contrato</t>
  </si>
  <si>
    <t>No. de Pago</t>
  </si>
  <si>
    <t>OFICINA DE SISTEMAS</t>
  </si>
  <si>
    <t xml:space="preserve">Nit: </t>
  </si>
  <si>
    <t>SERVICIO NACIONAL DE APRENDIZAJE SENA</t>
  </si>
  <si>
    <t>INFORME DE EJECUCION DEL CONTRATO</t>
  </si>
  <si>
    <t>DATOS ESPECIFICOS DEL PAGO</t>
  </si>
  <si>
    <t>VALOR TOTAL</t>
  </si>
  <si>
    <t>NUMERO DE FACTURA</t>
  </si>
  <si>
    <t>VALOR DEL PAGO</t>
  </si>
  <si>
    <t>VALOR IVA</t>
  </si>
  <si>
    <t>OTROS IMPUESTOS</t>
  </si>
  <si>
    <t>OBSERVACIONES</t>
  </si>
  <si>
    <t xml:space="preserve">CERTIFICACION DE CUMPLIMIENTO Y AVAL  DE PAGO 
</t>
  </si>
  <si>
    <t>TOTAL</t>
  </si>
  <si>
    <t>Objeto:</t>
  </si>
  <si>
    <t>Valor pago</t>
  </si>
  <si>
    <t>Fecha Adición</t>
  </si>
  <si>
    <t xml:space="preserve">Valor Adición </t>
  </si>
  <si>
    <t>Valor Total 2019</t>
  </si>
  <si>
    <t>Valor Contrato</t>
  </si>
  <si>
    <t>X</t>
  </si>
  <si>
    <t>Pablo Fernando Arciniegas Chamorro</t>
  </si>
  <si>
    <t>Nombre Supervisor</t>
  </si>
  <si>
    <t>Firma</t>
  </si>
  <si>
    <t>ORACLE Colombia Ltda.</t>
  </si>
  <si>
    <t>OC.43924</t>
  </si>
  <si>
    <t xml:space="preserve">Contratar la adquisición de servicios Oracle Premier Support for Systems SW UpDate Licence &amp; Support al amparo del instrumento de agregación de demanda CCE-211-AG-2015 requerida para la operación y funcionamiento de los servicios de sistemas de información y aplicaciones del Servicio Nacional de Aprendizaje SENA. </t>
  </si>
  <si>
    <t>CitiBank</t>
  </si>
  <si>
    <t>800.103.052-8</t>
  </si>
  <si>
    <t>En calidad  de Supervisor  del contrato citado,  manifiesto   que   el   contratista ha cumplido dentro de los  términos contractuales, con las obligaciones establecidas en Instrumento de Agregación de Demanda para la adquisición de servicios Oracle Número CCE-211-AG-2015. Por lo tanto, doy aval para el pago de la factura electrónica de venta No. B200709. Doy traslado al Ordenador de Gasto para se realice la Autorización de pago conforme al detalle que a continuacion se relaciona:</t>
  </si>
  <si>
    <t>B200709</t>
  </si>
  <si>
    <t xml:space="preserve">OBSERVACIONES:  El proveedor ha hecho entrega de la carta con los codigos CSI para soporte del sistema de ingeniería supercluster ubicado en el centro de datos del actual operador TIC contratado por la Entidad. 
</t>
  </si>
  <si>
    <t>19 de diciembre de 2019</t>
  </si>
  <si>
    <t>31 de enero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</si>
</sst>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_(&quot;$&quot;\ * #,##0.00_);_(&quot;$&quot;\ * \(#,##0.00\);_(&quot;$&quot;\ * &quot;-&quot;??_);_(@_)"/>
    <numFmt numFmtId="167" formatCode="[$-240A]d&quot; de &quot;mmmm&quot; de &quot;yyyy;@"/>
  </numFmts>
  <fonts count="10" x14ac:knownFonts="1">
    <font>
      <sz val="10"/>
      <name val="Arial"/>
    </font>
    <font>
      <sz val="11"/>
      <color theme="1"/>
      <name val="Calibri"/>
      <family val="2"/>
      <scheme val="minor"/>
    </font>
    <font>
      <sz val="10"/>
      <name val="Arial"/>
      <family val="2"/>
    </font>
    <font>
      <sz val="14"/>
      <name val="Arial Narrow"/>
      <family val="2"/>
    </font>
    <font>
      <sz val="13"/>
      <name val="Arial Narrow"/>
      <family val="2"/>
    </font>
    <font>
      <b/>
      <sz val="13"/>
      <name val="Arial Narrow"/>
      <family val="2"/>
    </font>
    <font>
      <b/>
      <sz val="14"/>
      <name val="Arial Narrow"/>
      <family val="2"/>
    </font>
    <font>
      <b/>
      <sz val="16"/>
      <name val="Arial Narrow"/>
      <family val="2"/>
    </font>
    <font>
      <b/>
      <sz val="11"/>
      <name val="Arial Narrow"/>
      <family val="2"/>
    </font>
    <font>
      <sz val="9"/>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4">
    <xf numFmtId="0" fontId="0" fillId="0" borderId="0"/>
    <xf numFmtId="164" fontId="2" fillId="0" borderId="0" applyFont="0" applyFill="0" applyBorder="0" applyAlignment="0" applyProtection="0"/>
    <xf numFmtId="0" fontId="1" fillId="0" borderId="0"/>
    <xf numFmtId="166" fontId="1" fillId="0" borderId="0" applyFont="0" applyFill="0" applyBorder="0" applyAlignment="0" applyProtection="0"/>
  </cellStyleXfs>
  <cellXfs count="161">
    <xf numFmtId="0" fontId="0" fillId="0" borderId="0" xfId="0"/>
    <xf numFmtId="0" fontId="4" fillId="0" borderId="0" xfId="0" applyFont="1"/>
    <xf numFmtId="0" fontId="4" fillId="0" borderId="0" xfId="0" applyFont="1" applyBorder="1" applyAlignment="1"/>
    <xf numFmtId="0" fontId="5" fillId="2" borderId="27" xfId="0" applyFont="1" applyFill="1" applyBorder="1" applyAlignment="1" applyProtection="1">
      <alignment horizontal="left" vertical="center"/>
      <protection locked="0"/>
    </xf>
    <xf numFmtId="0" fontId="5" fillId="2" borderId="28" xfId="0" applyFont="1" applyFill="1" applyBorder="1" applyAlignment="1" applyProtection="1">
      <alignment vertical="center"/>
      <protection locked="0"/>
    </xf>
    <xf numFmtId="0" fontId="5" fillId="0"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8" xfId="0" applyFont="1" applyFill="1" applyBorder="1" applyAlignment="1" applyProtection="1">
      <alignment horizontal="left" vertical="center"/>
      <protection locked="0"/>
    </xf>
    <xf numFmtId="164" fontId="5" fillId="0" borderId="7" xfId="1" applyFont="1" applyFill="1" applyBorder="1" applyAlignment="1" applyProtection="1">
      <alignment vertical="center"/>
      <protection locked="0"/>
    </xf>
    <xf numFmtId="164" fontId="5" fillId="0" borderId="11" xfId="1" applyFont="1" applyFill="1" applyBorder="1" applyAlignment="1" applyProtection="1">
      <alignment vertical="center"/>
      <protection locked="0"/>
    </xf>
    <xf numFmtId="0" fontId="5" fillId="0" borderId="9" xfId="0" applyFont="1" applyFill="1" applyBorder="1" applyAlignment="1">
      <alignment horizontal="center" vertical="center"/>
    </xf>
    <xf numFmtId="0" fontId="5" fillId="0" borderId="32"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vertical="center"/>
      <protection locked="0"/>
    </xf>
    <xf numFmtId="164" fontId="5" fillId="0" borderId="0" xfId="1" applyFont="1" applyFill="1" applyBorder="1" applyAlignment="1" applyProtection="1">
      <alignment horizontal="center" vertical="center"/>
      <protection locked="0"/>
    </xf>
    <xf numFmtId="164" fontId="5" fillId="0" borderId="0" xfId="0" applyNumberFormat="1" applyFont="1" applyFill="1" applyBorder="1" applyAlignment="1" applyProtection="1">
      <alignment horizontal="center" vertical="center"/>
    </xf>
    <xf numFmtId="0" fontId="4" fillId="0" borderId="32" xfId="0" applyFont="1" applyBorder="1" applyAlignment="1" applyProtection="1">
      <alignment horizontal="justify"/>
      <protection locked="0"/>
    </xf>
    <xf numFmtId="0" fontId="4" fillId="0" borderId="0" xfId="0" applyFont="1" applyBorder="1" applyAlignment="1" applyProtection="1">
      <alignment horizontal="justify"/>
      <protection locked="0"/>
    </xf>
    <xf numFmtId="0" fontId="4" fillId="0" borderId="33" xfId="0" applyFont="1" applyBorder="1" applyAlignment="1" applyProtection="1">
      <alignment horizontal="justify"/>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33" xfId="0" applyFont="1" applyFill="1" applyBorder="1" applyAlignment="1" applyProtection="1">
      <alignment horizontal="center" vertical="center"/>
      <protection locked="0"/>
    </xf>
    <xf numFmtId="0" fontId="4" fillId="0" borderId="0" xfId="0" applyFont="1" applyBorder="1" applyProtection="1">
      <protection locked="0"/>
    </xf>
    <xf numFmtId="0" fontId="4" fillId="0" borderId="38" xfId="0" applyFont="1" applyBorder="1" applyProtection="1">
      <protection locked="0"/>
    </xf>
    <xf numFmtId="0" fontId="4" fillId="0" borderId="26" xfId="0" applyFont="1" applyBorder="1" applyProtection="1">
      <protection locked="0"/>
    </xf>
    <xf numFmtId="0" fontId="4" fillId="0" borderId="39" xfId="0" applyFont="1" applyBorder="1" applyProtection="1">
      <protection locked="0"/>
    </xf>
    <xf numFmtId="0" fontId="5" fillId="0" borderId="7" xfId="0" applyFont="1" applyBorder="1" applyAlignment="1">
      <alignment horizontal="center" wrapText="1"/>
    </xf>
    <xf numFmtId="0" fontId="5" fillId="0" borderId="11" xfId="0" applyFont="1" applyBorder="1" applyAlignment="1">
      <alignment horizontal="center" wrapText="1"/>
    </xf>
    <xf numFmtId="0" fontId="5" fillId="0" borderId="9" xfId="0" applyFont="1" applyFill="1" applyBorder="1" applyAlignment="1" applyProtection="1">
      <alignment horizontal="left" vertical="center"/>
      <protection locked="0"/>
    </xf>
    <xf numFmtId="164" fontId="5" fillId="0" borderId="42" xfId="1" applyFont="1" applyFill="1" applyBorder="1" applyAlignment="1" applyProtection="1">
      <alignment horizontal="center" vertical="center"/>
      <protection locked="0"/>
    </xf>
    <xf numFmtId="0" fontId="5" fillId="0" borderId="42" xfId="0" applyFont="1" applyFill="1" applyBorder="1" applyAlignment="1">
      <alignment horizontal="center" vertical="center" wrapText="1"/>
    </xf>
    <xf numFmtId="164" fontId="3" fillId="0" borderId="44" xfId="1" applyFont="1" applyFill="1" applyBorder="1" applyAlignment="1" applyProtection="1">
      <alignment horizontal="center" vertical="center"/>
      <protection locked="0"/>
    </xf>
    <xf numFmtId="164" fontId="3" fillId="0" borderId="44" xfId="0" applyNumberFormat="1" applyFont="1" applyFill="1" applyBorder="1" applyAlignment="1" applyProtection="1">
      <alignment horizontal="center" vertical="center"/>
    </xf>
    <xf numFmtId="1" fontId="3" fillId="0" borderId="47" xfId="0" applyNumberFormat="1" applyFont="1" applyFill="1" applyBorder="1" applyAlignment="1">
      <alignment horizontal="center" vertical="center"/>
    </xf>
    <xf numFmtId="165" fontId="3" fillId="0" borderId="44" xfId="1" applyNumberFormat="1" applyFont="1" applyFill="1" applyBorder="1" applyAlignment="1" applyProtection="1">
      <alignment horizontal="center" vertical="center"/>
      <protection locked="0"/>
    </xf>
    <xf numFmtId="0" fontId="5" fillId="2" borderId="48" xfId="0" applyFont="1" applyFill="1" applyBorder="1" applyAlignment="1" applyProtection="1">
      <alignment horizontal="left" vertical="center"/>
      <protection locked="0"/>
    </xf>
    <xf numFmtId="0" fontId="5" fillId="0" borderId="13"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0" fontId="5" fillId="0" borderId="15" xfId="0" applyFont="1" applyFill="1" applyBorder="1" applyAlignment="1" applyProtection="1">
      <alignment vertical="center"/>
      <protection locked="0"/>
    </xf>
    <xf numFmtId="164" fontId="2" fillId="0" borderId="1" xfId="1" applyFont="1" applyBorder="1" applyAlignment="1">
      <alignment horizontal="left" vertical="center" wrapText="1"/>
    </xf>
    <xf numFmtId="164" fontId="2" fillId="0" borderId="1" xfId="0" applyNumberFormat="1" applyFont="1" applyFill="1" applyBorder="1" applyAlignment="1" applyProtection="1">
      <alignment horizontal="center" vertical="center"/>
    </xf>
    <xf numFmtId="164" fontId="5" fillId="0" borderId="42" xfId="0" applyNumberFormat="1" applyFont="1" applyFill="1" applyBorder="1" applyAlignment="1" applyProtection="1">
      <alignment horizontal="center" vertical="center"/>
    </xf>
    <xf numFmtId="0" fontId="2" fillId="0" borderId="28" xfId="0" applyFont="1" applyBorder="1" applyAlignment="1">
      <alignment horizontal="center" vertical="center" wrapText="1"/>
    </xf>
    <xf numFmtId="0" fontId="4" fillId="0" borderId="4" xfId="0" applyFont="1" applyBorder="1" applyAlignment="1" applyProtection="1">
      <alignment horizontal="center"/>
      <protection locked="0"/>
    </xf>
    <xf numFmtId="0" fontId="4" fillId="0" borderId="10" xfId="0" applyFont="1" applyBorder="1" applyAlignment="1" applyProtection="1">
      <alignment horizontal="center"/>
      <protection locked="0"/>
    </xf>
    <xf numFmtId="164" fontId="3" fillId="0" borderId="45" xfId="0" applyNumberFormat="1" applyFont="1" applyFill="1" applyBorder="1" applyAlignment="1" applyProtection="1">
      <alignment horizontal="center" vertical="center"/>
      <protection hidden="1"/>
    </xf>
    <xf numFmtId="164" fontId="3" fillId="0" borderId="46" xfId="0" applyNumberFormat="1" applyFont="1" applyFill="1" applyBorder="1" applyAlignment="1" applyProtection="1">
      <alignment horizontal="center" vertical="center"/>
      <protection hidden="1"/>
    </xf>
    <xf numFmtId="164" fontId="6" fillId="0" borderId="16" xfId="0" applyNumberFormat="1" applyFont="1" applyFill="1" applyBorder="1" applyAlignment="1" applyProtection="1">
      <alignment horizontal="center" vertical="center"/>
    </xf>
    <xf numFmtId="164" fontId="6" fillId="0" borderId="17" xfId="0" applyNumberFormat="1" applyFont="1" applyFill="1" applyBorder="1" applyAlignment="1" applyProtection="1">
      <alignment horizontal="center" vertical="center"/>
    </xf>
    <xf numFmtId="164" fontId="6" fillId="0" borderId="37" xfId="0" applyNumberFormat="1" applyFont="1" applyFill="1" applyBorder="1" applyAlignment="1" applyProtection="1">
      <alignment horizontal="center" vertical="center"/>
    </xf>
    <xf numFmtId="164" fontId="5" fillId="0" borderId="13" xfId="1" applyNumberFormat="1" applyFont="1" applyFill="1" applyBorder="1" applyAlignment="1" applyProtection="1">
      <alignment horizontal="center" vertical="center"/>
      <protection locked="0"/>
    </xf>
    <xf numFmtId="164" fontId="5" fillId="0" borderId="14" xfId="1" applyNumberFormat="1" applyFont="1" applyFill="1" applyBorder="1" applyAlignment="1" applyProtection="1">
      <alignment horizontal="center" vertical="center"/>
      <protection locked="0"/>
    </xf>
    <xf numFmtId="164" fontId="5" fillId="0" borderId="36" xfId="1" applyNumberFormat="1" applyFont="1" applyFill="1" applyBorder="1" applyAlignment="1" applyProtection="1">
      <alignment horizontal="center" vertical="center"/>
      <protection locked="0"/>
    </xf>
    <xf numFmtId="164" fontId="4" fillId="0" borderId="6" xfId="1" applyNumberFormat="1" applyFont="1" applyFill="1" applyBorder="1" applyAlignment="1" applyProtection="1">
      <alignment horizontal="center" vertical="center"/>
      <protection locked="0"/>
    </xf>
    <xf numFmtId="164" fontId="4" fillId="0" borderId="8" xfId="1" applyNumberFormat="1" applyFont="1" applyFill="1" applyBorder="1" applyAlignment="1" applyProtection="1">
      <alignment horizontal="center" vertical="center"/>
      <protection locked="0"/>
    </xf>
    <xf numFmtId="165" fontId="4" fillId="0" borderId="6" xfId="1" applyNumberFormat="1" applyFont="1" applyFill="1" applyBorder="1" applyAlignment="1" applyProtection="1">
      <alignment horizontal="center" vertical="center"/>
      <protection locked="0"/>
    </xf>
    <xf numFmtId="165" fontId="4" fillId="0" borderId="8" xfId="1" applyNumberFormat="1" applyFont="1" applyFill="1" applyBorder="1" applyAlignment="1" applyProtection="1">
      <alignment horizontal="center" vertical="center"/>
      <protection locked="0"/>
    </xf>
    <xf numFmtId="0" fontId="5" fillId="0" borderId="2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165" fontId="4" fillId="0" borderId="6" xfId="0" applyNumberFormat="1" applyFont="1" applyFill="1" applyBorder="1" applyAlignment="1" applyProtection="1">
      <alignment horizontal="center" vertical="center"/>
    </xf>
    <xf numFmtId="165" fontId="4" fillId="0" borderId="7" xfId="0" applyNumberFormat="1" applyFont="1" applyFill="1" applyBorder="1" applyAlignment="1" applyProtection="1">
      <alignment horizontal="center" vertical="center"/>
    </xf>
    <xf numFmtId="165" fontId="4" fillId="0" borderId="8" xfId="0" applyNumberFormat="1" applyFont="1" applyFill="1" applyBorder="1" applyAlignment="1" applyProtection="1">
      <alignment horizontal="center" vertical="center"/>
    </xf>
    <xf numFmtId="0" fontId="3" fillId="0" borderId="32" xfId="0" applyFont="1" applyFill="1" applyBorder="1" applyAlignment="1">
      <alignment horizontal="left" wrapText="1"/>
    </xf>
    <xf numFmtId="0" fontId="3" fillId="0" borderId="0" xfId="0" applyFont="1" applyFill="1" applyBorder="1" applyAlignment="1">
      <alignment horizontal="left" wrapText="1"/>
    </xf>
    <xf numFmtId="0" fontId="3" fillId="0" borderId="33" xfId="0" applyFont="1" applyFill="1" applyBorder="1" applyAlignment="1">
      <alignment horizontal="left" wrapText="1"/>
    </xf>
    <xf numFmtId="0" fontId="3" fillId="0" borderId="38" xfId="0" applyFont="1" applyFill="1" applyBorder="1" applyAlignment="1">
      <alignment horizontal="left" wrapText="1"/>
    </xf>
    <xf numFmtId="0" fontId="3" fillId="0" borderId="26" xfId="0" applyFont="1" applyFill="1" applyBorder="1" applyAlignment="1">
      <alignment horizontal="left" wrapText="1"/>
    </xf>
    <xf numFmtId="0" fontId="3" fillId="0" borderId="39" xfId="0" applyFont="1" applyFill="1" applyBorder="1" applyAlignment="1">
      <alignment horizontal="left" wrapText="1"/>
    </xf>
    <xf numFmtId="0" fontId="5" fillId="0" borderId="19" xfId="0" applyFont="1" applyFill="1" applyBorder="1" applyAlignment="1">
      <alignment horizontal="center" vertical="center"/>
    </xf>
    <xf numFmtId="0" fontId="5" fillId="0" borderId="12" xfId="0" applyFont="1" applyFill="1" applyBorder="1" applyAlignment="1">
      <alignment horizontal="center" vertical="center"/>
    </xf>
    <xf numFmtId="164" fontId="2" fillId="0" borderId="6" xfId="0" applyNumberFormat="1" applyFont="1" applyFill="1" applyBorder="1" applyAlignment="1" applyProtection="1">
      <alignment horizontal="center" vertical="center"/>
      <protection hidden="1"/>
    </xf>
    <xf numFmtId="164" fontId="2" fillId="0" borderId="8" xfId="0" applyNumberFormat="1" applyFont="1" applyFill="1" applyBorder="1" applyAlignment="1" applyProtection="1">
      <alignment horizontal="center" vertical="center"/>
      <protection hidden="1"/>
    </xf>
    <xf numFmtId="164" fontId="7" fillId="0" borderId="25" xfId="0" applyNumberFormat="1" applyFont="1" applyFill="1" applyBorder="1" applyAlignment="1" applyProtection="1">
      <alignment horizontal="center" vertical="center"/>
    </xf>
    <xf numFmtId="164" fontId="7" fillId="0" borderId="37" xfId="0" applyNumberFormat="1" applyFont="1" applyFill="1" applyBorder="1" applyAlignment="1" applyProtection="1">
      <alignment horizontal="center" vertical="center"/>
    </xf>
    <xf numFmtId="0" fontId="5" fillId="0" borderId="0" xfId="0" applyFont="1" applyBorder="1" applyAlignment="1" applyProtection="1">
      <alignment horizontal="center"/>
      <protection locked="0"/>
    </xf>
    <xf numFmtId="0" fontId="5" fillId="0" borderId="33" xfId="0" applyFont="1" applyBorder="1" applyAlignment="1" applyProtection="1">
      <alignment horizontal="center"/>
      <protection locked="0"/>
    </xf>
    <xf numFmtId="164" fontId="5" fillId="0" borderId="16" xfId="1" applyFont="1" applyFill="1" applyBorder="1" applyAlignment="1" applyProtection="1">
      <alignment horizontal="left" vertical="center"/>
      <protection locked="0"/>
    </xf>
    <xf numFmtId="164" fontId="5" fillId="0" borderId="18" xfId="1" applyFont="1" applyFill="1" applyBorder="1" applyAlignment="1" applyProtection="1">
      <alignment horizontal="left" vertical="center"/>
      <protection locked="0"/>
    </xf>
    <xf numFmtId="164" fontId="4" fillId="0" borderId="16" xfId="0" applyNumberFormat="1" applyFont="1" applyFill="1" applyBorder="1" applyAlignment="1" applyProtection="1">
      <alignment horizontal="center" vertical="center"/>
    </xf>
    <xf numFmtId="164" fontId="4" fillId="0" borderId="17" xfId="0" applyNumberFormat="1" applyFont="1" applyFill="1" applyBorder="1" applyAlignment="1" applyProtection="1">
      <alignment horizontal="center" vertical="center"/>
    </xf>
    <xf numFmtId="164" fontId="4" fillId="0" borderId="18" xfId="0" applyNumberFormat="1" applyFont="1" applyFill="1" applyBorder="1" applyAlignment="1" applyProtection="1">
      <alignment horizontal="center" vertical="center"/>
    </xf>
    <xf numFmtId="0" fontId="3" fillId="0" borderId="16" xfId="0" applyFont="1" applyFill="1" applyBorder="1" applyAlignment="1">
      <alignment horizontal="justify" vertical="top" wrapText="1"/>
    </xf>
    <xf numFmtId="0" fontId="4" fillId="0" borderId="17" xfId="0" applyFont="1" applyFill="1" applyBorder="1" applyAlignment="1">
      <alignment horizontal="justify" vertical="top"/>
    </xf>
    <xf numFmtId="0" fontId="4" fillId="0" borderId="18" xfId="0" applyFont="1" applyFill="1" applyBorder="1" applyAlignment="1">
      <alignment horizontal="justify" vertical="top"/>
    </xf>
    <xf numFmtId="0" fontId="5" fillId="0" borderId="32" xfId="0" applyFont="1" applyBorder="1" applyAlignment="1" applyProtection="1">
      <alignment horizontal="center"/>
      <protection locked="0"/>
    </xf>
    <xf numFmtId="167" fontId="5" fillId="0" borderId="4" xfId="0" applyNumberFormat="1" applyFont="1" applyFill="1" applyBorder="1" applyAlignment="1" applyProtection="1">
      <alignment horizontal="center" vertical="center"/>
      <protection locked="0"/>
    </xf>
    <xf numFmtId="164" fontId="5" fillId="0" borderId="37" xfId="1" applyFont="1" applyFill="1" applyBorder="1" applyAlignment="1" applyProtection="1">
      <alignment horizontal="left" vertical="center"/>
      <protection locked="0"/>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3" fillId="0" borderId="6" xfId="0" applyFont="1" applyFill="1" applyBorder="1" applyAlignment="1" applyProtection="1">
      <alignment horizontal="justify" vertical="center"/>
      <protection locked="0"/>
    </xf>
    <xf numFmtId="0" fontId="3" fillId="0" borderId="7" xfId="0" applyFont="1" applyFill="1" applyBorder="1" applyAlignment="1" applyProtection="1">
      <alignment horizontal="justify" vertical="center"/>
      <protection locked="0"/>
    </xf>
    <xf numFmtId="0" fontId="3" fillId="0" borderId="11" xfId="0" applyFont="1" applyFill="1" applyBorder="1" applyAlignment="1" applyProtection="1">
      <alignment horizontal="justify" vertical="center"/>
      <protection locked="0"/>
    </xf>
    <xf numFmtId="0" fontId="4" fillId="0" borderId="34" xfId="0" applyFont="1" applyBorder="1" applyAlignment="1" applyProtection="1">
      <alignment horizontal="center"/>
      <protection locked="0"/>
    </xf>
    <xf numFmtId="164" fontId="5" fillId="0" borderId="25" xfId="0" applyNumberFormat="1" applyFont="1" applyFill="1" applyBorder="1" applyAlignment="1" applyProtection="1">
      <alignment horizontal="center" vertical="center"/>
    </xf>
    <xf numFmtId="164" fontId="5" fillId="0" borderId="17" xfId="0" applyNumberFormat="1" applyFont="1" applyFill="1" applyBorder="1" applyAlignment="1" applyProtection="1">
      <alignment horizontal="center" vertical="center"/>
    </xf>
    <xf numFmtId="164" fontId="5" fillId="0" borderId="18" xfId="0" applyNumberFormat="1" applyFont="1" applyFill="1" applyBorder="1" applyAlignment="1" applyProtection="1">
      <alignment horizontal="center" vertical="center"/>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164" fontId="5" fillId="0" borderId="42" xfId="0" applyNumberFormat="1" applyFont="1" applyFill="1" applyBorder="1" applyAlignment="1" applyProtection="1">
      <alignment horizontal="center" vertical="center"/>
    </xf>
    <xf numFmtId="0" fontId="9" fillId="0" borderId="6"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3" fillId="0" borderId="25"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5" fillId="0" borderId="7"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7" xfId="0" applyFont="1" applyBorder="1" applyAlignment="1">
      <alignment horizontal="left" wrapText="1"/>
    </xf>
    <xf numFmtId="164" fontId="4" fillId="0" borderId="3" xfId="0" applyNumberFormat="1" applyFont="1" applyFill="1" applyBorder="1" applyAlignment="1" applyProtection="1">
      <alignment horizontal="center" vertical="center"/>
    </xf>
    <xf numFmtId="164" fontId="4" fillId="0" borderId="4" xfId="0" applyNumberFormat="1" applyFont="1" applyFill="1" applyBorder="1" applyAlignment="1" applyProtection="1">
      <alignment horizontal="center" vertical="center"/>
    </xf>
    <xf numFmtId="164" fontId="4" fillId="0" borderId="5" xfId="0" applyNumberFormat="1" applyFont="1" applyFill="1" applyBorder="1" applyAlignment="1" applyProtection="1">
      <alignment horizontal="center" vertical="center"/>
    </xf>
    <xf numFmtId="0" fontId="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164" fontId="5" fillId="0" borderId="7" xfId="1" applyNumberFormat="1"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0" borderId="22"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9" xfId="0" applyFont="1" applyFill="1" applyBorder="1" applyAlignment="1">
      <alignment horizontal="center" vertical="center"/>
    </xf>
    <xf numFmtId="164" fontId="4" fillId="0" borderId="3" xfId="1" applyNumberFormat="1" applyFont="1" applyFill="1" applyBorder="1" applyAlignment="1" applyProtection="1">
      <alignment horizontal="center" vertical="center"/>
      <protection locked="0"/>
    </xf>
    <xf numFmtId="164" fontId="4" fillId="0" borderId="5" xfId="1"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27" xfId="0" applyFont="1" applyBorder="1" applyAlignment="1" applyProtection="1">
      <alignment wrapText="1"/>
    </xf>
    <xf numFmtId="0" fontId="4" fillId="0" borderId="28" xfId="0" applyFont="1" applyBorder="1" applyAlignment="1" applyProtection="1">
      <alignment wrapText="1"/>
    </xf>
    <xf numFmtId="0" fontId="5" fillId="0" borderId="21" xfId="0" applyFont="1" applyBorder="1" applyAlignment="1">
      <alignment horizontal="center"/>
    </xf>
    <xf numFmtId="0" fontId="5" fillId="0" borderId="22" xfId="0" applyFont="1" applyBorder="1" applyAlignment="1">
      <alignment horizontal="center"/>
    </xf>
    <xf numFmtId="0" fontId="5" fillId="0" borderId="24" xfId="0" applyFont="1" applyBorder="1" applyAlignment="1">
      <alignment horizontal="center"/>
    </xf>
    <xf numFmtId="0" fontId="5" fillId="0" borderId="3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 xfId="0" applyFont="1" applyBorder="1" applyAlignment="1" applyProtection="1">
      <alignment horizontal="center" vertical="top" wrapText="1"/>
    </xf>
    <xf numFmtId="0" fontId="5" fillId="0" borderId="4" xfId="0" applyFont="1" applyBorder="1" applyAlignment="1" applyProtection="1">
      <alignment horizontal="center" vertical="top" wrapText="1"/>
    </xf>
    <xf numFmtId="0" fontId="5" fillId="0" borderId="10" xfId="0" applyFont="1" applyBorder="1" applyAlignment="1" applyProtection="1">
      <alignment horizontal="center" vertical="top" wrapText="1"/>
    </xf>
    <xf numFmtId="0" fontId="4" fillId="0" borderId="30" xfId="0" applyFont="1" applyBorder="1" applyAlignment="1">
      <alignment horizontal="center" wrapText="1"/>
    </xf>
    <xf numFmtId="0" fontId="4" fillId="0" borderId="2" xfId="0" applyFont="1" applyBorder="1" applyAlignment="1">
      <alignment horizontal="center" wrapText="1"/>
    </xf>
    <xf numFmtId="0" fontId="4" fillId="0" borderId="31" xfId="0" applyFont="1" applyBorder="1" applyAlignment="1">
      <alignment horizontal="center" wrapText="1"/>
    </xf>
    <xf numFmtId="0" fontId="5" fillId="0" borderId="20" xfId="0" applyFont="1" applyBorder="1" applyAlignment="1">
      <alignment horizontal="center" wrapText="1"/>
    </xf>
    <xf numFmtId="0" fontId="5" fillId="0" borderId="29" xfId="0" applyFont="1" applyBorder="1" applyAlignment="1">
      <alignment horizontal="center" wrapText="1"/>
    </xf>
    <xf numFmtId="0" fontId="5" fillId="3" borderId="38"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39" xfId="0" applyFont="1" applyFill="1" applyBorder="1" applyAlignment="1">
      <alignment horizontal="center" vertical="center"/>
    </xf>
    <xf numFmtId="0" fontId="5" fillId="0" borderId="8" xfId="0" applyFont="1" applyFill="1" applyBorder="1" applyAlignment="1" applyProtection="1">
      <alignment horizontal="left" vertical="center"/>
      <protection locked="0"/>
    </xf>
    <xf numFmtId="14" fontId="5" fillId="0" borderId="6" xfId="0" quotePrefix="1" applyNumberFormat="1"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7" xfId="0" quotePrefix="1" applyFont="1" applyFill="1" applyBorder="1" applyAlignment="1" applyProtection="1">
      <alignment horizontal="left" vertical="center"/>
      <protection locked="0"/>
    </xf>
    <xf numFmtId="0" fontId="5" fillId="0" borderId="6"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7" xfId="0" applyFont="1" applyFill="1" applyBorder="1" applyAlignment="1" applyProtection="1">
      <alignment horizontal="center" vertical="center"/>
      <protection locked="0"/>
    </xf>
    <xf numFmtId="164" fontId="5" fillId="0" borderId="7" xfId="1" applyNumberFormat="1" applyFont="1" applyFill="1" applyBorder="1" applyAlignment="1" applyProtection="1">
      <alignment vertical="center"/>
      <protection locked="0"/>
    </xf>
    <xf numFmtId="14" fontId="5" fillId="0" borderId="7" xfId="0"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3" fontId="5" fillId="0" borderId="6" xfId="0" applyNumberFormat="1" applyFont="1" applyBorder="1" applyAlignment="1">
      <alignment horizontal="left" wrapText="1"/>
    </xf>
  </cellXfs>
  <cellStyles count="4">
    <cellStyle name="Millares" xfId="1" builtinId="3"/>
    <cellStyle name="Moneda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309565</xdr:colOff>
      <xdr:row>1</xdr:row>
      <xdr:rowOff>71440</xdr:rowOff>
    </xdr:from>
    <xdr:to>
      <xdr:col>1</xdr:col>
      <xdr:colOff>1395415</xdr:colOff>
      <xdr:row>3</xdr:row>
      <xdr:rowOff>155865</xdr:rowOff>
    </xdr:to>
    <xdr:pic>
      <xdr:nvPicPr>
        <xdr:cNvPr id="2" name="Imagen 1" descr="Resultado de imagen para sena">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218" t="5581" r="18357" b="8050"/>
        <a:stretch/>
      </xdr:blipFill>
      <xdr:spPr bwMode="auto">
        <a:xfrm>
          <a:off x="309565" y="296576"/>
          <a:ext cx="1085850" cy="74251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xdr:col>
      <xdr:colOff>528205</xdr:colOff>
      <xdr:row>39</xdr:row>
      <xdr:rowOff>112568</xdr:rowOff>
    </xdr:from>
    <xdr:to>
      <xdr:col>9</xdr:col>
      <xdr:colOff>576973</xdr:colOff>
      <xdr:row>40</xdr:row>
      <xdr:rowOff>381001</xdr:rowOff>
    </xdr:to>
    <xdr:pic>
      <xdr:nvPicPr>
        <xdr:cNvPr id="4" name="Imagen 3">
          <a:extLst>
            <a:ext uri="{FF2B5EF4-FFF2-40B4-BE49-F238E27FC236}">
              <a16:creationId xmlns:a16="http://schemas.microsoft.com/office/drawing/2014/main" id="{B35FC6CE-CAB4-40B0-AF9B-A5EB5C976C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65523" y="9646227"/>
          <a:ext cx="1572768" cy="9698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B1:P45"/>
  <sheetViews>
    <sheetView showGridLines="0" tabSelected="1" topLeftCell="B1" zoomScale="110" zoomScaleNormal="110" zoomScaleSheetLayoutView="90" workbookViewId="0">
      <selection activeCell="B1" sqref="B1"/>
    </sheetView>
  </sheetViews>
  <sheetFormatPr baseColWidth="10" defaultColWidth="0" defaultRowHeight="0" customHeight="1" zeroHeight="1" x14ac:dyDescent="0.3"/>
  <cols>
    <col min="1" max="1" width="0" style="1" hidden="1" customWidth="1"/>
    <col min="2" max="2" width="26.7109375" style="1" customWidth="1"/>
    <col min="3" max="3" width="21.5703125" style="1" customWidth="1"/>
    <col min="4" max="4" width="20" style="1" customWidth="1"/>
    <col min="5" max="5" width="20.85546875" style="1" customWidth="1"/>
    <col min="6" max="6" width="6.7109375" style="1" customWidth="1"/>
    <col min="7" max="7" width="18.5703125" style="1" customWidth="1"/>
    <col min="8" max="10" width="11.42578125" style="1" customWidth="1"/>
    <col min="11" max="11" width="2.7109375" style="1" customWidth="1"/>
    <col min="12" max="16384" width="0" style="1" hidden="1"/>
  </cols>
  <sheetData>
    <row r="1" spans="2:16" ht="18" thickBot="1" x14ac:dyDescent="0.35"/>
    <row r="2" spans="2:16" ht="24" customHeight="1" x14ac:dyDescent="0.3">
      <c r="B2" s="129"/>
      <c r="C2" s="131" t="s">
        <v>17</v>
      </c>
      <c r="D2" s="132"/>
      <c r="E2" s="132"/>
      <c r="F2" s="132"/>
      <c r="G2" s="132"/>
      <c r="H2" s="132"/>
      <c r="I2" s="132"/>
      <c r="J2" s="133"/>
      <c r="K2" s="2"/>
      <c r="L2" s="2"/>
      <c r="M2" s="2"/>
      <c r="N2" s="2"/>
      <c r="O2" s="2"/>
      <c r="P2" s="2"/>
    </row>
    <row r="3" spans="2:16" ht="27.75" customHeight="1" x14ac:dyDescent="0.3">
      <c r="B3" s="130"/>
      <c r="C3" s="134" t="s">
        <v>15</v>
      </c>
      <c r="D3" s="135"/>
      <c r="E3" s="135"/>
      <c r="F3" s="135"/>
      <c r="G3" s="135"/>
      <c r="H3" s="135"/>
      <c r="I3" s="135"/>
      <c r="J3" s="136"/>
      <c r="K3" s="2"/>
      <c r="L3" s="2"/>
      <c r="M3" s="2"/>
      <c r="N3" s="2"/>
      <c r="O3" s="2"/>
      <c r="P3" s="2"/>
    </row>
    <row r="4" spans="2:16" ht="17.25" x14ac:dyDescent="0.3">
      <c r="B4" s="130"/>
      <c r="C4" s="137" t="s">
        <v>26</v>
      </c>
      <c r="D4" s="138"/>
      <c r="E4" s="138"/>
      <c r="F4" s="138"/>
      <c r="G4" s="138"/>
      <c r="H4" s="138"/>
      <c r="I4" s="138"/>
      <c r="J4" s="139"/>
      <c r="K4" s="2"/>
      <c r="L4" s="2"/>
      <c r="M4" s="2"/>
      <c r="N4" s="2"/>
      <c r="O4" s="2"/>
      <c r="P4" s="2"/>
    </row>
    <row r="5" spans="2:16" ht="13.5" customHeight="1" thickBot="1" x14ac:dyDescent="0.35">
      <c r="B5" s="140"/>
      <c r="C5" s="141"/>
      <c r="D5" s="141"/>
      <c r="E5" s="141"/>
      <c r="F5" s="141"/>
      <c r="G5" s="141"/>
      <c r="H5" s="141"/>
      <c r="I5" s="141"/>
      <c r="J5" s="142"/>
      <c r="K5" s="2"/>
      <c r="L5" s="2"/>
      <c r="M5" s="2"/>
      <c r="N5" s="2"/>
      <c r="O5" s="2"/>
      <c r="P5" s="2"/>
    </row>
    <row r="6" spans="2:16" ht="19.5" customHeight="1" x14ac:dyDescent="0.3">
      <c r="B6" s="3" t="s">
        <v>12</v>
      </c>
      <c r="C6" s="143" t="s">
        <v>38</v>
      </c>
      <c r="D6" s="143"/>
      <c r="E6" s="143"/>
      <c r="F6" s="143"/>
      <c r="G6" s="143"/>
      <c r="H6" s="143"/>
      <c r="I6" s="143"/>
      <c r="J6" s="144"/>
      <c r="K6" s="2"/>
      <c r="L6" s="2"/>
      <c r="M6" s="2"/>
      <c r="N6" s="2"/>
      <c r="O6" s="2"/>
      <c r="P6" s="2"/>
    </row>
    <row r="7" spans="2:16" ht="20.25" customHeight="1" x14ac:dyDescent="0.3">
      <c r="B7" s="4" t="s">
        <v>16</v>
      </c>
      <c r="C7" s="160" t="s">
        <v>42</v>
      </c>
      <c r="D7" s="110"/>
      <c r="E7" s="110"/>
      <c r="F7" s="110"/>
      <c r="G7" s="26"/>
      <c r="H7" s="26"/>
      <c r="I7" s="26"/>
      <c r="J7" s="27"/>
      <c r="K7" s="2"/>
      <c r="L7" s="2"/>
      <c r="M7" s="2"/>
      <c r="N7" s="2"/>
      <c r="O7" s="2"/>
      <c r="P7" s="2"/>
    </row>
    <row r="8" spans="2:16" ht="17.25" x14ac:dyDescent="0.3">
      <c r="B8" s="4" t="s">
        <v>1</v>
      </c>
      <c r="C8" s="108" t="s">
        <v>39</v>
      </c>
      <c r="D8" s="108"/>
      <c r="E8" s="108"/>
      <c r="F8" s="148"/>
      <c r="G8" s="118" t="s">
        <v>13</v>
      </c>
      <c r="H8" s="119"/>
      <c r="I8" s="149">
        <v>43818</v>
      </c>
      <c r="J8" s="150"/>
      <c r="K8" s="2"/>
      <c r="L8" s="2"/>
      <c r="M8" s="2"/>
      <c r="N8" s="2"/>
      <c r="O8" s="2"/>
      <c r="P8" s="2"/>
    </row>
    <row r="9" spans="2:16" ht="74.25" customHeight="1" x14ac:dyDescent="0.3">
      <c r="B9" s="4" t="s">
        <v>28</v>
      </c>
      <c r="C9" s="114" t="s">
        <v>40</v>
      </c>
      <c r="D9" s="115"/>
      <c r="E9" s="115"/>
      <c r="F9" s="115"/>
      <c r="G9" s="115"/>
      <c r="H9" s="115"/>
      <c r="I9" s="115"/>
      <c r="J9" s="116"/>
      <c r="K9" s="2"/>
      <c r="L9" s="2"/>
      <c r="M9" s="2"/>
      <c r="N9" s="2"/>
      <c r="O9" s="2"/>
      <c r="P9" s="2"/>
    </row>
    <row r="10" spans="2:16" ht="18.75" customHeight="1" x14ac:dyDescent="0.3">
      <c r="B10" s="4" t="s">
        <v>2</v>
      </c>
      <c r="C10" s="154" t="s">
        <v>41</v>
      </c>
      <c r="D10" s="154"/>
      <c r="E10" s="154"/>
      <c r="F10" s="154"/>
      <c r="G10" s="154"/>
      <c r="H10" s="154"/>
      <c r="I10" s="154"/>
      <c r="J10" s="150"/>
    </row>
    <row r="11" spans="2:16" ht="17.25" x14ac:dyDescent="0.3">
      <c r="B11" s="4" t="s">
        <v>0</v>
      </c>
      <c r="C11" s="151">
        <v>5063182011</v>
      </c>
      <c r="D11" s="148"/>
      <c r="E11" s="118" t="s">
        <v>3</v>
      </c>
      <c r="F11" s="119"/>
      <c r="G11" s="5" t="s">
        <v>34</v>
      </c>
      <c r="H11" s="6" t="s">
        <v>4</v>
      </c>
      <c r="I11" s="152"/>
      <c r="J11" s="153"/>
    </row>
    <row r="12" spans="2:16" ht="17.25" x14ac:dyDescent="0.3">
      <c r="B12" s="7" t="s">
        <v>9</v>
      </c>
      <c r="C12" s="108"/>
      <c r="D12" s="108"/>
      <c r="E12" s="108"/>
      <c r="F12" s="108"/>
      <c r="G12" s="108"/>
      <c r="H12" s="108"/>
      <c r="I12" s="108"/>
      <c r="J12" s="109"/>
    </row>
    <row r="13" spans="2:16" ht="17.25" customHeight="1" x14ac:dyDescent="0.3">
      <c r="B13" s="7" t="s">
        <v>33</v>
      </c>
      <c r="C13" s="155">
        <v>1839606089</v>
      </c>
      <c r="D13" s="155"/>
      <c r="E13" s="155"/>
      <c r="F13" s="8"/>
      <c r="G13" s="8"/>
      <c r="H13" s="8"/>
      <c r="I13" s="8"/>
      <c r="J13" s="9"/>
    </row>
    <row r="14" spans="2:16" ht="15.75" customHeight="1" x14ac:dyDescent="0.3">
      <c r="B14" s="7" t="s">
        <v>31</v>
      </c>
      <c r="C14" s="117"/>
      <c r="D14" s="117"/>
      <c r="E14" s="117"/>
      <c r="F14" s="118" t="s">
        <v>30</v>
      </c>
      <c r="G14" s="119"/>
      <c r="H14" s="156"/>
      <c r="I14" s="154"/>
      <c r="J14" s="150"/>
    </row>
    <row r="15" spans="2:16" ht="21.75" customHeight="1" thickBot="1" x14ac:dyDescent="0.35">
      <c r="B15" s="35" t="s">
        <v>32</v>
      </c>
      <c r="C15" s="50">
        <f>+C13+C14</f>
        <v>1839606089</v>
      </c>
      <c r="D15" s="51"/>
      <c r="E15" s="52"/>
      <c r="F15" s="36"/>
      <c r="G15" s="37"/>
      <c r="H15" s="37"/>
      <c r="I15" s="37"/>
      <c r="J15" s="38"/>
    </row>
    <row r="16" spans="2:16" ht="15" customHeight="1" thickBot="1" x14ac:dyDescent="0.35">
      <c r="B16" s="145" t="s">
        <v>18</v>
      </c>
      <c r="C16" s="146"/>
      <c r="D16" s="146"/>
      <c r="E16" s="146"/>
      <c r="F16" s="146"/>
      <c r="G16" s="146"/>
      <c r="H16" s="146"/>
      <c r="I16" s="146"/>
      <c r="J16" s="147"/>
    </row>
    <row r="17" spans="2:10" ht="6" customHeight="1" x14ac:dyDescent="0.3">
      <c r="B17" s="70" t="s">
        <v>14</v>
      </c>
      <c r="C17" s="57" t="s">
        <v>29</v>
      </c>
      <c r="D17" s="58"/>
      <c r="E17" s="57" t="s">
        <v>7</v>
      </c>
      <c r="F17" s="120"/>
      <c r="G17" s="58"/>
      <c r="H17" s="57" t="s">
        <v>8</v>
      </c>
      <c r="I17" s="120"/>
      <c r="J17" s="122"/>
    </row>
    <row r="18" spans="2:10" ht="20.100000000000001" customHeight="1" thickBot="1" x14ac:dyDescent="0.35">
      <c r="B18" s="71"/>
      <c r="C18" s="59"/>
      <c r="D18" s="60"/>
      <c r="E18" s="59"/>
      <c r="F18" s="121"/>
      <c r="G18" s="60"/>
      <c r="H18" s="59"/>
      <c r="I18" s="121"/>
      <c r="J18" s="123"/>
    </row>
    <row r="19" spans="2:10" ht="20.100000000000001" customHeight="1" thickBot="1" x14ac:dyDescent="0.35">
      <c r="B19" s="10"/>
      <c r="C19" s="124"/>
      <c r="D19" s="125"/>
      <c r="E19" s="111">
        <f>+C15-C19</f>
        <v>1839606089</v>
      </c>
      <c r="F19" s="112"/>
      <c r="G19" s="113"/>
      <c r="H19" s="126"/>
      <c r="I19" s="127"/>
      <c r="J19" s="128"/>
    </row>
    <row r="20" spans="2:10" ht="20.100000000000001" hidden="1" customHeight="1" x14ac:dyDescent="0.3">
      <c r="B20" s="10">
        <v>2</v>
      </c>
      <c r="C20" s="53"/>
      <c r="D20" s="54"/>
      <c r="E20" s="61"/>
      <c r="F20" s="62"/>
      <c r="G20" s="63"/>
      <c r="H20" s="126"/>
      <c r="I20" s="127"/>
      <c r="J20" s="128"/>
    </row>
    <row r="21" spans="2:10" ht="20.100000000000001" hidden="1" customHeight="1" x14ac:dyDescent="0.3">
      <c r="B21" s="10">
        <v>3</v>
      </c>
      <c r="C21" s="53"/>
      <c r="D21" s="54"/>
      <c r="E21" s="61">
        <f t="shared" ref="E21:E27" si="0">+E20-C21</f>
        <v>0</v>
      </c>
      <c r="F21" s="62"/>
      <c r="G21" s="63"/>
      <c r="H21" s="126"/>
      <c r="I21" s="127"/>
      <c r="J21" s="128"/>
    </row>
    <row r="22" spans="2:10" ht="20.100000000000001" hidden="1" customHeight="1" x14ac:dyDescent="0.3">
      <c r="B22" s="10">
        <v>4</v>
      </c>
      <c r="C22" s="53"/>
      <c r="D22" s="54"/>
      <c r="E22" s="61">
        <f t="shared" si="0"/>
        <v>0</v>
      </c>
      <c r="F22" s="62"/>
      <c r="G22" s="63"/>
      <c r="H22" s="157"/>
      <c r="I22" s="158"/>
      <c r="J22" s="159"/>
    </row>
    <row r="23" spans="2:10" ht="20.100000000000001" hidden="1" customHeight="1" x14ac:dyDescent="0.3">
      <c r="B23" s="10">
        <v>5</v>
      </c>
      <c r="C23" s="53"/>
      <c r="D23" s="54"/>
      <c r="E23" s="61">
        <f t="shared" si="0"/>
        <v>0</v>
      </c>
      <c r="F23" s="62"/>
      <c r="G23" s="63"/>
      <c r="H23" s="157"/>
      <c r="I23" s="158"/>
      <c r="J23" s="159"/>
    </row>
    <row r="24" spans="2:10" ht="20.100000000000001" hidden="1" customHeight="1" x14ac:dyDescent="0.3">
      <c r="B24" s="10">
        <v>6</v>
      </c>
      <c r="C24" s="53"/>
      <c r="D24" s="54"/>
      <c r="E24" s="61">
        <f t="shared" si="0"/>
        <v>0</v>
      </c>
      <c r="F24" s="62"/>
      <c r="G24" s="63"/>
      <c r="H24" s="157"/>
      <c r="I24" s="158"/>
      <c r="J24" s="159"/>
    </row>
    <row r="25" spans="2:10" ht="20.100000000000001" hidden="1" customHeight="1" x14ac:dyDescent="0.3">
      <c r="B25" s="10">
        <v>7</v>
      </c>
      <c r="C25" s="53"/>
      <c r="D25" s="54"/>
      <c r="E25" s="61">
        <f t="shared" si="0"/>
        <v>0</v>
      </c>
      <c r="F25" s="62"/>
      <c r="G25" s="63"/>
      <c r="H25" s="157"/>
      <c r="I25" s="158"/>
      <c r="J25" s="159"/>
    </row>
    <row r="26" spans="2:10" ht="20.100000000000001" hidden="1" customHeight="1" x14ac:dyDescent="0.3">
      <c r="B26" s="10">
        <v>8</v>
      </c>
      <c r="C26" s="55"/>
      <c r="D26" s="56"/>
      <c r="E26" s="61">
        <f>+E25-C26</f>
        <v>0</v>
      </c>
      <c r="F26" s="62"/>
      <c r="G26" s="63"/>
      <c r="H26" s="157"/>
      <c r="I26" s="158"/>
      <c r="J26" s="159"/>
    </row>
    <row r="27" spans="2:10" ht="17.25" hidden="1" customHeight="1" thickBot="1" x14ac:dyDescent="0.35">
      <c r="B27" s="10">
        <v>9</v>
      </c>
      <c r="C27" s="55"/>
      <c r="D27" s="56"/>
      <c r="E27" s="61">
        <f t="shared" si="0"/>
        <v>0</v>
      </c>
      <c r="F27" s="62"/>
      <c r="G27" s="63"/>
      <c r="H27" s="157"/>
      <c r="I27" s="158"/>
      <c r="J27" s="159"/>
    </row>
    <row r="28" spans="2:10" ht="18.75" customHeight="1" thickBot="1" x14ac:dyDescent="0.35">
      <c r="B28" s="11"/>
      <c r="C28" s="78" t="s">
        <v>11</v>
      </c>
      <c r="D28" s="79"/>
      <c r="E28" s="80">
        <f>SUM(C19:D27)</f>
        <v>0</v>
      </c>
      <c r="F28" s="81"/>
      <c r="G28" s="82"/>
      <c r="H28" s="12"/>
      <c r="I28" s="12"/>
      <c r="J28" s="13"/>
    </row>
    <row r="29" spans="2:10" ht="14.25" customHeight="1" thickBot="1" x14ac:dyDescent="0.35">
      <c r="B29" s="11"/>
      <c r="C29" s="78" t="s">
        <v>10</v>
      </c>
      <c r="D29" s="88"/>
      <c r="E29" s="96">
        <f>C15-E28</f>
        <v>1839606089</v>
      </c>
      <c r="F29" s="97"/>
      <c r="G29" s="98"/>
      <c r="H29" s="12"/>
      <c r="I29" s="12"/>
      <c r="J29" s="13"/>
    </row>
    <row r="30" spans="2:10" ht="80.25" customHeight="1" x14ac:dyDescent="0.3">
      <c r="B30" s="64" t="s">
        <v>43</v>
      </c>
      <c r="C30" s="65"/>
      <c r="D30" s="65"/>
      <c r="E30" s="65"/>
      <c r="F30" s="65"/>
      <c r="G30" s="65"/>
      <c r="H30" s="65"/>
      <c r="I30" s="65"/>
      <c r="J30" s="66"/>
    </row>
    <row r="31" spans="2:10" ht="15" customHeight="1" thickBot="1" x14ac:dyDescent="0.35">
      <c r="B31" s="67"/>
      <c r="C31" s="68"/>
      <c r="D31" s="68"/>
      <c r="E31" s="68"/>
      <c r="F31" s="68"/>
      <c r="G31" s="68"/>
      <c r="H31" s="68"/>
      <c r="I31" s="68"/>
      <c r="J31" s="69"/>
    </row>
    <row r="32" spans="2:10" ht="21" customHeight="1" thickBot="1" x14ac:dyDescent="0.35">
      <c r="B32" s="11"/>
      <c r="C32" s="14"/>
      <c r="D32" s="14"/>
      <c r="E32" s="15"/>
      <c r="F32" s="15"/>
      <c r="G32" s="15"/>
      <c r="H32" s="12"/>
      <c r="I32" s="12"/>
      <c r="J32" s="13"/>
    </row>
    <row r="33" spans="2:10" ht="21" customHeight="1" thickBot="1" x14ac:dyDescent="0.35">
      <c r="B33" s="89" t="s">
        <v>19</v>
      </c>
      <c r="C33" s="90"/>
      <c r="D33" s="90"/>
      <c r="E33" s="90"/>
      <c r="F33" s="90"/>
      <c r="G33" s="90"/>
      <c r="H33" s="90"/>
      <c r="I33" s="90"/>
      <c r="J33" s="91"/>
    </row>
    <row r="34" spans="2:10" ht="31.5" customHeight="1" x14ac:dyDescent="0.3">
      <c r="B34" s="28" t="s">
        <v>21</v>
      </c>
      <c r="C34" s="29" t="s">
        <v>22</v>
      </c>
      <c r="D34" s="30" t="s">
        <v>23</v>
      </c>
      <c r="E34" s="41" t="s">
        <v>24</v>
      </c>
      <c r="F34" s="101" t="s">
        <v>20</v>
      </c>
      <c r="G34" s="101"/>
      <c r="H34" s="99" t="s">
        <v>25</v>
      </c>
      <c r="I34" s="99"/>
      <c r="J34" s="100"/>
    </row>
    <row r="35" spans="2:10" ht="30" customHeight="1" x14ac:dyDescent="0.3">
      <c r="B35" s="42" t="s">
        <v>44</v>
      </c>
      <c r="C35" s="39">
        <v>1839606089</v>
      </c>
      <c r="D35" s="39">
        <v>0</v>
      </c>
      <c r="E35" s="40"/>
      <c r="F35" s="72">
        <f>+C35+D35</f>
        <v>1839606089</v>
      </c>
      <c r="G35" s="73"/>
      <c r="H35" s="102"/>
      <c r="I35" s="103"/>
      <c r="J35" s="104"/>
    </row>
    <row r="36" spans="2:10" ht="21" customHeight="1" thickBot="1" x14ac:dyDescent="0.35">
      <c r="B36" s="33"/>
      <c r="C36" s="34"/>
      <c r="D36" s="31">
        <f>+C36*19%</f>
        <v>0</v>
      </c>
      <c r="E36" s="32"/>
      <c r="F36" s="45">
        <f>+C36+D36+E36</f>
        <v>0</v>
      </c>
      <c r="G36" s="46"/>
      <c r="H36" s="92"/>
      <c r="I36" s="93"/>
      <c r="J36" s="94"/>
    </row>
    <row r="37" spans="2:10" ht="43.5" customHeight="1" thickBot="1" x14ac:dyDescent="0.35">
      <c r="B37" s="47" t="s">
        <v>27</v>
      </c>
      <c r="C37" s="48"/>
      <c r="D37" s="48"/>
      <c r="E37" s="49"/>
      <c r="F37" s="74">
        <f>SUM(F35:G36)</f>
        <v>1839606089</v>
      </c>
      <c r="G37" s="75"/>
      <c r="H37" s="105"/>
      <c r="I37" s="106"/>
      <c r="J37" s="107"/>
    </row>
    <row r="38" spans="2:10" ht="45.75" customHeight="1" thickBot="1" x14ac:dyDescent="0.35">
      <c r="B38" s="83" t="s">
        <v>45</v>
      </c>
      <c r="C38" s="84"/>
      <c r="D38" s="84"/>
      <c r="E38" s="84"/>
      <c r="F38" s="84"/>
      <c r="G38" s="84"/>
      <c r="H38" s="84"/>
      <c r="I38" s="84"/>
      <c r="J38" s="85"/>
    </row>
    <row r="39" spans="2:10" ht="7.5" customHeight="1" x14ac:dyDescent="0.3">
      <c r="B39" s="16"/>
      <c r="C39" s="17"/>
      <c r="D39" s="17"/>
      <c r="E39" s="17"/>
      <c r="F39" s="17"/>
      <c r="G39" s="17"/>
      <c r="H39" s="17"/>
      <c r="I39" s="17"/>
      <c r="J39" s="18"/>
    </row>
    <row r="40" spans="2:10" ht="55.5" customHeight="1" x14ac:dyDescent="0.3">
      <c r="B40" s="7" t="s">
        <v>5</v>
      </c>
      <c r="C40" s="87" t="s">
        <v>46</v>
      </c>
      <c r="D40" s="87"/>
      <c r="E40" s="19" t="s">
        <v>6</v>
      </c>
      <c r="F40" s="87" t="s">
        <v>47</v>
      </c>
      <c r="G40" s="87"/>
      <c r="H40" s="87"/>
      <c r="I40" s="20"/>
      <c r="J40" s="21"/>
    </row>
    <row r="41" spans="2:10" ht="30.75" customHeight="1" x14ac:dyDescent="0.3">
      <c r="B41" s="95" t="s">
        <v>35</v>
      </c>
      <c r="C41" s="43"/>
      <c r="D41" s="22"/>
      <c r="E41" s="22"/>
      <c r="F41" s="43"/>
      <c r="G41" s="43"/>
      <c r="H41" s="43"/>
      <c r="I41" s="43"/>
      <c r="J41" s="44"/>
    </row>
    <row r="42" spans="2:10" ht="29.25" customHeight="1" x14ac:dyDescent="0.3">
      <c r="B42" s="86" t="s">
        <v>36</v>
      </c>
      <c r="C42" s="76"/>
      <c r="D42" s="22"/>
      <c r="E42" s="22"/>
      <c r="F42" s="76" t="s">
        <v>37</v>
      </c>
      <c r="G42" s="76"/>
      <c r="H42" s="76"/>
      <c r="I42" s="76"/>
      <c r="J42" s="77"/>
    </row>
    <row r="43" spans="2:10" ht="16.5" customHeight="1" thickBot="1" x14ac:dyDescent="0.35">
      <c r="B43" s="23"/>
      <c r="C43" s="24"/>
      <c r="D43" s="24"/>
      <c r="E43" s="24"/>
      <c r="F43" s="24"/>
      <c r="G43" s="24"/>
      <c r="H43" s="24"/>
      <c r="I43" s="24"/>
      <c r="J43" s="25"/>
    </row>
    <row r="44" spans="2:10" ht="0" hidden="1" customHeight="1" x14ac:dyDescent="0.3">
      <c r="B44" s="23"/>
      <c r="C44" s="24"/>
      <c r="D44" s="24"/>
      <c r="E44" s="24"/>
      <c r="F44" s="24"/>
      <c r="G44" s="24"/>
      <c r="H44" s="24"/>
      <c r="I44" s="24"/>
      <c r="J44" s="25"/>
    </row>
    <row r="45" spans="2:10" ht="0" hidden="1" customHeight="1" x14ac:dyDescent="0.3"/>
  </sheetData>
  <sheetProtection formatCells="0" formatColumns="0" formatRows="0" insertColumns="0" insertRows="0" insertHyperlinks="0" deleteColumns="0" deleteRows="0" sort="0" autoFilter="0" pivotTables="0"/>
  <dataConsolidate/>
  <mergeCells count="75">
    <mergeCell ref="H22:J22"/>
    <mergeCell ref="E22:G22"/>
    <mergeCell ref="H27:J27"/>
    <mergeCell ref="C26:D26"/>
    <mergeCell ref="E26:G26"/>
    <mergeCell ref="H26:J26"/>
    <mergeCell ref="H25:J25"/>
    <mergeCell ref="E25:G25"/>
    <mergeCell ref="C25:D25"/>
    <mergeCell ref="H23:J23"/>
    <mergeCell ref="H24:J24"/>
    <mergeCell ref="C6:J6"/>
    <mergeCell ref="C21:D21"/>
    <mergeCell ref="B16:J16"/>
    <mergeCell ref="H19:J19"/>
    <mergeCell ref="C20:D20"/>
    <mergeCell ref="E20:G20"/>
    <mergeCell ref="H20:J20"/>
    <mergeCell ref="C8:F8"/>
    <mergeCell ref="I8:J8"/>
    <mergeCell ref="C11:D11"/>
    <mergeCell ref="I11:J11"/>
    <mergeCell ref="E11:F11"/>
    <mergeCell ref="C10:J10"/>
    <mergeCell ref="C13:E13"/>
    <mergeCell ref="F14:G14"/>
    <mergeCell ref="H14:J14"/>
    <mergeCell ref="B2:B4"/>
    <mergeCell ref="C2:J2"/>
    <mergeCell ref="C3:J3"/>
    <mergeCell ref="C4:J4"/>
    <mergeCell ref="B5:J5"/>
    <mergeCell ref="C12:J12"/>
    <mergeCell ref="E21:G21"/>
    <mergeCell ref="C7:F7"/>
    <mergeCell ref="E19:G19"/>
    <mergeCell ref="C9:J9"/>
    <mergeCell ref="C14:E14"/>
    <mergeCell ref="G8:H8"/>
    <mergeCell ref="E17:G18"/>
    <mergeCell ref="H17:J18"/>
    <mergeCell ref="C19:D19"/>
    <mergeCell ref="H21:J21"/>
    <mergeCell ref="F42:J42"/>
    <mergeCell ref="C28:D28"/>
    <mergeCell ref="E28:G28"/>
    <mergeCell ref="B38:J38"/>
    <mergeCell ref="B42:C42"/>
    <mergeCell ref="C40:D40"/>
    <mergeCell ref="C29:D29"/>
    <mergeCell ref="B33:J33"/>
    <mergeCell ref="H36:J36"/>
    <mergeCell ref="B41:C41"/>
    <mergeCell ref="E29:G29"/>
    <mergeCell ref="F40:H40"/>
    <mergeCell ref="H34:J34"/>
    <mergeCell ref="F34:G34"/>
    <mergeCell ref="H35:J35"/>
    <mergeCell ref="H37:J37"/>
    <mergeCell ref="F41:J41"/>
    <mergeCell ref="F36:G36"/>
    <mergeCell ref="B37:E37"/>
    <mergeCell ref="C15:E15"/>
    <mergeCell ref="C22:D22"/>
    <mergeCell ref="C27:D27"/>
    <mergeCell ref="C23:D23"/>
    <mergeCell ref="C17:D18"/>
    <mergeCell ref="C24:D24"/>
    <mergeCell ref="E24:G24"/>
    <mergeCell ref="E27:G27"/>
    <mergeCell ref="B30:J31"/>
    <mergeCell ref="B17:B18"/>
    <mergeCell ref="E23:G23"/>
    <mergeCell ref="F35:G35"/>
    <mergeCell ref="F37:G37"/>
  </mergeCells>
  <dataValidations count="1">
    <dataValidation type="custom" allowBlank="1" showInputMessage="1" showErrorMessage="1" sqref="B35:B36" xr:uid="{00000000-0002-0000-0000-000000000000}">
      <formula1>COUNTIF($B$35:$B$37,B35)=1</formula1>
    </dataValidation>
  </dataValidations>
  <printOptions horizontalCentered="1" verticalCentered="1"/>
  <pageMargins left="0.28000000000000003" right="0.25" top="0.21" bottom="0.27" header="0" footer="0"/>
  <pageSetup scale="68"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28819E34B0A54AAD923EBAE771D2A6" ma:contentTypeVersion="9" ma:contentTypeDescription="Create a new document." ma:contentTypeScope="" ma:versionID="ef4a8e3efb80c55d99734ce726633f6a">
  <xsd:schema xmlns:xsd="http://www.w3.org/2001/XMLSchema" xmlns:xs="http://www.w3.org/2001/XMLSchema" xmlns:p="http://schemas.microsoft.com/office/2006/metadata/properties" xmlns:ns3="5fa2e6e9-0d5d-4353-887a-12afe249cf95" xmlns:ns4="927cbc3d-ae3e-4fff-966f-226230f2192c" targetNamespace="http://schemas.microsoft.com/office/2006/metadata/properties" ma:root="true" ma:fieldsID="e703316edbd4b3f6bad5ae7993f37923" ns3:_="" ns4:_="">
    <xsd:import namespace="5fa2e6e9-0d5d-4353-887a-12afe249cf95"/>
    <xsd:import namespace="927cbc3d-ae3e-4fff-966f-226230f2192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a2e6e9-0d5d-4353-887a-12afe249cf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7cbc3d-ae3e-4fff-966f-226230f219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DD5DCD-7882-48DF-9994-D1B5217CE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a2e6e9-0d5d-4353-887a-12afe249cf95"/>
    <ds:schemaRef ds:uri="927cbc3d-ae3e-4fff-966f-226230f2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D0D4C7-A91D-47DE-BF60-54FD235FFB7C}">
  <ds:schemaRefs>
    <ds:schemaRef ds:uri="http://purl.org/dc/dcmitype/"/>
    <ds:schemaRef ds:uri="927cbc3d-ae3e-4fff-966f-226230f2192c"/>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5fa2e6e9-0d5d-4353-887a-12afe249cf95"/>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8EBAC66-266F-43EE-90DB-64E2B3B6CE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BIENES O SERVICIOS</vt:lpstr>
      <vt:lpstr>'BIENES O SERVICIOS'!Área_de_impresión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AVILA PINZON</dc:creator>
  <cp:lastModifiedBy>Usuario</cp:lastModifiedBy>
  <cp:lastPrinted>2019-12-26T20:48:35Z</cp:lastPrinted>
  <dcterms:created xsi:type="dcterms:W3CDTF">2012-07-30T15:46:23Z</dcterms:created>
  <dcterms:modified xsi:type="dcterms:W3CDTF">2020-05-19T18:31:49Z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0x0101005928819E34B0A54AAD923EBAE771D2A6</vt:lpwstr>
  </property>
</Properties>
</file>