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Usuario\Documents\OC 139129 DE 2024 UTILES DE OFICINA\DOCUMENTOS SOPORTE CERTIFICADO DE PAGO 139129\"/>
    </mc:Choice>
  </mc:AlternateContent>
  <xr:revisionPtr revIDLastSave="0" documentId="8_{5A410EEA-F5D0-4434-B496-FB2E23BFB4BE}" xr6:coauthVersionLast="47" xr6:coauthVersionMax="47" xr10:uidLastSave="{00000000-0000-0000-0000-000000000000}"/>
  <bookViews>
    <workbookView xWindow="28680" yWindow="-120" windowWidth="29040" windowHeight="15840" activeTab="1" xr2:uid="{8890DFBE-0E4C-4F6A-89F1-13B18747EF16}"/>
  </bookViews>
  <sheets>
    <sheet name="Hoja2" sheetId="2" r:id="rId1"/>
    <sheet name="CERTIFICACION DE PAGO"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 l="1"/>
  <c r="E5" i="2"/>
  <c r="D10" i="2"/>
  <c r="C10" i="2"/>
  <c r="E9" i="2"/>
  <c r="E8" i="2"/>
  <c r="E7" i="2"/>
  <c r="E6" i="2"/>
  <c r="E4" i="2"/>
  <c r="E3" i="2"/>
  <c r="E2" i="2"/>
  <c r="I47" i="1"/>
  <c r="G47" i="1"/>
  <c r="E47" i="1"/>
  <c r="H45" i="1"/>
  <c r="F45" i="1"/>
  <c r="D45" i="1"/>
  <c r="H29" i="1"/>
  <c r="I49" i="1" s="1"/>
  <c r="F29" i="1"/>
  <c r="G49" i="1" s="1"/>
  <c r="D29" i="1"/>
  <c r="E49" i="1" s="1"/>
  <c r="D46" i="1" l="1"/>
  <c r="F46" i="1"/>
  <c r="H46" i="1"/>
</calcChain>
</file>

<file path=xl/sharedStrings.xml><?xml version="1.0" encoding="utf-8"?>
<sst xmlns="http://schemas.openxmlformats.org/spreadsheetml/2006/main" count="123" uniqueCount="103">
  <si>
    <t>Consejo Superior de la Judicatura
Dirección Ejecutiva Seccional de Administración Judicial
Tunja - Boyacá</t>
  </si>
  <si>
    <t>CERTIFICACIÓN PARA PAGO No. 1</t>
  </si>
  <si>
    <t>No. DE PROCESO EN SECOP O TIENDA VIRTUAL:</t>
  </si>
  <si>
    <t>No. DE CONTRATO:</t>
  </si>
  <si>
    <t>TIPO DE CONTRATO:</t>
  </si>
  <si>
    <r>
      <t xml:space="preserve">Compra Venta </t>
    </r>
    <r>
      <rPr>
        <b/>
        <u/>
        <sz val="10"/>
        <rFont val="Arial"/>
        <family val="2"/>
      </rPr>
      <t>X</t>
    </r>
    <r>
      <rPr>
        <sz val="10"/>
        <rFont val="Arial"/>
        <family val="2"/>
      </rPr>
      <t xml:space="preserve">  Obra ___ Prestación de Servicios __x_ Arrendamiento ___ Suministro ___ 
Mantenimiento ___ Consultoría ___</t>
    </r>
  </si>
  <si>
    <t xml:space="preserve">OBJETO: </t>
  </si>
  <si>
    <t>La compra de materiales
derivados de pasta o pulpa, papel y productos de
papel; impresos y artículos relacionados –
elementos y útiles de oficina, con destino a los
Despachos y Corporaciones de los Distritos
Judiciales de Tunja, Santa Rosa de Viterbo y Yopal,
Consejo Seccional de la Judicatura de Boyacá y
Casanare y Dirección Ejecutiva Seccional de
Administración Judicial de Tunja.</t>
  </si>
  <si>
    <t>FORMA DE PAGO:</t>
  </si>
  <si>
    <t>La Dirección Ejecutiva Seccional de Administración Judicial de Tunja, cancelará el valor de la orden u órdenes 
de compra, una vez se reciba la totalidad del lote de elementos adquiridos, el ingreso al Almacén (sistema 
SICOF), la certificación del supervisor y visto bueno de la Coordinación del Área Administrativa, lo anterior de 
conformidad con lo establecido en el numeral 1.9 “Facturación y Pago” de la Guía para comprar en la tienda 
virtual del estado colombiano (TVEC) a través del Instrumento de Agregación de Demanda de Grandes 
Almacenes y literal G de los Términos y Condiciones de Uso de la Tienda Virtual del Estado Colombiano</t>
  </si>
  <si>
    <t>DURACION INICIAL:</t>
  </si>
  <si>
    <t>10 días</t>
  </si>
  <si>
    <t>FECHA APROBACION DE POLIZAS:</t>
  </si>
  <si>
    <t>N.A.</t>
  </si>
  <si>
    <t>FECHA DE INICIO:</t>
  </si>
  <si>
    <t>FECHA DE TERMINACION:</t>
  </si>
  <si>
    <t>ADICION O PRORROGA 1:</t>
  </si>
  <si>
    <t>Prorroga ______</t>
  </si>
  <si>
    <t>Adición ______</t>
  </si>
  <si>
    <t>FECHA DE INICIO DE ADICION O PRORROGA 1:</t>
  </si>
  <si>
    <t>FECHA DE TERMINACION DE ADICION O PRORROGA 1:</t>
  </si>
  <si>
    <t>VALOR INICIAL DEL CONTRATO:</t>
  </si>
  <si>
    <t>VALOR ADICION 1:</t>
  </si>
  <si>
    <t>CONTRATISTA:</t>
  </si>
  <si>
    <t>C.C. O NIT</t>
  </si>
  <si>
    <t>REGIMEN:</t>
  </si>
  <si>
    <t>SIMPLE</t>
  </si>
  <si>
    <t>REPRESENTANTE LEGAL:</t>
  </si>
  <si>
    <t>C.C.</t>
  </si>
  <si>
    <t>SUPERVISOR (A) O INTERVENTOR (A):</t>
  </si>
  <si>
    <t>Nombre:</t>
  </si>
  <si>
    <t>HERNANDO RODRIGUEZ OROZCO</t>
  </si>
  <si>
    <t>No. Documento de Identidad:</t>
  </si>
  <si>
    <t>Cargo:</t>
  </si>
  <si>
    <t>Profesional Universitario Grado 11</t>
  </si>
  <si>
    <t>DISPONIBILIDAD PRESUPUESTAL INICIAL:</t>
  </si>
  <si>
    <t>UNIDAD 27-01-02-005</t>
  </si>
  <si>
    <t>VALOR</t>
  </si>
  <si>
    <t>UNIDAD 27-01-08-005</t>
  </si>
  <si>
    <t>UNIDAD 27-01-09-005</t>
  </si>
  <si>
    <t>CDP</t>
  </si>
  <si>
    <t>RPC</t>
  </si>
  <si>
    <t>CDP ADICION 1</t>
  </si>
  <si>
    <t>RPC ADICION 1</t>
  </si>
  <si>
    <t>VALOR TOTAL DEL CONTRATO INCLUIDAS ADICIONES</t>
  </si>
  <si>
    <t>PAGOS</t>
  </si>
  <si>
    <t>UNIDAD EJECUTORA</t>
  </si>
  <si>
    <t>No. DE CUENTA DE COBRO</t>
  </si>
  <si>
    <t>CERTIFICACION PARA PAGO No. 1
Orden de pago No. Xxxx</t>
  </si>
  <si>
    <t>CERTIFICACION PARA PAGO No. 2</t>
  </si>
  <si>
    <t>CERTIFICACION PARA PAGO No. 3</t>
  </si>
  <si>
    <t>CERTIFICACION PARA PAGO No. 4</t>
  </si>
  <si>
    <t>CERTIFICACION PARA PAGO No. 5</t>
  </si>
  <si>
    <t>CERTIFICACION PARA PAGO No. 6</t>
  </si>
  <si>
    <t>CERTIFICACION PARA PAGO No. 7</t>
  </si>
  <si>
    <t>CERTIFICACION PARA PAGO No. 8</t>
  </si>
  <si>
    <t>CERTIFICACION PARA PAGO No. 9</t>
  </si>
  <si>
    <t>CERTIFICACION PARA PAGO No. 10</t>
  </si>
  <si>
    <t>CERTIFICACION PARA PAGO No. 11</t>
  </si>
  <si>
    <t>CERTIFICACION PARA PAGO No. 12</t>
  </si>
  <si>
    <t>TOTAL PAGADO</t>
  </si>
  <si>
    <t>SALDO POR EJECUTAR</t>
  </si>
  <si>
    <t>Total pagado RPC</t>
  </si>
  <si>
    <t>Saldo por ejecutar RPC</t>
  </si>
  <si>
    <t xml:space="preserve">Procede descuento por estampillas “Pro desarrollo de la Universidad Pedagógica y Tecnológica de Colombia” equivalente al 1% del valor del contrato antes de IVA, de conformidad con lo establecido en la Ordenanza 030 del 25 octubre del 2005, expedida por la honorable Asamblea de Boyacá. </t>
  </si>
  <si>
    <t>NOMBRE DEL SUPERVISOR (A)</t>
  </si>
  <si>
    <t>Supervisor/a</t>
  </si>
  <si>
    <t>codigo ext.</t>
  </si>
  <si>
    <t>DESCRIPCION DEL PRODUCTO</t>
  </si>
  <si>
    <t xml:space="preserve"> CANTIDAD UNIDAD 08 </t>
  </si>
  <si>
    <t>VALOR TOTAL</t>
  </si>
  <si>
    <t xml:space="preserve">boyaca </t>
  </si>
  <si>
    <t>casanare</t>
  </si>
  <si>
    <t>CAJAS DE ARCHIVO</t>
  </si>
  <si>
    <t xml:space="preserve">RESMAS DE PAPEL TAMAÑO OFICIO </t>
  </si>
  <si>
    <t>CARPETAS DESACIFICADAS</t>
  </si>
  <si>
    <t xml:space="preserve">CINTA PARA EMPAQUES </t>
  </si>
  <si>
    <t>YOPAL</t>
  </si>
  <si>
    <t>ESFEROS DE TINTA NEGRA PAQUETE POR 12 UNIDADES</t>
  </si>
  <si>
    <t>LAPIZ GRAFITO NEGRO PAQUETE POR 12 UNIDADES</t>
  </si>
  <si>
    <t>MARCADOR PERMANENTE POR UNIDAD</t>
  </si>
  <si>
    <t xml:space="preserve">GANCHOS PARA LEGAJAR PAQUETE POR 20 UNIDADES </t>
  </si>
  <si>
    <t xml:space="preserve">TOTAL, GENERAL </t>
  </si>
  <si>
    <t>ORDEN DE COMPRA</t>
  </si>
  <si>
    <t>FECHA</t>
  </si>
  <si>
    <t>PROVEEDOR</t>
  </si>
  <si>
    <t xml:space="preserve">OBEJTO </t>
  </si>
  <si>
    <t>VALOR DEL CONTRATO</t>
  </si>
  <si>
    <t>FECHA INICIO</t>
  </si>
  <si>
    <t>nit</t>
  </si>
  <si>
    <t>FECHA FINAL</t>
  </si>
  <si>
    <t>SUPERVISOR</t>
  </si>
  <si>
    <t>OC 139129 DE 2024</t>
  </si>
  <si>
    <t>ORDEN DE COMPRA 139129 DE 2024</t>
  </si>
  <si>
    <t>Polyflex</t>
  </si>
  <si>
    <t xml:space="preserve">JAIME BELTRAN URIBE </t>
  </si>
  <si>
    <r>
      <t xml:space="preserve">En la ciudad de Tunja Boyacá,  HERNANDO RODRIGUEZ OROZCO, CARGO Profesional Universitario Grado 11 del Área  ALMACEN, en calidad de supervisor (a) de la OC 139129 DE 2024, suscribe la presente certificación del pago No. 01 </t>
    </r>
    <r>
      <rPr>
        <i/>
        <sz val="10"/>
        <rFont val="Arial"/>
        <family val="2"/>
      </rPr>
      <t xml:space="preserve"> </t>
    </r>
    <r>
      <rPr>
        <i/>
        <sz val="10"/>
        <color theme="1"/>
        <rFont val="Arial"/>
        <family val="2"/>
      </rPr>
      <t xml:space="preserve">La compra de materiales derivados de pasta o pulpa, papel y productos de papel; impresos y artículos relacionados – </t>
    </r>
  </si>
  <si>
    <t>CINTA TRANPARENTE/BOLIGRAFO KILOMETRICO</t>
  </si>
  <si>
    <t>Coordinador (a) Área Administrativa
DESAJ Tunja</t>
  </si>
  <si>
    <t>JOHN RICARDO VEGA QUINTERO</t>
  </si>
  <si>
    <t>VoBo. NOMBRE DEL COORDINADOR/A ÁREA</t>
  </si>
  <si>
    <r>
      <t xml:space="preserve">En calidad de Supervisor (a) me permito indicar que durante el periodo comprendido entre el 13 y el 23 de diciembre del 2024, se ejecutó el objeto y no se presentó novedad respecto a las obligaciones contractuales en las que debería intervenir la supervisión; de tal forma que atendiendo a la ejecución del contrato y en cumplimiento de las obligaciones, se autoriza  el  pago al contratista por la unidad ejecutora </t>
    </r>
    <r>
      <rPr>
        <b/>
        <i/>
        <sz val="10"/>
        <rFont val="Arial"/>
        <family val="2"/>
      </rPr>
      <t>27-01-08-005</t>
    </r>
    <r>
      <rPr>
        <i/>
        <sz val="10"/>
        <rFont val="Arial"/>
        <family val="2"/>
      </rPr>
      <t xml:space="preserve"> de la factura No. FE 2346 de fecha 2025-01-20 por la suma de</t>
    </r>
    <r>
      <rPr>
        <b/>
        <i/>
        <sz val="10"/>
        <rFont val="Arial"/>
        <family val="2"/>
      </rPr>
      <t xml:space="preserve"> SEIS MILLONES SETECIENTOS OCHENTA Y TRES MIL SETECIENTOS PESOS ($6.783.700) M/CTE;</t>
    </r>
  </si>
  <si>
    <t>En constancia de lo anterior se firma en Tunja, Boyacá, a los once (_11__) días del mes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</si>
</sst>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18" x14ac:knownFonts="1">
    <font>
      <sz val="11"/>
      <color theme="1"/>
      <name val="Calibri"/>
      <family val="2"/>
      <scheme val="minor"/>
    </font>
    <font>
      <sz val="11"/>
      <color theme="1"/>
      <name val="Calibri"/>
      <family val="2"/>
      <scheme val="minor"/>
    </font>
    <font>
      <sz val="11"/>
      <color theme="1"/>
      <name val="Arial"/>
      <family val="2"/>
    </font>
    <font>
      <b/>
      <sz val="10"/>
      <name val="Arial"/>
      <family val="2"/>
    </font>
    <font>
      <b/>
      <sz val="12"/>
      <name val="Arial"/>
      <family val="2"/>
    </font>
    <font>
      <i/>
      <sz val="10"/>
      <name val="Arial"/>
      <family val="2"/>
    </font>
    <font>
      <sz val="10"/>
      <name val="Arial"/>
      <family val="2"/>
    </font>
    <font>
      <b/>
      <u/>
      <sz val="10"/>
      <name val="Arial"/>
      <family val="2"/>
    </font>
    <font>
      <i/>
      <sz val="10"/>
      <color theme="1"/>
      <name val="Arial"/>
      <family val="2"/>
    </font>
    <font>
      <sz val="10"/>
      <color theme="1"/>
      <name val="Arial"/>
      <family val="2"/>
    </font>
    <font>
      <b/>
      <i/>
      <sz val="12"/>
      <name val="Arial"/>
      <family val="2"/>
    </font>
    <font>
      <b/>
      <i/>
      <sz val="12"/>
      <color theme="1"/>
      <name val="Arial"/>
      <family val="2"/>
    </font>
    <font>
      <b/>
      <i/>
      <sz val="10"/>
      <color theme="1"/>
      <name val="Arial"/>
      <family val="2"/>
    </font>
    <font>
      <b/>
      <sz val="12"/>
      <color theme="1"/>
      <name val="Arial"/>
      <family val="2"/>
    </font>
    <font>
      <b/>
      <sz val="10"/>
      <color theme="1"/>
      <name val="Arial"/>
      <family val="2"/>
    </font>
    <font>
      <b/>
      <i/>
      <sz val="10"/>
      <name val="Arial"/>
      <family val="2"/>
    </font>
    <font>
      <sz val="9"/>
      <color rgb="FF000000"/>
      <name val="Calibri"/>
      <family val="2"/>
    </font>
    <font>
      <sz val="9"/>
      <color theme="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92D050"/>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2" fillId="0" borderId="0" xfId="0" applyFont="1" applyAlignment="1">
      <alignment horizontal="justify" vertical="justify"/>
    </xf>
    <xf numFmtId="44" fontId="2" fillId="0" borderId="0" xfId="2" applyFont="1" applyAlignment="1">
      <alignment horizontal="justify" vertical="justify"/>
    </xf>
    <xf numFmtId="9" fontId="2" fillId="0" borderId="0" xfId="3" applyFont="1" applyAlignment="1">
      <alignment horizontal="justify" vertical="justify"/>
    </xf>
    <xf numFmtId="0" fontId="9" fillId="0" borderId="20" xfId="0" applyFont="1" applyBorder="1" applyAlignment="1">
      <alignment vertical="center" wrapText="1"/>
    </xf>
    <xf numFmtId="3" fontId="0" fillId="0" borderId="0" xfId="0" applyNumberFormat="1"/>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5" fillId="0" borderId="13" xfId="0" applyFont="1" applyBorder="1" applyAlignment="1">
      <alignment horizontal="center" vertical="center" wrapText="1"/>
    </xf>
    <xf numFmtId="43" fontId="5" fillId="0" borderId="14" xfId="1" applyFont="1" applyBorder="1" applyAlignment="1">
      <alignment horizontal="center" vertical="center" wrapText="1"/>
    </xf>
    <xf numFmtId="0" fontId="5" fillId="0" borderId="14" xfId="0" applyFont="1" applyBorder="1" applyAlignment="1">
      <alignment horizontal="center" vertical="center" wrapText="1"/>
    </xf>
    <xf numFmtId="43" fontId="5" fillId="0" borderId="15" xfId="1" applyFont="1" applyBorder="1" applyAlignment="1">
      <alignment horizontal="center" vertical="center" wrapText="1"/>
    </xf>
    <xf numFmtId="0" fontId="0" fillId="0" borderId="0" xfId="0" applyAlignment="1">
      <alignment horizontal="center"/>
    </xf>
    <xf numFmtId="3" fontId="0" fillId="0" borderId="0" xfId="0" applyNumberFormat="1" applyAlignment="1">
      <alignment horizont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8" fillId="0" borderId="13" xfId="0" applyFont="1" applyBorder="1" applyAlignment="1">
      <alignment horizontal="justify" vertical="justify"/>
    </xf>
    <xf numFmtId="0" fontId="8" fillId="0" borderId="12" xfId="0" applyFont="1" applyBorder="1" applyAlignment="1">
      <alignment horizontal="center" vertical="justify"/>
    </xf>
    <xf numFmtId="43" fontId="5" fillId="0" borderId="14" xfId="1" applyFont="1" applyBorder="1" applyAlignment="1">
      <alignment horizontal="center" vertical="center"/>
    </xf>
    <xf numFmtId="0" fontId="5" fillId="0" borderId="14" xfId="0" applyFont="1" applyBorder="1" applyAlignment="1">
      <alignment horizontal="center" vertical="center"/>
    </xf>
    <xf numFmtId="43" fontId="5" fillId="0" borderId="15" xfId="1" applyFont="1" applyBorder="1" applyAlignment="1">
      <alignment horizontal="center" vertical="center"/>
    </xf>
    <xf numFmtId="0" fontId="8" fillId="0" borderId="12" xfId="0" applyFont="1" applyBorder="1" applyAlignment="1">
      <alignment horizontal="justify" vertical="justify"/>
    </xf>
    <xf numFmtId="0" fontId="5" fillId="0" borderId="13" xfId="0" applyFont="1" applyBorder="1" applyAlignment="1">
      <alignment horizontal="center" vertical="center"/>
    </xf>
    <xf numFmtId="0" fontId="8" fillId="0" borderId="41" xfId="0" applyFont="1" applyBorder="1" applyAlignment="1">
      <alignment horizontal="justify" vertical="justify"/>
    </xf>
    <xf numFmtId="0" fontId="8" fillId="0" borderId="18" xfId="0" applyFont="1" applyBorder="1" applyAlignment="1">
      <alignment horizontal="justify" vertical="justify"/>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43" fontId="14" fillId="0" borderId="21" xfId="1" applyFont="1" applyBorder="1" applyAlignment="1">
      <alignment horizontal="center" vertical="justify"/>
    </xf>
    <xf numFmtId="0" fontId="5" fillId="0" borderId="21" xfId="0" applyFont="1" applyBorder="1" applyAlignment="1">
      <alignment horizontal="center" vertical="center"/>
    </xf>
    <xf numFmtId="43" fontId="14" fillId="0" borderId="22" xfId="1" applyFont="1" applyBorder="1" applyAlignment="1">
      <alignment horizontal="center" vertical="justify"/>
    </xf>
    <xf numFmtId="0" fontId="5" fillId="0" borderId="47" xfId="0" applyFont="1" applyBorder="1" applyAlignment="1">
      <alignment horizontal="center" vertical="center"/>
    </xf>
    <xf numFmtId="43" fontId="14" fillId="0" borderId="45" xfId="1" applyFont="1" applyBorder="1" applyAlignment="1">
      <alignment horizontal="center" vertical="justify"/>
    </xf>
    <xf numFmtId="0" fontId="5" fillId="0" borderId="45" xfId="0" applyFont="1" applyBorder="1" applyAlignment="1">
      <alignment horizontal="center" vertical="center"/>
    </xf>
    <xf numFmtId="43" fontId="14" fillId="0" borderId="46" xfId="1" applyFont="1" applyBorder="1" applyAlignment="1">
      <alignment horizontal="center" vertical="justify"/>
    </xf>
    <xf numFmtId="43" fontId="2" fillId="0" borderId="0" xfId="0" applyNumberFormat="1" applyFont="1" applyAlignment="1">
      <alignment horizontal="justify" vertical="justify"/>
    </xf>
    <xf numFmtId="0" fontId="9" fillId="0" borderId="0" xfId="0" applyFont="1" applyAlignment="1">
      <alignment horizontal="justify" vertical="justify"/>
    </xf>
    <xf numFmtId="44" fontId="9" fillId="0" borderId="0" xfId="2" applyFont="1" applyAlignment="1">
      <alignment horizontal="justify" vertical="justify"/>
    </xf>
    <xf numFmtId="9" fontId="9" fillId="0" borderId="0" xfId="3" applyFont="1" applyAlignment="1">
      <alignment horizontal="justify" vertical="justify"/>
    </xf>
    <xf numFmtId="0" fontId="0" fillId="0" borderId="14" xfId="0" applyFill="1" applyBorder="1"/>
    <xf numFmtId="0" fontId="16" fillId="0" borderId="14" xfId="0" applyFont="1" applyFill="1" applyBorder="1" applyAlignment="1">
      <alignment vertical="center" wrapText="1"/>
    </xf>
    <xf numFmtId="0" fontId="0" fillId="0" borderId="0" xfId="0" applyFill="1"/>
    <xf numFmtId="0" fontId="16" fillId="0" borderId="14" xfId="0" applyFont="1" applyFill="1" applyBorder="1" applyAlignment="1">
      <alignment horizontal="right" vertical="center"/>
    </xf>
    <xf numFmtId="0" fontId="16" fillId="0" borderId="50" xfId="0" applyFont="1" applyFill="1" applyBorder="1" applyAlignment="1">
      <alignment vertical="center"/>
    </xf>
    <xf numFmtId="0" fontId="16" fillId="0" borderId="51" xfId="0" applyFont="1" applyFill="1" applyBorder="1" applyAlignment="1">
      <alignment vertical="center"/>
    </xf>
    <xf numFmtId="0" fontId="0" fillId="0" borderId="52" xfId="0" applyFill="1" applyBorder="1"/>
    <xf numFmtId="0" fontId="0" fillId="0" borderId="42" xfId="0" applyFill="1" applyBorder="1"/>
    <xf numFmtId="0" fontId="0" fillId="0" borderId="14" xfId="0" applyBorder="1"/>
    <xf numFmtId="14" fontId="0" fillId="0" borderId="0" xfId="0" applyNumberFormat="1"/>
    <xf numFmtId="0" fontId="0" fillId="0" borderId="19" xfId="0" applyFill="1" applyBorder="1"/>
    <xf numFmtId="0" fontId="0" fillId="0" borderId="14" xfId="0" applyFont="1" applyFill="1" applyBorder="1"/>
    <xf numFmtId="0" fontId="17" fillId="0" borderId="14" xfId="0" applyFont="1" applyFill="1" applyBorder="1" applyAlignment="1">
      <alignment vertical="center" wrapText="1"/>
    </xf>
    <xf numFmtId="0" fontId="17" fillId="0" borderId="14" xfId="0" applyFont="1" applyFill="1" applyBorder="1" applyAlignment="1">
      <alignment horizontal="right" vertical="center"/>
    </xf>
    <xf numFmtId="0" fontId="0" fillId="0" borderId="0" xfId="0" applyFont="1" applyFill="1"/>
    <xf numFmtId="44" fontId="0" fillId="0" borderId="0" xfId="0" applyNumberFormat="1" applyFill="1"/>
    <xf numFmtId="0" fontId="0" fillId="5" borderId="14" xfId="0" applyFill="1" applyBorder="1"/>
    <xf numFmtId="0" fontId="16" fillId="5" borderId="14" xfId="0" applyFont="1" applyFill="1" applyBorder="1" applyAlignment="1">
      <alignment vertical="center" wrapText="1"/>
    </xf>
    <xf numFmtId="0" fontId="16" fillId="5" borderId="14" xfId="0" applyFont="1" applyFill="1" applyBorder="1" applyAlignment="1">
      <alignment horizontal="right" vertical="center"/>
    </xf>
    <xf numFmtId="0" fontId="0" fillId="5" borderId="0" xfId="0" applyFill="1"/>
    <xf numFmtId="0" fontId="5" fillId="0" borderId="28" xfId="0" applyFont="1" applyBorder="1" applyAlignment="1">
      <alignment horizontal="center" vertical="center"/>
    </xf>
    <xf numFmtId="0" fontId="5" fillId="0" borderId="4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justify" wrapText="1"/>
    </xf>
    <xf numFmtId="0" fontId="5" fillId="0" borderId="49" xfId="0" applyFont="1" applyBorder="1" applyAlignment="1">
      <alignment horizontal="center" vertical="justify"/>
    </xf>
    <xf numFmtId="0" fontId="5" fillId="0" borderId="29" xfId="0" applyFont="1" applyBorder="1" applyAlignment="1">
      <alignment horizontal="center" vertical="justify"/>
    </xf>
    <xf numFmtId="0" fontId="8" fillId="0" borderId="11" xfId="0" applyFont="1" applyBorder="1" applyAlignment="1">
      <alignment horizontal="justify" vertical="center"/>
    </xf>
    <xf numFmtId="0" fontId="8" fillId="0" borderId="16" xfId="0" applyFont="1" applyBorder="1" applyAlignment="1">
      <alignment horizontal="justify" vertical="center"/>
    </xf>
    <xf numFmtId="0" fontId="8" fillId="0" borderId="12" xfId="0" applyFont="1" applyBorder="1" applyAlignment="1">
      <alignment horizontal="justify" vertical="center"/>
    </xf>
    <xf numFmtId="0" fontId="5" fillId="0" borderId="13" xfId="0" applyFont="1" applyBorder="1" applyAlignment="1">
      <alignment horizontal="justify" vertical="center"/>
    </xf>
    <xf numFmtId="0" fontId="5" fillId="0" borderId="19" xfId="0" applyFont="1" applyBorder="1" applyAlignment="1">
      <alignment horizontal="justify" vertical="center"/>
    </xf>
    <xf numFmtId="0" fontId="5" fillId="0" borderId="14" xfId="0" applyFont="1" applyBorder="1" applyAlignment="1">
      <alignment horizontal="justify" vertical="center"/>
    </xf>
    <xf numFmtId="0" fontId="5" fillId="0" borderId="15" xfId="0" applyFont="1" applyBorder="1" applyAlignment="1">
      <alignment horizontal="justify" vertical="center"/>
    </xf>
    <xf numFmtId="0" fontId="12" fillId="0" borderId="11" xfId="0" applyFont="1" applyBorder="1" applyAlignment="1">
      <alignment horizontal="center"/>
    </xf>
    <xf numFmtId="0" fontId="12" fillId="0" borderId="16" xfId="0" applyFont="1" applyBorder="1" applyAlignment="1">
      <alignment horizontal="center"/>
    </xf>
    <xf numFmtId="0" fontId="12" fillId="0" borderId="19" xfId="0" applyFont="1" applyBorder="1" applyAlignment="1">
      <alignment horizontal="center"/>
    </xf>
    <xf numFmtId="0" fontId="8" fillId="0" borderId="20" xfId="0" applyFont="1" applyBorder="1" applyAlignment="1">
      <alignment horizontal="center"/>
    </xf>
    <xf numFmtId="0" fontId="8" fillId="0" borderId="16" xfId="0" applyFont="1" applyBorder="1" applyAlignment="1">
      <alignment horizontal="center"/>
    </xf>
    <xf numFmtId="0" fontId="8" fillId="0" borderId="12" xfId="0" applyFont="1" applyBorder="1" applyAlignment="1">
      <alignment horizontal="center"/>
    </xf>
    <xf numFmtId="0" fontId="15" fillId="0" borderId="11" xfId="0" applyFont="1" applyBorder="1" applyAlignment="1">
      <alignment horizontal="center" vertical="justify"/>
    </xf>
    <xf numFmtId="0" fontId="15" fillId="0" borderId="16" xfId="0" applyFont="1" applyBorder="1" applyAlignment="1">
      <alignment horizontal="center" vertical="justify"/>
    </xf>
    <xf numFmtId="0" fontId="15" fillId="0" borderId="19" xfId="0" applyFont="1" applyBorder="1" applyAlignment="1">
      <alignment horizontal="center" vertical="justify"/>
    </xf>
    <xf numFmtId="0" fontId="15" fillId="0" borderId="20" xfId="0" applyFont="1" applyBorder="1" applyAlignment="1">
      <alignment horizontal="center" vertical="justify"/>
    </xf>
    <xf numFmtId="0" fontId="15" fillId="0" borderId="12" xfId="0" applyFont="1" applyBorder="1" applyAlignment="1">
      <alignment horizontal="center" vertical="justify"/>
    </xf>
    <xf numFmtId="0" fontId="5" fillId="0" borderId="13" xfId="0" applyFont="1" applyBorder="1" applyAlignment="1">
      <alignment horizontal="justify" vertical="top"/>
    </xf>
    <xf numFmtId="0" fontId="5" fillId="0" borderId="19" xfId="0" applyFont="1" applyBorder="1" applyAlignment="1">
      <alignment horizontal="justify" vertical="top"/>
    </xf>
    <xf numFmtId="0" fontId="5" fillId="0" borderId="14" xfId="0" applyFont="1" applyBorder="1" applyAlignment="1">
      <alignment horizontal="justify" vertical="top"/>
    </xf>
    <xf numFmtId="0" fontId="5" fillId="0" borderId="15" xfId="0" applyFont="1" applyBorder="1" applyAlignment="1">
      <alignment horizontal="justify" vertical="top"/>
    </xf>
    <xf numFmtId="0" fontId="8" fillId="4" borderId="8" xfId="0" applyFont="1" applyFill="1" applyBorder="1" applyAlignment="1">
      <alignment horizontal="center" vertical="justify"/>
    </xf>
    <xf numFmtId="0" fontId="8" fillId="4" borderId="9" xfId="0" applyFont="1" applyFill="1" applyBorder="1" applyAlignment="1">
      <alignment horizontal="center" vertical="justify"/>
    </xf>
    <xf numFmtId="43" fontId="13" fillId="4" borderId="8" xfId="1" applyFont="1" applyFill="1" applyBorder="1" applyAlignment="1">
      <alignment horizontal="center" vertical="justify"/>
    </xf>
    <xf numFmtId="43" fontId="13" fillId="4" borderId="43" xfId="1" applyFont="1" applyFill="1" applyBorder="1" applyAlignment="1">
      <alignment horizontal="center" vertical="justify"/>
    </xf>
    <xf numFmtId="43" fontId="13" fillId="4" borderId="44" xfId="1" applyFont="1" applyFill="1" applyBorder="1" applyAlignment="1">
      <alignment horizontal="center" vertical="justify"/>
    </xf>
    <xf numFmtId="43" fontId="13" fillId="4" borderId="9" xfId="1" applyFont="1" applyFill="1" applyBorder="1" applyAlignment="1">
      <alignment horizontal="center" vertical="justify"/>
    </xf>
    <xf numFmtId="0" fontId="8" fillId="4" borderId="28" xfId="0" applyFont="1" applyFill="1" applyBorder="1" applyAlignment="1">
      <alignment horizontal="center" vertical="justify"/>
    </xf>
    <xf numFmtId="0" fontId="8" fillId="4" borderId="29" xfId="0" applyFont="1" applyFill="1" applyBorder="1" applyAlignment="1">
      <alignment horizontal="center" vertical="justify"/>
    </xf>
    <xf numFmtId="43" fontId="13" fillId="4" borderId="28" xfId="1" applyFont="1" applyFill="1" applyBorder="1" applyAlignment="1">
      <alignment horizontal="center" vertical="justify"/>
    </xf>
    <xf numFmtId="43" fontId="13" fillId="4" borderId="30" xfId="1" applyFont="1" applyFill="1" applyBorder="1" applyAlignment="1">
      <alignment horizontal="center" vertical="justify"/>
    </xf>
    <xf numFmtId="43" fontId="13" fillId="4" borderId="45" xfId="1" applyFont="1" applyFill="1" applyBorder="1" applyAlignment="1">
      <alignment horizontal="center" vertical="justify"/>
    </xf>
    <xf numFmtId="43" fontId="13" fillId="4" borderId="46" xfId="1" applyFont="1" applyFill="1" applyBorder="1" applyAlignment="1">
      <alignment horizontal="center" vertical="justify"/>
    </xf>
    <xf numFmtId="0" fontId="8" fillId="0" borderId="8" xfId="0" applyFont="1" applyBorder="1" applyAlignment="1">
      <alignment horizontal="left" vertical="justify"/>
    </xf>
    <xf numFmtId="0" fontId="8" fillId="0" borderId="9" xfId="0" applyFont="1" applyBorder="1" applyAlignment="1">
      <alignment horizontal="left" vertical="justify"/>
    </xf>
    <xf numFmtId="0" fontId="8" fillId="0" borderId="11" xfId="0" applyFont="1" applyBorder="1" applyAlignment="1">
      <alignment horizontal="left" vertical="justify"/>
    </xf>
    <xf numFmtId="0" fontId="8" fillId="0" borderId="12" xfId="0" applyFont="1" applyBorder="1" applyAlignment="1">
      <alignment horizontal="left" vertical="justify"/>
    </xf>
    <xf numFmtId="0" fontId="8" fillId="0" borderId="28" xfId="0" applyFont="1" applyBorder="1" applyAlignment="1">
      <alignment horizontal="left" vertical="justify"/>
    </xf>
    <xf numFmtId="0" fontId="8" fillId="0" borderId="29" xfId="0" applyFont="1" applyBorder="1" applyAlignment="1">
      <alignment horizontal="left" vertical="justify"/>
    </xf>
    <xf numFmtId="0" fontId="8" fillId="0" borderId="40" xfId="0" applyFont="1" applyBorder="1" applyAlignment="1">
      <alignment horizontal="left" vertical="justify" wrapText="1"/>
    </xf>
    <xf numFmtId="0" fontId="8" fillId="0" borderId="48" xfId="0" applyFont="1" applyBorder="1" applyAlignment="1">
      <alignment horizontal="left" vertical="justify"/>
    </xf>
    <xf numFmtId="0" fontId="8" fillId="0" borderId="21" xfId="0" applyFont="1" applyBorder="1" applyAlignment="1">
      <alignment horizontal="left" vertical="justify"/>
    </xf>
    <xf numFmtId="0" fontId="8" fillId="0" borderId="22" xfId="0" applyFont="1" applyBorder="1" applyAlignment="1">
      <alignment horizontal="left" vertical="justify"/>
    </xf>
    <xf numFmtId="43" fontId="10" fillId="0" borderId="28" xfId="0" applyNumberFormat="1" applyFont="1" applyBorder="1" applyAlignment="1">
      <alignment vertical="center" wrapText="1"/>
    </xf>
    <xf numFmtId="0" fontId="10" fillId="0" borderId="30" xfId="0" applyFont="1" applyBorder="1" applyAlignment="1">
      <alignment vertical="center" wrapText="1"/>
    </xf>
    <xf numFmtId="43" fontId="10" fillId="0" borderId="31" xfId="0" applyNumberFormat="1" applyFont="1" applyBorder="1" applyAlignment="1">
      <alignment vertical="center" wrapText="1"/>
    </xf>
    <xf numFmtId="0" fontId="10" fillId="0" borderId="29" xfId="0" applyFont="1" applyBorder="1" applyAlignment="1">
      <alignment vertical="center" wrapText="1"/>
    </xf>
    <xf numFmtId="0" fontId="11" fillId="3" borderId="32" xfId="0" applyFont="1" applyFill="1" applyBorder="1" applyAlignment="1">
      <alignment horizontal="center" vertical="justify"/>
    </xf>
    <xf numFmtId="0" fontId="11" fillId="3" borderId="33" xfId="0" applyFont="1" applyFill="1" applyBorder="1" applyAlignment="1">
      <alignment horizontal="center" vertical="justify"/>
    </xf>
    <xf numFmtId="0" fontId="11" fillId="3" borderId="34" xfId="0" applyFont="1" applyFill="1" applyBorder="1" applyAlignment="1">
      <alignment horizontal="center" vertical="justify"/>
    </xf>
    <xf numFmtId="0" fontId="12" fillId="3" borderId="35"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6"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0" fontId="12" fillId="3" borderId="39" xfId="0" applyFont="1" applyFill="1" applyBorder="1" applyAlignment="1">
      <alignment horizontal="center" vertical="center"/>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6" fillId="0" borderId="11"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14" fontId="6" fillId="0" borderId="11" xfId="0" applyNumberFormat="1" applyFont="1" applyBorder="1" applyAlignment="1">
      <alignment horizontal="center" vertical="center" wrapText="1"/>
    </xf>
    <xf numFmtId="43" fontId="6" fillId="0" borderId="11" xfId="1" applyFont="1" applyFill="1" applyBorder="1" applyAlignment="1">
      <alignment horizontal="center" vertical="center" wrapText="1"/>
    </xf>
    <xf numFmtId="43" fontId="6" fillId="0" borderId="16" xfId="1" applyFont="1" applyFill="1" applyBorder="1" applyAlignment="1">
      <alignment horizontal="center" vertical="center" wrapText="1"/>
    </xf>
    <xf numFmtId="43" fontId="6" fillId="0" borderId="12" xfId="1" applyFont="1" applyFill="1" applyBorder="1" applyAlignment="1">
      <alignment horizontal="center" vertical="center" wrapText="1"/>
    </xf>
    <xf numFmtId="43" fontId="6" fillId="0" borderId="11" xfId="1" applyFont="1" applyFill="1" applyBorder="1" applyAlignment="1">
      <alignment vertical="center" wrapText="1"/>
    </xf>
    <xf numFmtId="43" fontId="6" fillId="0" borderId="16" xfId="1" applyFont="1" applyFill="1" applyBorder="1" applyAlignment="1">
      <alignment vertical="center" wrapText="1"/>
    </xf>
    <xf numFmtId="43" fontId="6" fillId="0" borderId="17" xfId="1" applyFont="1" applyFill="1" applyBorder="1" applyAlignment="1">
      <alignment vertical="center" wrapText="1"/>
    </xf>
    <xf numFmtId="43" fontId="6" fillId="0" borderId="18" xfId="1" applyFont="1" applyFill="1" applyBorder="1" applyAlignment="1">
      <alignment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0" fillId="0" borderId="8" xfId="0" applyBorder="1" applyAlignment="1">
      <alignment horizontal="center"/>
    </xf>
    <xf numFmtId="0" fontId="0" fillId="0" borderId="10" xfId="0" applyBorder="1" applyAlignment="1">
      <alignment horizontal="center"/>
    </xf>
    <xf numFmtId="0" fontId="0" fillId="0" borderId="9" xfId="0" applyBorder="1" applyAlignment="1">
      <alignment horizont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970722</xdr:colOff>
      <xdr:row>1</xdr:row>
      <xdr:rowOff>69988</xdr:rowOff>
    </xdr:from>
    <xdr:to>
      <xdr:col>2</xdr:col>
      <xdr:colOff>499027</xdr:colOff>
      <xdr:row>1</xdr:row>
      <xdr:rowOff>638175</xdr:rowOff>
    </xdr:to>
    <xdr:pic>
      <xdr:nvPicPr>
        <xdr:cNvPr id="2" name="Imagen 9">
          <a:extLst>
            <a:ext uri="{FF2B5EF4-FFF2-40B4-BE49-F238E27FC236}">
              <a16:creationId xmlns:a16="http://schemas.microsoft.com/office/drawing/2014/main" id="{75B63CD6-5730-4A9D-AFE0-F0C713EA34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902" y="252868"/>
          <a:ext cx="1890505" cy="568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2076451</xdr:colOff>
      <xdr:row>54</xdr:row>
      <xdr:rowOff>95249</xdr:rowOff>
    </xdr:from>
    <xdr:to>
      <xdr:col>2</xdr:col>
      <xdr:colOff>1040131</xdr:colOff>
      <xdr:row>54</xdr:row>
      <xdr:rowOff>320883</xdr:rowOff>
    </xdr:to>
    <xdr:pic>
      <xdr:nvPicPr>
        <xdr:cNvPr id="3" name="Imagen 2">
          <a:extLst>
            <a:ext uri="{FF2B5EF4-FFF2-40B4-BE49-F238E27FC236}">
              <a16:creationId xmlns:a16="http://schemas.microsoft.com/office/drawing/2014/main" id="{4087CB8E-E925-43B3-A51F-DED48983B427}"/>
            </a:ext>
          </a:extLst>
        </xdr:cNvPr>
        <xdr:cNvPicPr>
          <a:picLocks noChangeAspect="1"/>
        </xdr:cNvPicPr>
      </xdr:nvPicPr>
      <xdr:blipFill>
        <a:blip xmlns:r="http://schemas.openxmlformats.org/officeDocument/2006/relationships" r:embed="rId2"/>
        <a:stretch>
          <a:fillRect/>
        </a:stretch>
      </xdr:blipFill>
      <xdr:spPr>
        <a:xfrm>
          <a:off x="2373631" y="15921989"/>
          <a:ext cx="1333500" cy="2256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3BE6-187C-44C2-8385-E51E5D2BAF53}">
  <dimension ref="A1:S16"/>
  <sheetViews>
    <sheetView workbookViewId="0">
      <selection activeCell="D6" sqref="D6"/>
    </sheetView>
  </sheetViews>
  <sheetFormatPr baseColWidth="10" defaultColWidth="11.5703125" defaultRowHeight="15" x14ac:dyDescent="0.25"/>
  <cols>
    <col min="1" max="4" width="11.5703125" style="43"/>
    <col min="5" max="5" width="12.42578125" style="43" customWidth="1"/>
    <col min="6" max="16384" width="11.5703125" style="43"/>
  </cols>
  <sheetData>
    <row r="1" spans="1:19" ht="36" x14ac:dyDescent="0.25">
      <c r="A1" s="41" t="s">
        <v>67</v>
      </c>
      <c r="B1" s="42" t="s">
        <v>68</v>
      </c>
      <c r="C1" s="42" t="s">
        <v>69</v>
      </c>
      <c r="D1" s="41" t="s">
        <v>37</v>
      </c>
      <c r="E1" s="41" t="s">
        <v>70</v>
      </c>
      <c r="H1" s="41" t="s">
        <v>71</v>
      </c>
      <c r="I1" s="41" t="s">
        <v>72</v>
      </c>
    </row>
    <row r="2" spans="1:19" ht="24" x14ac:dyDescent="0.25">
      <c r="A2" s="41">
        <v>108070008</v>
      </c>
      <c r="B2" s="42" t="s">
        <v>73</v>
      </c>
      <c r="C2" s="41">
        <v>500</v>
      </c>
      <c r="D2" s="44">
        <v>4130</v>
      </c>
      <c r="E2" s="41">
        <f>C2*D2</f>
        <v>2065000</v>
      </c>
      <c r="H2" s="41">
        <v>136</v>
      </c>
      <c r="I2" s="41">
        <v>80</v>
      </c>
    </row>
    <row r="3" spans="1:19" ht="48" x14ac:dyDescent="0.25">
      <c r="A3" s="41">
        <v>110561031</v>
      </c>
      <c r="B3" s="42" t="s">
        <v>74</v>
      </c>
      <c r="C3" s="41">
        <v>1500</v>
      </c>
      <c r="D3" s="44">
        <v>19635</v>
      </c>
      <c r="E3" s="41">
        <f t="shared" ref="E3:E9" si="0">C3*D3</f>
        <v>29452500</v>
      </c>
      <c r="H3" s="41">
        <v>2500</v>
      </c>
      <c r="I3" s="41">
        <v>1000</v>
      </c>
    </row>
    <row r="4" spans="1:19" ht="36" x14ac:dyDescent="0.25">
      <c r="A4" s="41">
        <v>110076006</v>
      </c>
      <c r="B4" s="42" t="s">
        <v>75</v>
      </c>
      <c r="C4" s="43">
        <v>2150</v>
      </c>
      <c r="D4" s="44">
        <v>7069</v>
      </c>
      <c r="E4" s="41">
        <f t="shared" si="0"/>
        <v>15198350</v>
      </c>
      <c r="H4" s="41">
        <v>40</v>
      </c>
      <c r="I4" s="41">
        <v>40</v>
      </c>
    </row>
    <row r="5" spans="1:19" s="60" customFormat="1" ht="24" x14ac:dyDescent="0.25">
      <c r="A5" s="57">
        <v>108071002</v>
      </c>
      <c r="B5" s="58" t="s">
        <v>76</v>
      </c>
      <c r="C5" s="57">
        <v>96</v>
      </c>
      <c r="D5" s="59">
        <v>10700</v>
      </c>
      <c r="E5" s="57">
        <f>C5*D5</f>
        <v>1027200</v>
      </c>
      <c r="H5" s="57">
        <v>80</v>
      </c>
      <c r="I5" s="57">
        <v>38</v>
      </c>
      <c r="J5" s="60" t="s">
        <v>77</v>
      </c>
      <c r="K5" s="60">
        <v>120</v>
      </c>
      <c r="L5" s="60">
        <v>630</v>
      </c>
      <c r="M5" s="60">
        <v>80</v>
      </c>
      <c r="N5" s="60">
        <v>40</v>
      </c>
      <c r="O5" s="60">
        <v>341</v>
      </c>
      <c r="P5" s="60">
        <v>144</v>
      </c>
      <c r="Q5" s="60">
        <v>108</v>
      </c>
      <c r="R5" s="60">
        <v>0</v>
      </c>
      <c r="S5" s="60">
        <v>38</v>
      </c>
    </row>
    <row r="6" spans="1:19" s="60" customFormat="1" ht="48" x14ac:dyDescent="0.25">
      <c r="A6" s="57">
        <v>110141004</v>
      </c>
      <c r="B6" s="58" t="s">
        <v>78</v>
      </c>
      <c r="C6" s="57">
        <v>397</v>
      </c>
      <c r="D6" s="59">
        <v>14500</v>
      </c>
      <c r="E6" s="57">
        <f t="shared" si="0"/>
        <v>5756500</v>
      </c>
      <c r="H6" s="57">
        <v>500</v>
      </c>
      <c r="I6" s="57">
        <v>200</v>
      </c>
    </row>
    <row r="7" spans="1:19" s="55" customFormat="1" ht="60" x14ac:dyDescent="0.25">
      <c r="A7" s="52">
        <v>110386003</v>
      </c>
      <c r="B7" s="53" t="s">
        <v>79</v>
      </c>
      <c r="C7" s="52">
        <v>397</v>
      </c>
      <c r="D7" s="54">
        <v>13900</v>
      </c>
      <c r="E7" s="52">
        <f t="shared" si="0"/>
        <v>5518300</v>
      </c>
      <c r="H7" s="52">
        <v>125</v>
      </c>
      <c r="I7" s="52">
        <v>100</v>
      </c>
    </row>
    <row r="8" spans="1:19" ht="36" x14ac:dyDescent="0.25">
      <c r="A8" s="41">
        <v>110631001</v>
      </c>
      <c r="B8" s="42" t="s">
        <v>80</v>
      </c>
      <c r="C8" s="41">
        <v>150</v>
      </c>
      <c r="D8" s="44">
        <v>1100</v>
      </c>
      <c r="E8" s="41">
        <f t="shared" si="0"/>
        <v>165000</v>
      </c>
      <c r="H8" s="41">
        <v>113</v>
      </c>
      <c r="I8" s="41">
        <v>40</v>
      </c>
    </row>
    <row r="9" spans="1:19" ht="48" x14ac:dyDescent="0.25">
      <c r="A9" s="41">
        <v>110211039</v>
      </c>
      <c r="B9" s="42" t="s">
        <v>81</v>
      </c>
      <c r="C9" s="41">
        <v>20</v>
      </c>
      <c r="D9" s="44">
        <v>4165</v>
      </c>
      <c r="E9" s="41">
        <f t="shared" si="0"/>
        <v>83300</v>
      </c>
      <c r="H9" s="41">
        <v>40</v>
      </c>
      <c r="I9" s="41">
        <v>20</v>
      </c>
    </row>
    <row r="10" spans="1:19" ht="15.75" thickBot="1" x14ac:dyDescent="0.3">
      <c r="B10" s="45" t="s">
        <v>82</v>
      </c>
      <c r="C10" s="46">
        <f>C5+C6</f>
        <v>493</v>
      </c>
      <c r="D10" s="43">
        <f>D5+D6</f>
        <v>25200</v>
      </c>
      <c r="E10" s="47">
        <f>E5+E6</f>
        <v>6783700</v>
      </c>
      <c r="H10" s="41">
        <v>6</v>
      </c>
      <c r="I10" s="41">
        <v>0</v>
      </c>
    </row>
    <row r="11" spans="1:19" x14ac:dyDescent="0.25">
      <c r="H11" s="48">
        <v>6</v>
      </c>
      <c r="I11" s="48">
        <v>0</v>
      </c>
    </row>
    <row r="12" spans="1:19" ht="24" x14ac:dyDescent="0.25">
      <c r="A12" s="42" t="s">
        <v>83</v>
      </c>
      <c r="B12" s="41" t="s">
        <v>84</v>
      </c>
      <c r="C12" s="41" t="s">
        <v>85</v>
      </c>
      <c r="D12" s="41" t="s">
        <v>86</v>
      </c>
      <c r="E12" s="41" t="s">
        <v>87</v>
      </c>
      <c r="F12" s="41" t="s">
        <v>88</v>
      </c>
      <c r="G12" s="41" t="s">
        <v>89</v>
      </c>
      <c r="H12" s="41" t="s">
        <v>90</v>
      </c>
      <c r="I12" s="41" t="s">
        <v>91</v>
      </c>
    </row>
    <row r="13" spans="1:19" x14ac:dyDescent="0.25">
      <c r="A13" s="49" t="s">
        <v>92</v>
      </c>
      <c r="B13" s="41">
        <v>2024</v>
      </c>
      <c r="C13" t="s">
        <v>94</v>
      </c>
      <c r="D13" s="49" t="s">
        <v>97</v>
      </c>
      <c r="E13" s="5">
        <v>6783700</v>
      </c>
      <c r="F13" s="50">
        <v>45639</v>
      </c>
      <c r="G13">
        <v>10125834</v>
      </c>
      <c r="H13" s="50">
        <v>45649</v>
      </c>
      <c r="I13" s="41" t="s">
        <v>31</v>
      </c>
      <c r="J13" s="51"/>
      <c r="K13" s="41"/>
      <c r="L13" s="41"/>
      <c r="M13" s="41"/>
      <c r="N13" s="41"/>
    </row>
    <row r="16" spans="1:19" x14ac:dyDescent="0.25">
      <c r="C16"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1451-E379-44BC-9EEA-08267DA84D04}">
  <dimension ref="B1:M57"/>
  <sheetViews>
    <sheetView tabSelected="1" workbookViewId="0">
      <selection activeCell="B54" sqref="B54:I54"/>
    </sheetView>
  </sheetViews>
  <sheetFormatPr baseColWidth="10" defaultColWidth="11.42578125" defaultRowHeight="14.25" x14ac:dyDescent="0.25"/>
  <cols>
    <col min="1" max="1" width="4.28515625" style="1" customWidth="1"/>
    <col min="2" max="2" width="34.42578125" style="1" customWidth="1"/>
    <col min="3" max="3" width="16.7109375" style="1" customWidth="1"/>
    <col min="4" max="4" width="13.5703125" style="1" customWidth="1"/>
    <col min="5" max="5" width="16.28515625" style="1" customWidth="1"/>
    <col min="6" max="6" width="13.42578125" style="1" customWidth="1"/>
    <col min="7" max="7" width="16.7109375" style="1" customWidth="1"/>
    <col min="8" max="8" width="14" style="1" customWidth="1"/>
    <col min="9" max="9" width="16.5703125" style="1" customWidth="1"/>
    <col min="10" max="10" width="5.140625" style="1" customWidth="1"/>
    <col min="11" max="11" width="18.28515625" style="2" bestFit="1" customWidth="1"/>
    <col min="12" max="12" width="11.42578125" style="3"/>
    <col min="13" max="13" width="16.5703125" style="1" bestFit="1" customWidth="1"/>
    <col min="14" max="16384" width="11.42578125" style="1"/>
  </cols>
  <sheetData>
    <row r="1" spans="2:13" ht="15" thickBot="1" x14ac:dyDescent="0.3"/>
    <row r="2" spans="2:13" s="2" customFormat="1" ht="54" customHeight="1" thickBot="1" x14ac:dyDescent="0.3">
      <c r="B2" s="161" t="s">
        <v>0</v>
      </c>
      <c r="C2" s="162"/>
      <c r="D2" s="162"/>
      <c r="E2" s="162"/>
      <c r="F2" s="162"/>
      <c r="G2" s="162"/>
      <c r="H2" s="162"/>
      <c r="I2" s="163"/>
      <c r="J2" s="1"/>
      <c r="L2" s="3"/>
      <c r="M2" s="1"/>
    </row>
    <row r="3" spans="2:13" s="2" customFormat="1" ht="16.5" customHeight="1" thickBot="1" x14ac:dyDescent="0.3">
      <c r="B3" s="164" t="s">
        <v>1</v>
      </c>
      <c r="C3" s="165"/>
      <c r="D3" s="166"/>
      <c r="E3" s="166"/>
      <c r="F3" s="166"/>
      <c r="G3" s="166"/>
      <c r="H3" s="166"/>
      <c r="I3" s="167"/>
      <c r="J3" s="1"/>
      <c r="L3" s="3"/>
      <c r="M3" s="1"/>
    </row>
    <row r="4" spans="2:13" s="2" customFormat="1" ht="21.6" customHeight="1" thickBot="1" x14ac:dyDescent="0.3">
      <c r="B4" s="168" t="s">
        <v>2</v>
      </c>
      <c r="C4" s="169"/>
      <c r="D4" s="170" t="s">
        <v>93</v>
      </c>
      <c r="E4" s="171"/>
      <c r="F4" s="171"/>
      <c r="G4" s="171"/>
      <c r="H4" s="171"/>
      <c r="I4" s="172"/>
      <c r="J4" s="1"/>
      <c r="L4" s="3"/>
      <c r="M4" s="1"/>
    </row>
    <row r="5" spans="2:13" s="2" customFormat="1" ht="21.6" customHeight="1" x14ac:dyDescent="0.25">
      <c r="B5" s="147" t="s">
        <v>3</v>
      </c>
      <c r="C5" s="148"/>
      <c r="D5" s="170" t="s">
        <v>92</v>
      </c>
      <c r="E5" s="171"/>
      <c r="F5" s="171"/>
      <c r="G5" s="171"/>
      <c r="H5" s="171"/>
      <c r="I5" s="172"/>
      <c r="J5" s="1"/>
      <c r="L5" s="3"/>
      <c r="M5" s="1"/>
    </row>
    <row r="6" spans="2:13" s="2" customFormat="1" ht="32.25" customHeight="1" x14ac:dyDescent="0.25">
      <c r="B6" s="147" t="s">
        <v>4</v>
      </c>
      <c r="C6" s="148"/>
      <c r="D6" s="160" t="s">
        <v>5</v>
      </c>
      <c r="E6" s="158"/>
      <c r="F6" s="158"/>
      <c r="G6" s="158"/>
      <c r="H6" s="158"/>
      <c r="I6" s="159"/>
      <c r="J6" s="1"/>
      <c r="L6" s="3"/>
      <c r="M6" s="1"/>
    </row>
    <row r="7" spans="2:13" s="2" customFormat="1" ht="51.75" customHeight="1" x14ac:dyDescent="0.25">
      <c r="B7" s="147" t="s">
        <v>6</v>
      </c>
      <c r="C7" s="148"/>
      <c r="D7" s="157" t="s">
        <v>7</v>
      </c>
      <c r="E7" s="138"/>
      <c r="F7" s="138"/>
      <c r="G7" s="138"/>
      <c r="H7" s="138"/>
      <c r="I7" s="139"/>
      <c r="J7" s="1"/>
      <c r="L7" s="3"/>
      <c r="M7" s="1"/>
    </row>
    <row r="8" spans="2:13" s="2" customFormat="1" ht="105" customHeight="1" x14ac:dyDescent="0.25">
      <c r="B8" s="147" t="s">
        <v>8</v>
      </c>
      <c r="C8" s="148"/>
      <c r="D8" s="157" t="s">
        <v>9</v>
      </c>
      <c r="E8" s="138"/>
      <c r="F8" s="138"/>
      <c r="G8" s="138"/>
      <c r="H8" s="138"/>
      <c r="I8" s="139"/>
      <c r="J8" s="1"/>
      <c r="L8" s="3"/>
      <c r="M8" s="1"/>
    </row>
    <row r="9" spans="2:13" s="2" customFormat="1" ht="33.75" customHeight="1" x14ac:dyDescent="0.25">
      <c r="B9" s="147" t="s">
        <v>10</v>
      </c>
      <c r="C9" s="148"/>
      <c r="D9" s="157" t="s">
        <v>11</v>
      </c>
      <c r="E9" s="138"/>
      <c r="F9" s="138"/>
      <c r="G9" s="138"/>
      <c r="H9" s="138"/>
      <c r="I9" s="139"/>
      <c r="J9" s="1"/>
      <c r="L9" s="3"/>
      <c r="M9" s="1"/>
    </row>
    <row r="10" spans="2:13" s="2" customFormat="1" ht="33.75" customHeight="1" x14ac:dyDescent="0.25">
      <c r="B10" s="147" t="s">
        <v>12</v>
      </c>
      <c r="C10" s="148"/>
      <c r="D10" s="149" t="s">
        <v>13</v>
      </c>
      <c r="E10" s="138"/>
      <c r="F10" s="138"/>
      <c r="G10" s="138"/>
      <c r="H10" s="138"/>
      <c r="I10" s="139"/>
      <c r="J10" s="1"/>
      <c r="L10" s="3"/>
      <c r="M10" s="1"/>
    </row>
    <row r="11" spans="2:13" s="2" customFormat="1" x14ac:dyDescent="0.25">
      <c r="B11" s="147" t="s">
        <v>14</v>
      </c>
      <c r="C11" s="148"/>
      <c r="D11" s="149">
        <v>45639</v>
      </c>
      <c r="E11" s="138"/>
      <c r="F11" s="138"/>
      <c r="G11" s="138"/>
      <c r="H11" s="138"/>
      <c r="I11" s="139"/>
      <c r="J11" s="1"/>
      <c r="L11" s="3"/>
      <c r="M11" s="1"/>
    </row>
    <row r="12" spans="2:13" s="2" customFormat="1" x14ac:dyDescent="0.25">
      <c r="B12" s="147" t="s">
        <v>15</v>
      </c>
      <c r="C12" s="148"/>
      <c r="D12" s="149">
        <v>45649</v>
      </c>
      <c r="E12" s="138"/>
      <c r="F12" s="138"/>
      <c r="G12" s="138"/>
      <c r="H12" s="138"/>
      <c r="I12" s="139"/>
      <c r="J12" s="1"/>
      <c r="L12" s="3"/>
      <c r="M12" s="1"/>
    </row>
    <row r="13" spans="2:13" s="2" customFormat="1" ht="17.25" customHeight="1" x14ac:dyDescent="0.25">
      <c r="B13" s="147" t="s">
        <v>16</v>
      </c>
      <c r="C13" s="148"/>
      <c r="D13" s="157" t="s">
        <v>17</v>
      </c>
      <c r="E13" s="138"/>
      <c r="F13" s="138"/>
      <c r="G13" s="158" t="s">
        <v>18</v>
      </c>
      <c r="H13" s="158"/>
      <c r="I13" s="159"/>
      <c r="J13" s="1"/>
      <c r="L13" s="3"/>
      <c r="M13" s="1"/>
    </row>
    <row r="14" spans="2:13" s="2" customFormat="1" ht="23.25" customHeight="1" x14ac:dyDescent="0.25">
      <c r="B14" s="147" t="s">
        <v>19</v>
      </c>
      <c r="C14" s="148"/>
      <c r="D14" s="149" t="s">
        <v>13</v>
      </c>
      <c r="E14" s="138"/>
      <c r="F14" s="138"/>
      <c r="G14" s="138"/>
      <c r="H14" s="138"/>
      <c r="I14" s="139"/>
      <c r="J14" s="1"/>
      <c r="L14" s="3"/>
      <c r="M14" s="1"/>
    </row>
    <row r="15" spans="2:13" s="2" customFormat="1" ht="25.5" customHeight="1" x14ac:dyDescent="0.25">
      <c r="B15" s="147" t="s">
        <v>20</v>
      </c>
      <c r="C15" s="148"/>
      <c r="D15" s="149" t="s">
        <v>13</v>
      </c>
      <c r="E15" s="138"/>
      <c r="F15" s="138"/>
      <c r="G15" s="138"/>
      <c r="H15" s="138"/>
      <c r="I15" s="139"/>
      <c r="J15" s="1"/>
      <c r="L15" s="3"/>
      <c r="M15" s="1"/>
    </row>
    <row r="16" spans="2:13" s="2" customFormat="1" x14ac:dyDescent="0.25">
      <c r="B16" s="147" t="s">
        <v>21</v>
      </c>
      <c r="C16" s="148"/>
      <c r="D16" s="150">
        <v>2303520</v>
      </c>
      <c r="E16" s="151"/>
      <c r="F16" s="151"/>
      <c r="G16" s="151"/>
      <c r="H16" s="151"/>
      <c r="I16" s="152"/>
      <c r="J16" s="1"/>
      <c r="L16" s="3"/>
      <c r="M16" s="1"/>
    </row>
    <row r="17" spans="2:13" s="2" customFormat="1" x14ac:dyDescent="0.25">
      <c r="B17" s="147" t="s">
        <v>22</v>
      </c>
      <c r="C17" s="148"/>
      <c r="D17" s="153">
        <v>0</v>
      </c>
      <c r="E17" s="154"/>
      <c r="F17" s="154"/>
      <c r="G17" s="154"/>
      <c r="H17" s="155"/>
      <c r="I17" s="156"/>
      <c r="J17" s="1"/>
      <c r="L17" s="3"/>
      <c r="M17" s="1"/>
    </row>
    <row r="18" spans="2:13" s="2" customFormat="1" ht="18" customHeight="1" x14ac:dyDescent="0.25">
      <c r="B18" s="127" t="s">
        <v>23</v>
      </c>
      <c r="C18" s="128"/>
      <c r="D18" s="140" t="s">
        <v>94</v>
      </c>
      <c r="E18" s="141"/>
      <c r="F18" s="141"/>
      <c r="G18" s="142"/>
      <c r="H18" s="4" t="s">
        <v>24</v>
      </c>
      <c r="I18">
        <v>10125834</v>
      </c>
      <c r="J18" s="1"/>
      <c r="L18" s="3"/>
      <c r="M18" s="1"/>
    </row>
    <row r="19" spans="2:13" s="2" customFormat="1" ht="21.75" customHeight="1" x14ac:dyDescent="0.25">
      <c r="B19" s="127" t="s">
        <v>25</v>
      </c>
      <c r="C19" s="128"/>
      <c r="D19" s="143" t="s">
        <v>26</v>
      </c>
      <c r="E19" s="144"/>
      <c r="F19" s="144"/>
      <c r="G19" s="144"/>
      <c r="H19" s="145"/>
      <c r="I19" s="146"/>
      <c r="J19" s="1"/>
      <c r="L19" s="3"/>
      <c r="M19" s="1"/>
    </row>
    <row r="20" spans="2:13" s="2" customFormat="1" ht="21.75" customHeight="1" x14ac:dyDescent="0.25">
      <c r="B20" s="127" t="s">
        <v>27</v>
      </c>
      <c r="C20" s="128"/>
      <c r="D20" s="140" t="s">
        <v>95</v>
      </c>
      <c r="E20" s="141"/>
      <c r="F20" s="141"/>
      <c r="G20" s="142"/>
      <c r="H20" s="4" t="s">
        <v>28</v>
      </c>
      <c r="I20" s="5">
        <v>10125834</v>
      </c>
      <c r="J20"/>
      <c r="L20" s="3"/>
      <c r="M20" s="1"/>
    </row>
    <row r="21" spans="2:13" s="2" customFormat="1" ht="18.75" customHeight="1" x14ac:dyDescent="0.25">
      <c r="B21" s="129" t="s">
        <v>29</v>
      </c>
      <c r="C21" s="130"/>
      <c r="D21" s="135" t="s">
        <v>30</v>
      </c>
      <c r="E21" s="136"/>
      <c r="F21" s="137" t="s">
        <v>31</v>
      </c>
      <c r="G21" s="138"/>
      <c r="H21" s="138"/>
      <c r="I21" s="139"/>
      <c r="J21" s="1"/>
      <c r="L21" s="3"/>
      <c r="M21" s="1"/>
    </row>
    <row r="22" spans="2:13" s="2" customFormat="1" ht="18" customHeight="1" x14ac:dyDescent="0.25">
      <c r="B22" s="131"/>
      <c r="C22" s="132"/>
      <c r="D22" s="135" t="s">
        <v>32</v>
      </c>
      <c r="E22" s="136"/>
      <c r="F22" s="137">
        <v>79980936</v>
      </c>
      <c r="G22" s="138"/>
      <c r="H22" s="138"/>
      <c r="I22" s="139"/>
      <c r="J22" s="1"/>
      <c r="L22" s="3"/>
      <c r="M22" s="1"/>
    </row>
    <row r="23" spans="2:13" s="2" customFormat="1" ht="16.5" customHeight="1" x14ac:dyDescent="0.25">
      <c r="B23" s="133"/>
      <c r="C23" s="134"/>
      <c r="D23" s="135" t="s">
        <v>33</v>
      </c>
      <c r="E23" s="136"/>
      <c r="F23" s="137" t="s">
        <v>34</v>
      </c>
      <c r="G23" s="138"/>
      <c r="H23" s="138"/>
      <c r="I23" s="139"/>
      <c r="J23" s="1"/>
      <c r="L23" s="3"/>
      <c r="M23" s="1"/>
    </row>
    <row r="24" spans="2:13" s="2" customFormat="1" ht="27.75" customHeight="1" x14ac:dyDescent="0.25">
      <c r="B24" s="127" t="s">
        <v>35</v>
      </c>
      <c r="C24" s="128"/>
      <c r="D24" s="6" t="s">
        <v>36</v>
      </c>
      <c r="E24" s="7" t="s">
        <v>37</v>
      </c>
      <c r="F24" s="7" t="s">
        <v>38</v>
      </c>
      <c r="G24" s="7" t="s">
        <v>37</v>
      </c>
      <c r="H24" s="7" t="s">
        <v>39</v>
      </c>
      <c r="I24" s="8" t="s">
        <v>37</v>
      </c>
      <c r="J24" s="1"/>
      <c r="L24" s="3"/>
      <c r="M24" s="1"/>
    </row>
    <row r="25" spans="2:13" s="2" customFormat="1" ht="21.75" customHeight="1" x14ac:dyDescent="0.25">
      <c r="B25" s="127" t="s">
        <v>40</v>
      </c>
      <c r="C25" s="128"/>
      <c r="D25" s="9"/>
      <c r="E25" s="10"/>
      <c r="F25" s="11">
        <v>17724</v>
      </c>
      <c r="G25" s="10">
        <v>61571881</v>
      </c>
      <c r="H25" s="11"/>
      <c r="I25" s="12"/>
      <c r="J25" s="1"/>
      <c r="L25" s="3"/>
      <c r="M25" s="1"/>
    </row>
    <row r="26" spans="2:13" s="2" customFormat="1" ht="21.75" customHeight="1" x14ac:dyDescent="0.25">
      <c r="B26" s="127" t="s">
        <v>41</v>
      </c>
      <c r="C26" s="128"/>
      <c r="D26" s="13"/>
      <c r="E26" s="14"/>
      <c r="F26" s="11">
        <v>183724</v>
      </c>
      <c r="G26" s="56">
        <v>6783700</v>
      </c>
      <c r="H26" s="11"/>
      <c r="I26" s="12"/>
      <c r="J26" s="1"/>
      <c r="L26" s="3"/>
      <c r="M26" s="1"/>
    </row>
    <row r="27" spans="2:13" s="2" customFormat="1" ht="21.75" customHeight="1" x14ac:dyDescent="0.25">
      <c r="B27" s="127" t="s">
        <v>42</v>
      </c>
      <c r="C27" s="128"/>
      <c r="D27" s="9"/>
      <c r="E27" s="10">
        <v>0</v>
      </c>
      <c r="F27" s="11"/>
      <c r="G27" s="10">
        <v>0</v>
      </c>
      <c r="H27" s="11"/>
      <c r="I27" s="12">
        <v>0</v>
      </c>
      <c r="J27" s="1"/>
      <c r="L27" s="3"/>
      <c r="M27" s="1"/>
    </row>
    <row r="28" spans="2:13" s="2" customFormat="1" ht="21.75" customHeight="1" x14ac:dyDescent="0.25">
      <c r="B28" s="127" t="s">
        <v>43</v>
      </c>
      <c r="C28" s="128"/>
      <c r="D28" s="9"/>
      <c r="E28" s="10">
        <v>0</v>
      </c>
      <c r="F28" s="11"/>
      <c r="G28" s="10">
        <v>0</v>
      </c>
      <c r="H28" s="11"/>
      <c r="I28" s="12">
        <v>0</v>
      </c>
      <c r="J28" s="1"/>
      <c r="L28" s="3"/>
      <c r="M28" s="1"/>
    </row>
    <row r="29" spans="2:13" s="2" customFormat="1" ht="24" customHeight="1" thickBot="1" x14ac:dyDescent="0.3">
      <c r="B29" s="125" t="s">
        <v>44</v>
      </c>
      <c r="C29" s="126"/>
      <c r="D29" s="111">
        <f>E26+E28</f>
        <v>0</v>
      </c>
      <c r="E29" s="112"/>
      <c r="F29" s="113">
        <f>G26+G28</f>
        <v>6783700</v>
      </c>
      <c r="G29" s="112"/>
      <c r="H29" s="113">
        <f>I26+I28</f>
        <v>0</v>
      </c>
      <c r="I29" s="114"/>
      <c r="J29" s="1"/>
      <c r="L29" s="3"/>
      <c r="M29" s="1"/>
    </row>
    <row r="30" spans="2:13" s="2" customFormat="1" ht="15.75" customHeight="1" thickBot="1" x14ac:dyDescent="0.3">
      <c r="B30" s="115" t="s">
        <v>45</v>
      </c>
      <c r="C30" s="116"/>
      <c r="D30" s="116"/>
      <c r="E30" s="116"/>
      <c r="F30" s="116"/>
      <c r="G30" s="116"/>
      <c r="H30" s="116"/>
      <c r="I30" s="117"/>
      <c r="J30" s="1"/>
      <c r="L30" s="3"/>
      <c r="M30" s="1"/>
    </row>
    <row r="31" spans="2:13" s="2" customFormat="1" ht="19.5" customHeight="1" x14ac:dyDescent="0.25">
      <c r="B31" s="118" t="s">
        <v>46</v>
      </c>
      <c r="C31" s="120" t="s">
        <v>47</v>
      </c>
      <c r="D31" s="122" t="s">
        <v>36</v>
      </c>
      <c r="E31" s="123"/>
      <c r="F31" s="123" t="s">
        <v>38</v>
      </c>
      <c r="G31" s="123"/>
      <c r="H31" s="123" t="s">
        <v>39</v>
      </c>
      <c r="I31" s="124"/>
      <c r="J31" s="1"/>
      <c r="L31" s="3"/>
      <c r="M31" s="1"/>
    </row>
    <row r="32" spans="2:13" s="2" customFormat="1" ht="16.5" customHeight="1" x14ac:dyDescent="0.25">
      <c r="B32" s="119"/>
      <c r="C32" s="121"/>
      <c r="D32" s="15" t="s">
        <v>41</v>
      </c>
      <c r="E32" s="16" t="s">
        <v>37</v>
      </c>
      <c r="F32" s="16" t="s">
        <v>41</v>
      </c>
      <c r="G32" s="16" t="s">
        <v>37</v>
      </c>
      <c r="H32" s="16" t="s">
        <v>41</v>
      </c>
      <c r="I32" s="17" t="s">
        <v>37</v>
      </c>
      <c r="J32" s="1"/>
      <c r="L32" s="3"/>
      <c r="M32" s="1"/>
    </row>
    <row r="33" spans="2:13" s="2" customFormat="1" ht="15.75" customHeight="1" x14ac:dyDescent="0.25">
      <c r="B33" s="18" t="s">
        <v>48</v>
      </c>
      <c r="C33" s="19">
        <v>1</v>
      </c>
      <c r="D33" s="9"/>
      <c r="E33" s="20"/>
      <c r="F33" s="11">
        <v>183724</v>
      </c>
      <c r="G33" s="56">
        <v>6783700</v>
      </c>
      <c r="H33" s="21"/>
      <c r="I33" s="22"/>
      <c r="J33" s="1"/>
      <c r="L33" s="3"/>
      <c r="M33" s="1"/>
    </row>
    <row r="34" spans="2:13" s="2" customFormat="1" ht="15.75" customHeight="1" x14ac:dyDescent="0.25">
      <c r="B34" s="18" t="s">
        <v>49</v>
      </c>
      <c r="C34" s="23"/>
      <c r="D34" s="24"/>
      <c r="E34" s="20"/>
      <c r="F34" s="21"/>
      <c r="G34" s="20"/>
      <c r="H34" s="21"/>
      <c r="I34" s="22"/>
      <c r="J34" s="1"/>
      <c r="L34" s="3"/>
      <c r="M34" s="1"/>
    </row>
    <row r="35" spans="2:13" s="2" customFormat="1" ht="15.75" customHeight="1" x14ac:dyDescent="0.25">
      <c r="B35" s="18" t="s">
        <v>50</v>
      </c>
      <c r="C35" s="23"/>
      <c r="D35" s="24"/>
      <c r="E35" s="20"/>
      <c r="F35" s="21"/>
      <c r="G35" s="20"/>
      <c r="H35" s="21"/>
      <c r="I35" s="22"/>
      <c r="J35" s="1"/>
      <c r="L35" s="3"/>
      <c r="M35" s="1"/>
    </row>
    <row r="36" spans="2:13" s="2" customFormat="1" x14ac:dyDescent="0.25">
      <c r="B36" s="18" t="s">
        <v>51</v>
      </c>
      <c r="C36" s="23"/>
      <c r="D36" s="24"/>
      <c r="E36" s="20"/>
      <c r="F36" s="21"/>
      <c r="G36" s="20"/>
      <c r="H36" s="21"/>
      <c r="I36" s="22"/>
      <c r="J36" s="1"/>
      <c r="L36" s="3"/>
      <c r="M36" s="1"/>
    </row>
    <row r="37" spans="2:13" s="2" customFormat="1" x14ac:dyDescent="0.25">
      <c r="B37" s="18" t="s">
        <v>52</v>
      </c>
      <c r="C37" s="23"/>
      <c r="D37" s="24"/>
      <c r="E37" s="20"/>
      <c r="F37" s="21"/>
      <c r="G37" s="20"/>
      <c r="H37" s="21"/>
      <c r="I37" s="22"/>
      <c r="J37" s="1"/>
      <c r="L37" s="3"/>
      <c r="M37" s="1"/>
    </row>
    <row r="38" spans="2:13" s="2" customFormat="1" x14ac:dyDescent="0.25">
      <c r="B38" s="18" t="s">
        <v>53</v>
      </c>
      <c r="C38" s="23"/>
      <c r="D38" s="24"/>
      <c r="E38" s="20"/>
      <c r="F38" s="21"/>
      <c r="G38" s="20"/>
      <c r="H38" s="21"/>
      <c r="I38" s="22"/>
      <c r="J38" s="1"/>
      <c r="L38" s="3"/>
      <c r="M38" s="1"/>
    </row>
    <row r="39" spans="2:13" s="2" customFormat="1" ht="15.75" customHeight="1" x14ac:dyDescent="0.25">
      <c r="B39" s="25" t="s">
        <v>54</v>
      </c>
      <c r="C39" s="26"/>
      <c r="D39" s="27"/>
      <c r="E39" s="20"/>
      <c r="F39" s="28"/>
      <c r="G39" s="20"/>
      <c r="H39" s="28"/>
      <c r="I39" s="22"/>
      <c r="J39" s="1"/>
      <c r="L39" s="3"/>
      <c r="M39" s="1"/>
    </row>
    <row r="40" spans="2:13" s="2" customFormat="1" ht="15.75" customHeight="1" x14ac:dyDescent="0.25">
      <c r="B40" s="25" t="s">
        <v>55</v>
      </c>
      <c r="C40" s="26"/>
      <c r="D40" s="27"/>
      <c r="E40" s="20"/>
      <c r="F40" s="28"/>
      <c r="G40" s="20"/>
      <c r="H40" s="28"/>
      <c r="I40" s="22"/>
      <c r="J40" s="1"/>
      <c r="L40" s="3"/>
      <c r="M40" s="1"/>
    </row>
    <row r="41" spans="2:13" s="2" customFormat="1" ht="15.75" customHeight="1" x14ac:dyDescent="0.25">
      <c r="B41" s="25" t="s">
        <v>56</v>
      </c>
      <c r="C41" s="26"/>
      <c r="D41" s="27"/>
      <c r="E41" s="20"/>
      <c r="F41" s="28"/>
      <c r="G41" s="20"/>
      <c r="H41" s="28"/>
      <c r="I41" s="22"/>
      <c r="J41" s="1"/>
      <c r="L41" s="3"/>
      <c r="M41" s="1"/>
    </row>
    <row r="42" spans="2:13" s="2" customFormat="1" ht="15.75" customHeight="1" x14ac:dyDescent="0.25">
      <c r="B42" s="25" t="s">
        <v>57</v>
      </c>
      <c r="C42" s="26"/>
      <c r="D42" s="27"/>
      <c r="E42" s="20"/>
      <c r="F42" s="28"/>
      <c r="G42" s="20"/>
      <c r="H42" s="28"/>
      <c r="I42" s="22"/>
      <c r="J42" s="1"/>
      <c r="L42" s="3"/>
      <c r="M42" s="1"/>
    </row>
    <row r="43" spans="2:13" s="2" customFormat="1" ht="15.75" customHeight="1" x14ac:dyDescent="0.25">
      <c r="B43" s="25" t="s">
        <v>58</v>
      </c>
      <c r="C43" s="26"/>
      <c r="D43" s="27"/>
      <c r="E43" s="20"/>
      <c r="F43" s="28"/>
      <c r="G43" s="20"/>
      <c r="H43" s="28"/>
      <c r="I43" s="22"/>
      <c r="J43" s="1"/>
      <c r="L43" s="3"/>
      <c r="M43" s="1"/>
    </row>
    <row r="44" spans="2:13" s="2" customFormat="1" ht="15.75" customHeight="1" thickBot="1" x14ac:dyDescent="0.3">
      <c r="B44" s="25" t="s">
        <v>59</v>
      </c>
      <c r="C44" s="26"/>
      <c r="D44" s="27"/>
      <c r="E44" s="20"/>
      <c r="F44" s="28"/>
      <c r="G44" s="20"/>
      <c r="H44" s="28"/>
      <c r="I44" s="22"/>
      <c r="J44" s="1"/>
      <c r="L44" s="3"/>
      <c r="M44" s="1"/>
    </row>
    <row r="45" spans="2:13" s="2" customFormat="1" ht="15.75" customHeight="1" x14ac:dyDescent="0.25">
      <c r="B45" s="89" t="s">
        <v>60</v>
      </c>
      <c r="C45" s="90"/>
      <c r="D45" s="91">
        <f>SUM(E33:E44)</f>
        <v>0</v>
      </c>
      <c r="E45" s="92"/>
      <c r="F45" s="93">
        <f>SUM(G33:G44)</f>
        <v>6783700</v>
      </c>
      <c r="G45" s="92"/>
      <c r="H45" s="93">
        <f>SUM(I33:I44)</f>
        <v>0</v>
      </c>
      <c r="I45" s="94"/>
      <c r="J45" s="1"/>
      <c r="L45" s="3"/>
      <c r="M45" s="1"/>
    </row>
    <row r="46" spans="2:13" s="2" customFormat="1" ht="15.75" customHeight="1" thickBot="1" x14ac:dyDescent="0.3">
      <c r="B46" s="95" t="s">
        <v>61</v>
      </c>
      <c r="C46" s="96"/>
      <c r="D46" s="97">
        <f>D29-D45</f>
        <v>0</v>
      </c>
      <c r="E46" s="98"/>
      <c r="F46" s="99">
        <f>F29-F45</f>
        <v>0</v>
      </c>
      <c r="G46" s="99"/>
      <c r="H46" s="99">
        <f>H29-H45</f>
        <v>0</v>
      </c>
      <c r="I46" s="100"/>
      <c r="J46" s="1"/>
      <c r="L46" s="3"/>
      <c r="M46" s="1"/>
    </row>
    <row r="47" spans="2:13" s="2" customFormat="1" ht="15.75" customHeight="1" x14ac:dyDescent="0.25">
      <c r="B47" s="101" t="s">
        <v>62</v>
      </c>
      <c r="C47" s="102"/>
      <c r="D47" s="29"/>
      <c r="E47" s="30">
        <f>SUM(E33:E44)</f>
        <v>0</v>
      </c>
      <c r="F47" s="31"/>
      <c r="G47" s="30">
        <f>SUM(G33:G44)</f>
        <v>6783700</v>
      </c>
      <c r="H47" s="31"/>
      <c r="I47" s="32">
        <f>SUM(I33:I44)</f>
        <v>0</v>
      </c>
      <c r="J47" s="1"/>
      <c r="L47" s="3"/>
      <c r="M47" s="1"/>
    </row>
    <row r="48" spans="2:13" s="2" customFormat="1" ht="15.75" customHeight="1" x14ac:dyDescent="0.25">
      <c r="B48" s="103" t="s">
        <v>62</v>
      </c>
      <c r="C48" s="104"/>
      <c r="D48" s="29"/>
      <c r="E48" s="30"/>
      <c r="F48" s="31"/>
      <c r="G48" s="30"/>
      <c r="H48" s="31"/>
      <c r="I48" s="32"/>
      <c r="J48" s="1"/>
      <c r="L48" s="3"/>
      <c r="M48" s="1"/>
    </row>
    <row r="49" spans="2:13" s="2" customFormat="1" ht="15.75" customHeight="1" x14ac:dyDescent="0.25">
      <c r="B49" s="103" t="s">
        <v>63</v>
      </c>
      <c r="C49" s="104"/>
      <c r="D49" s="29"/>
      <c r="E49" s="30">
        <f>D29-(E33+E34+E35+E36+E37+E38+E39+E40+E41+E42+E43+E44)</f>
        <v>0</v>
      </c>
      <c r="F49" s="21"/>
      <c r="G49" s="30">
        <f>F29-(G33+G34+G35+G36+G37+G38+G39+G40+G41+G42+G43+G44)</f>
        <v>0</v>
      </c>
      <c r="H49" s="21"/>
      <c r="I49" s="32">
        <f>H29-(I33+I34+I35+I36+I37+I38+I39+I40+I41+I42+I43+I44)</f>
        <v>0</v>
      </c>
      <c r="J49" s="1"/>
      <c r="L49" s="3"/>
      <c r="M49" s="1"/>
    </row>
    <row r="50" spans="2:13" s="2" customFormat="1" ht="15.75" customHeight="1" thickBot="1" x14ac:dyDescent="0.3">
      <c r="B50" s="105" t="s">
        <v>63</v>
      </c>
      <c r="C50" s="106"/>
      <c r="D50" s="33"/>
      <c r="E50" s="34"/>
      <c r="F50" s="35"/>
      <c r="G50" s="34"/>
      <c r="H50" s="35"/>
      <c r="I50" s="36"/>
      <c r="J50" s="1"/>
      <c r="L50" s="3"/>
      <c r="M50" s="1"/>
    </row>
    <row r="51" spans="2:13" ht="65.25" customHeight="1" x14ac:dyDescent="0.25">
      <c r="B51" s="107" t="s">
        <v>96</v>
      </c>
      <c r="C51" s="108"/>
      <c r="D51" s="109"/>
      <c r="E51" s="109"/>
      <c r="F51" s="109"/>
      <c r="G51" s="109"/>
      <c r="H51" s="109"/>
      <c r="I51" s="110"/>
    </row>
    <row r="52" spans="2:13" ht="53.25" customHeight="1" x14ac:dyDescent="0.25">
      <c r="B52" s="85" t="s">
        <v>101</v>
      </c>
      <c r="C52" s="86"/>
      <c r="D52" s="87"/>
      <c r="E52" s="87"/>
      <c r="F52" s="87"/>
      <c r="G52" s="87"/>
      <c r="H52" s="87"/>
      <c r="I52" s="88"/>
    </row>
    <row r="53" spans="2:13" ht="33" customHeight="1" x14ac:dyDescent="0.25">
      <c r="B53" s="67" t="s">
        <v>64</v>
      </c>
      <c r="C53" s="68"/>
      <c r="D53" s="68"/>
      <c r="E53" s="68"/>
      <c r="F53" s="68"/>
      <c r="G53" s="68"/>
      <c r="H53" s="68"/>
      <c r="I53" s="69"/>
      <c r="M53" s="37"/>
    </row>
    <row r="54" spans="2:13" ht="14.1" customHeight="1" x14ac:dyDescent="0.25">
      <c r="B54" s="70" t="s">
        <v>102</v>
      </c>
      <c r="C54" s="71"/>
      <c r="D54" s="72"/>
      <c r="E54" s="72"/>
      <c r="F54" s="72"/>
      <c r="G54" s="72"/>
      <c r="H54" s="72"/>
      <c r="I54" s="73"/>
    </row>
    <row r="55" spans="2:13" ht="39" customHeight="1" x14ac:dyDescent="0.2">
      <c r="B55" s="74" t="s">
        <v>31</v>
      </c>
      <c r="C55" s="75"/>
      <c r="D55" s="75"/>
      <c r="E55" s="76"/>
      <c r="F55" s="77" t="s">
        <v>99</v>
      </c>
      <c r="G55" s="78"/>
      <c r="H55" s="78"/>
      <c r="I55" s="79"/>
    </row>
    <row r="56" spans="2:13" s="38" customFormat="1" ht="15" customHeight="1" x14ac:dyDescent="0.25">
      <c r="B56" s="80" t="s">
        <v>65</v>
      </c>
      <c r="C56" s="81"/>
      <c r="D56" s="81"/>
      <c r="E56" s="82"/>
      <c r="F56" s="83" t="s">
        <v>100</v>
      </c>
      <c r="G56" s="81"/>
      <c r="H56" s="81"/>
      <c r="I56" s="84"/>
      <c r="K56" s="39"/>
      <c r="L56" s="40"/>
    </row>
    <row r="57" spans="2:13" s="38" customFormat="1" ht="24.95" customHeight="1" thickBot="1" x14ac:dyDescent="0.3">
      <c r="B57" s="61" t="s">
        <v>66</v>
      </c>
      <c r="C57" s="62"/>
      <c r="D57" s="62"/>
      <c r="E57" s="63"/>
      <c r="F57" s="64" t="s">
        <v>98</v>
      </c>
      <c r="G57" s="65"/>
      <c r="H57" s="65"/>
      <c r="I57" s="66"/>
      <c r="K57" s="39"/>
      <c r="L57" s="40"/>
    </row>
  </sheetData>
  <mergeCells count="81">
    <mergeCell ref="B2:I2"/>
    <mergeCell ref="B3:I3"/>
    <mergeCell ref="B4:C4"/>
    <mergeCell ref="D4:I4"/>
    <mergeCell ref="B5:C5"/>
    <mergeCell ref="D5:I5"/>
    <mergeCell ref="B6:C6"/>
    <mergeCell ref="D6:I6"/>
    <mergeCell ref="B7:C7"/>
    <mergeCell ref="D7:I7"/>
    <mergeCell ref="B8:C8"/>
    <mergeCell ref="D8:I8"/>
    <mergeCell ref="B14:C14"/>
    <mergeCell ref="D14:I14"/>
    <mergeCell ref="B9:C9"/>
    <mergeCell ref="D9:I9"/>
    <mergeCell ref="B10:C10"/>
    <mergeCell ref="D10:I10"/>
    <mergeCell ref="B11:C11"/>
    <mergeCell ref="D11:I11"/>
    <mergeCell ref="B12:C12"/>
    <mergeCell ref="D12:I12"/>
    <mergeCell ref="B13:C13"/>
    <mergeCell ref="D13:F13"/>
    <mergeCell ref="G13:I13"/>
    <mergeCell ref="B15:C15"/>
    <mergeCell ref="D15:I15"/>
    <mergeCell ref="B16:C16"/>
    <mergeCell ref="D16:I16"/>
    <mergeCell ref="B17:C17"/>
    <mergeCell ref="D17:I17"/>
    <mergeCell ref="B18:C18"/>
    <mergeCell ref="D18:G18"/>
    <mergeCell ref="B19:C19"/>
    <mergeCell ref="D19:I19"/>
    <mergeCell ref="B20:C20"/>
    <mergeCell ref="D20:G20"/>
    <mergeCell ref="B21:C23"/>
    <mergeCell ref="D21:E21"/>
    <mergeCell ref="F21:I21"/>
    <mergeCell ref="D22:E22"/>
    <mergeCell ref="F22:I22"/>
    <mergeCell ref="D23:E23"/>
    <mergeCell ref="F23:I23"/>
    <mergeCell ref="B24:C24"/>
    <mergeCell ref="B25:C25"/>
    <mergeCell ref="B26:C26"/>
    <mergeCell ref="B27:C27"/>
    <mergeCell ref="B28:C28"/>
    <mergeCell ref="D29:E29"/>
    <mergeCell ref="F29:G29"/>
    <mergeCell ref="H29:I29"/>
    <mergeCell ref="B30:I30"/>
    <mergeCell ref="B31:B32"/>
    <mergeCell ref="C31:C32"/>
    <mergeCell ref="D31:E31"/>
    <mergeCell ref="F31:G31"/>
    <mergeCell ref="H31:I31"/>
    <mergeCell ref="B29:C29"/>
    <mergeCell ref="B52:I52"/>
    <mergeCell ref="B45:C45"/>
    <mergeCell ref="D45:E45"/>
    <mergeCell ref="F45:G45"/>
    <mergeCell ref="H45:I45"/>
    <mergeCell ref="B46:C46"/>
    <mergeCell ref="D46:E46"/>
    <mergeCell ref="F46:G46"/>
    <mergeCell ref="H46:I46"/>
    <mergeCell ref="B47:C47"/>
    <mergeCell ref="B48:C48"/>
    <mergeCell ref="B49:C49"/>
    <mergeCell ref="B50:C50"/>
    <mergeCell ref="B51:I51"/>
    <mergeCell ref="B57:E57"/>
    <mergeCell ref="F57:I57"/>
    <mergeCell ref="B53:I53"/>
    <mergeCell ref="B54:I54"/>
    <mergeCell ref="B55:E55"/>
    <mergeCell ref="F55:I55"/>
    <mergeCell ref="B56:E56"/>
    <mergeCell ref="F56:I5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CERTIFICACION DE PAGO</vt:lpstr>
    </vt:vector>
  </TitlesOfParts>
  <Company>Rama Judicial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Hernando Rodriguez Orozco</dc:creator>
  <cp:lastModifiedBy>Hernando Rodriguez Orozco</cp:lastModifiedBy>
  <dcterms:created xsi:type="dcterms:W3CDTF">2025-01-17T15:37:03Z</dcterms:created>
  <dcterms:modified xsi:type="dcterms:W3CDTF">2025-04-11T20:27:06Z</dcterms:modified>
</cp:coreProperties>
</file>