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.sharepoint.com/sites/SDirG.SRT/Documentos compartidos/Contratación/2021/23. Software Assurance SRV/01. Precontractual/1.7 Evaluación/"/>
    </mc:Choice>
  </mc:AlternateContent>
  <xr:revisionPtr revIDLastSave="40" documentId="8_{99CE36BF-6BE3-4D2F-91D9-530A9DCF53F1}" xr6:coauthVersionLast="46" xr6:coauthVersionMax="47" xr10:uidLastSave="{0B718CC4-C5C0-4A7D-900F-1081ABDD7AED}"/>
  <bookViews>
    <workbookView xWindow="-120" yWindow="-120" windowWidth="20730" windowHeight="11160" xr2:uid="{00000000-000D-0000-FFFF-FFFF00000000}"/>
  </bookViews>
  <sheets>
    <sheet name="Evaluac.Precio Artificialm.Baj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5" i="1" l="1"/>
  <c r="B18" i="1" s="1"/>
  <c r="B16" i="1" l="1"/>
  <c r="B17" i="1"/>
  <c r="B22" i="1" l="1"/>
  <c r="C13" i="1" s="1"/>
  <c r="B19" i="1"/>
  <c r="C8" i="1" l="1"/>
  <c r="C6" i="1"/>
  <c r="C12" i="1"/>
  <c r="C9" i="1"/>
  <c r="C10" i="1"/>
  <c r="C7" i="1"/>
  <c r="C5" i="1"/>
  <c r="C11" i="1"/>
</calcChain>
</file>

<file path=xl/sharedStrings.xml><?xml version="1.0" encoding="utf-8"?>
<sst xmlns="http://schemas.openxmlformats.org/spreadsheetml/2006/main" count="24" uniqueCount="24">
  <si>
    <t>Presupuesto oficial</t>
  </si>
  <si>
    <t>PROPONENTE</t>
  </si>
  <si>
    <t>VALOR OFERTA</t>
  </si>
  <si>
    <r>
      <t xml:space="preserve">Cuando se reciben </t>
    </r>
    <r>
      <rPr>
        <b/>
        <u/>
        <sz val="9"/>
        <color theme="1"/>
        <rFont val="Arial"/>
        <family val="2"/>
      </rPr>
      <t>más de 5 ofertas</t>
    </r>
    <r>
      <rPr>
        <b/>
        <sz val="9"/>
        <color theme="1"/>
        <rFont val="Arial"/>
        <family val="2"/>
      </rPr>
      <t xml:space="preserve"> se deben solicitar aclaraciones a las ofertas que sean inferiores al valor mínimo aceptable</t>
    </r>
  </si>
  <si>
    <t>Promedio del valor de las ofertas</t>
  </si>
  <si>
    <t>Mediana del valor de las ofertas</t>
  </si>
  <si>
    <t>Desviación estándar del valor de las ofertas</t>
  </si>
  <si>
    <t>Diferencia entre el costo estimado del contrato y el promedio del valor de las ofertas</t>
  </si>
  <si>
    <t>Diferencia entre el costo estimado del contrato y mediana del valor de las ofertas</t>
  </si>
  <si>
    <t>Diferencia entre el valor de la oferta que puede ser artificialmente baja y el costo estimado del contrato</t>
  </si>
  <si>
    <t>Valor minimo aceptable cuando se reciben más de 5 ofertas</t>
  </si>
  <si>
    <t>Elaborado siguiendo las metodologías sugeridas por CCE en la Guía para el manejo de ofertas
artificialmente bajas en
Procesos de Contratación</t>
  </si>
  <si>
    <t>Fuente: https://www.colombiacompra.gov.co/sites/cce_public/files/cce_documents/cce_guia_artificialmente_bajas.pdf</t>
  </si>
  <si>
    <t>Fecha: 14 de junio de 2019</t>
  </si>
  <si>
    <t>ALFAPEOPLE</t>
  </si>
  <si>
    <t>Colombia Telecomunicaciones S.A. ESP</t>
  </si>
  <si>
    <t>COLOMBIANA DE SOFTWARE Y HARDWARE COLSOF S.A.</t>
  </si>
  <si>
    <t>Soluciones Orión Sucursal Colombia</t>
  </si>
  <si>
    <t>UT Nimbit</t>
  </si>
  <si>
    <t>Controles Empresariales</t>
  </si>
  <si>
    <t>UT SOFTLINEBEXT 2020</t>
  </si>
  <si>
    <t>EVENTO DE COTIZACION SOFTWARE ASSURANCE SRV. No. 121737</t>
  </si>
  <si>
    <t xml:space="preserve">UT Soft IG </t>
  </si>
  <si>
    <t>UT Dell EMC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</si>
</sst>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#,##0;[Red]\-&quot;$&quot;#,##0"/>
    <numFmt numFmtId="165" formatCode="&quot;$&quot;#,##0.00;[Red]\-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7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vertical="center"/>
    </xf>
    <xf numFmtId="0" fontId="5" fillId="0" borderId="0" xfId="0" applyFont="1"/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65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4" fontId="3" fillId="0" borderId="1" xfId="2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65" fontId="1" fillId="4" borderId="4" xfId="0" applyNumberFormat="1" applyFont="1" applyFill="1" applyBorder="1" applyAlignment="1">
      <alignment vertical="center" wrapText="1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="148" zoomScaleNormal="148" workbookViewId="0">
      <selection activeCell="E4" sqref="E4"/>
    </sheetView>
  </sheetViews>
  <sheetFormatPr baseColWidth="10" defaultColWidth="11.42578125" defaultRowHeight="14.25" x14ac:dyDescent="0.2"/>
  <cols>
    <col min="1" max="1" width="49.140625" style="1" customWidth="1"/>
    <col min="2" max="2" width="22.5703125" style="1" customWidth="1"/>
    <col min="3" max="3" width="23.140625" style="1" customWidth="1"/>
    <col min="4" max="16384" width="11.42578125" style="1"/>
  </cols>
  <sheetData>
    <row r="1" spans="1:3" ht="15" x14ac:dyDescent="0.25">
      <c r="A1" s="20" t="s">
        <v>21</v>
      </c>
      <c r="B1" s="21"/>
    </row>
    <row r="2" spans="1:3" ht="15" x14ac:dyDescent="0.2">
      <c r="A2" s="2" t="s">
        <v>0</v>
      </c>
      <c r="B2" s="18">
        <v>108506305.54000001</v>
      </c>
      <c r="C2" s="4"/>
    </row>
    <row r="4" spans="1:3" ht="72" x14ac:dyDescent="0.2">
      <c r="A4" s="14" t="s">
        <v>1</v>
      </c>
      <c r="B4" s="14" t="s">
        <v>2</v>
      </c>
      <c r="C4" s="13" t="s">
        <v>3</v>
      </c>
    </row>
    <row r="5" spans="1:3" s="15" customFormat="1" ht="15" x14ac:dyDescent="0.25">
      <c r="A5" s="2" t="s">
        <v>15</v>
      </c>
      <c r="B5" s="17">
        <v>108506305.54000001</v>
      </c>
      <c r="C5" s="16" t="str">
        <f>IF(B5&lt;$B$22,"Si","No")</f>
        <v>No</v>
      </c>
    </row>
    <row r="6" spans="1:3" s="15" customFormat="1" ht="15" x14ac:dyDescent="0.25">
      <c r="A6" s="2" t="s">
        <v>23</v>
      </c>
      <c r="B6" s="17">
        <v>108506305.54000001</v>
      </c>
      <c r="C6" s="16" t="str">
        <f>IF(B6&lt;$B$22,"Si","No")</f>
        <v>No</v>
      </c>
    </row>
    <row r="7" spans="1:3" s="15" customFormat="1" ht="15" x14ac:dyDescent="0.25">
      <c r="A7" s="19" t="s">
        <v>19</v>
      </c>
      <c r="B7" s="17">
        <v>108506305.54000001</v>
      </c>
      <c r="C7" s="16" t="str">
        <f>IF(B7&lt;$B$22,"Si","No")</f>
        <v>No</v>
      </c>
    </row>
    <row r="8" spans="1:3" s="15" customFormat="1" ht="15" x14ac:dyDescent="0.25">
      <c r="A8" s="2" t="s">
        <v>14</v>
      </c>
      <c r="B8" s="17">
        <v>95485548.5</v>
      </c>
      <c r="C8" s="16" t="str">
        <f>IF(B8&lt;$B$22,"Si","No")</f>
        <v>No</v>
      </c>
    </row>
    <row r="9" spans="1:3" s="15" customFormat="1" ht="15" x14ac:dyDescent="0.25">
      <c r="A9" s="2" t="s">
        <v>18</v>
      </c>
      <c r="B9" s="17">
        <v>93913733.760000005</v>
      </c>
      <c r="C9" s="16" t="str">
        <f>IF(B9&lt;$B$22,"Si","No")</f>
        <v>No</v>
      </c>
    </row>
    <row r="10" spans="1:3" s="15" customFormat="1" ht="28.5" x14ac:dyDescent="0.25">
      <c r="A10" s="2" t="s">
        <v>16</v>
      </c>
      <c r="B10" s="17">
        <v>92230360.810000002</v>
      </c>
      <c r="C10" s="16" t="str">
        <f>IF(B10&lt;$B$22,"Si","No")</f>
        <v>No</v>
      </c>
    </row>
    <row r="11" spans="1:3" s="15" customFormat="1" ht="15" x14ac:dyDescent="0.25">
      <c r="A11" s="2" t="s">
        <v>17</v>
      </c>
      <c r="B11" s="17">
        <v>88677629.040000007</v>
      </c>
      <c r="C11" s="16" t="str">
        <f>IF(B11&lt;$B$22,"Si","No")</f>
        <v>No</v>
      </c>
    </row>
    <row r="12" spans="1:3" s="15" customFormat="1" ht="15" x14ac:dyDescent="0.25">
      <c r="A12" s="23" t="s">
        <v>22</v>
      </c>
      <c r="B12" s="22">
        <v>88638802.010000005</v>
      </c>
      <c r="C12" s="16" t="str">
        <f>IF(B12&lt;$B$22,"Si","No")</f>
        <v>No</v>
      </c>
    </row>
    <row r="13" spans="1:3" s="15" customFormat="1" ht="15" x14ac:dyDescent="0.25">
      <c r="A13" s="24" t="s">
        <v>20</v>
      </c>
      <c r="B13" s="25">
        <v>86805043.799999997</v>
      </c>
      <c r="C13" s="16" t="str">
        <f>IF(B13&lt;$B$22,"Si","No")</f>
        <v>No</v>
      </c>
    </row>
    <row r="14" spans="1:3" x14ac:dyDescent="0.2">
      <c r="A14" s="3"/>
    </row>
    <row r="15" spans="1:3" x14ac:dyDescent="0.2">
      <c r="A15" s="3" t="s">
        <v>4</v>
      </c>
      <c r="B15" s="5">
        <f>AVERAGE(B5:B13)</f>
        <v>96807781.615555555</v>
      </c>
    </row>
    <row r="16" spans="1:3" x14ac:dyDescent="0.2">
      <c r="A16" s="3" t="s">
        <v>5</v>
      </c>
      <c r="B16" s="5">
        <f>MEDIAN(B5:B13)</f>
        <v>93913733.760000005</v>
      </c>
    </row>
    <row r="17" spans="1:2" x14ac:dyDescent="0.2">
      <c r="A17" s="3" t="s">
        <v>6</v>
      </c>
      <c r="B17" s="5">
        <f>STDEVA(B5:B13)</f>
        <v>9182383.630968241</v>
      </c>
    </row>
    <row r="18" spans="1:2" ht="28.5" x14ac:dyDescent="0.2">
      <c r="A18" s="6" t="s">
        <v>7</v>
      </c>
      <c r="B18" s="7">
        <f>$B$2-B15</f>
        <v>11698523.924444452</v>
      </c>
    </row>
    <row r="19" spans="1:2" ht="28.5" x14ac:dyDescent="0.2">
      <c r="A19" s="6" t="s">
        <v>8</v>
      </c>
      <c r="B19" s="7">
        <f>$B$2-B16</f>
        <v>14592571.780000001</v>
      </c>
    </row>
    <row r="20" spans="1:2" ht="42.75" x14ac:dyDescent="0.2">
      <c r="A20" s="8" t="s">
        <v>9</v>
      </c>
      <c r="B20" s="9">
        <f>B2-B13</f>
        <v>21701261.74000001</v>
      </c>
    </row>
    <row r="21" spans="1:2" ht="31.5" customHeight="1" x14ac:dyDescent="0.2"/>
    <row r="22" spans="1:2" ht="30" x14ac:dyDescent="0.25">
      <c r="A22" s="10" t="s">
        <v>10</v>
      </c>
      <c r="B22" s="11">
        <f>B16-B17</f>
        <v>84731350.129031762</v>
      </c>
    </row>
    <row r="24" spans="1:2" x14ac:dyDescent="0.2">
      <c r="A24" s="12" t="s">
        <v>11</v>
      </c>
    </row>
    <row r="25" spans="1:2" x14ac:dyDescent="0.2">
      <c r="A25" s="12" t="s">
        <v>12</v>
      </c>
    </row>
    <row r="26" spans="1:2" x14ac:dyDescent="0.2">
      <c r="A26" s="12" t="s">
        <v>13</v>
      </c>
    </row>
  </sheetData>
  <sortState xmlns:xlrd2="http://schemas.microsoft.com/office/spreadsheetml/2017/richdata2" ref="A5:C13">
    <sortCondition descending="1" ref="B5:B13"/>
  </sortState>
  <mergeCells count="1">
    <mergeCell ref="A1:B1"/>
  </mergeCells>
  <conditionalFormatting sqref="B13">
    <cfRule type="expression" dxfId="0" priority="1">
      <formula>ISERROR(B13)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C8E4B9BC8DB7498E29277A5EA8361B" ma:contentTypeVersion="17" ma:contentTypeDescription="Crear nuevo documento." ma:contentTypeScope="" ma:versionID="c4a3a325eda657b09c49702968ae5c66">
  <xsd:schema xmlns:xsd="http://www.w3.org/2001/XMLSchema" xmlns:xs="http://www.w3.org/2001/XMLSchema" xmlns:p="http://schemas.microsoft.com/office/2006/metadata/properties" xmlns:ns1="http://schemas.microsoft.com/sharepoint/v3" xmlns:ns2="0b338e7c-d458-4242-844d-dd7f8d33d3e7" xmlns:ns3="b5b13b6c-7db8-448a-bac5-b1f2ed27e7c7" targetNamespace="http://schemas.microsoft.com/office/2006/metadata/properties" ma:root="true" ma:fieldsID="da28813c92e151ca0c6d41db00407abf" ns1:_="" ns2:_="" ns3:_="">
    <xsd:import namespace="http://schemas.microsoft.com/sharepoint/v3"/>
    <xsd:import namespace="0b338e7c-d458-4242-844d-dd7f8d33d3e7"/>
    <xsd:import namespace="b5b13b6c-7db8-448a-bac5-b1f2ed27e7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38e7c-d458-4242-844d-dd7f8d33d3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13b6c-7db8-448a-bac5-b1f2ed27e7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C13B9-3944-4530-AB9A-BA1B48423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0483AF-EFF7-4A83-B46D-CCDEA93C2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b338e7c-d458-4242-844d-dd7f8d33d3e7"/>
    <ds:schemaRef ds:uri="b5b13b6c-7db8-448a-bac5-b1f2ed27e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643BB0-E919-4AC4-9708-B03E8BF59F8D}">
  <ds:schemaRefs>
    <ds:schemaRef ds:uri="http://purl.org/dc/terms/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b338e7c-d458-4242-844d-dd7f8d33d3e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5b13b6c-7db8-448a-bac5-b1f2ed27e7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Evaluac.Precio Artificialm.Bajo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Alexandra Vargas Yemail</dc:creator>
  <cp:keywords/>
  <dc:description/>
  <cp:lastModifiedBy>Oscar Ivan Vivas Torres</cp:lastModifiedBy>
  <cp:revision/>
  <dcterms:created xsi:type="dcterms:W3CDTF">2019-06-14T22:07:33Z</dcterms:created>
  <dcterms:modified xsi:type="dcterms:W3CDTF">2021-12-23T14:02:50Z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0x0101009EC8E4B9BC8DB7498E29277A5EA8361B</vt:lpwstr>
  </property>
</Properties>
</file>