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adjuntos\Compartida\VALENTINA MARIA BUITRAGO SIERRA b DICIEMBRE\PROCESOS 2023\2024\SEPTIEMBRE\OC NUEVA ASEO Y CAFETERIA\EVALUACIÓN\EVALUACIÓN PRELIMINAR\"/>
    </mc:Choice>
  </mc:AlternateContent>
  <xr:revisionPtr revIDLastSave="0" documentId="13_ncr:1_{EB0CB617-B940-4DFB-B08E-7E628E034270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Ofertas presentadas" sheetId="1" r:id="rId1"/>
    <sheet name="DESCUENTOS" sheetId="4" r:id="rId2"/>
    <sheet name="2024-2025" sheetId="5" r:id="rId3"/>
  </sheets>
  <definedNames>
    <definedName name="_xlnm._FilterDatabase" localSheetId="1" hidden="1">DESCUENTOS!$A$9:$K$41</definedName>
    <definedName name="_xlnm._FilterDatabase" localSheetId="0" hidden="1">'Ofertas presentadas'!$G$1:$G$28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" i="5" l="1"/>
  <c r="AH6" i="5"/>
  <c r="AI45" i="5" l="1"/>
  <c r="AH45" i="5"/>
  <c r="AI44" i="5"/>
  <c r="AH44" i="5"/>
  <c r="AI43" i="5"/>
  <c r="AJ43" i="5" s="1"/>
  <c r="AH43" i="5"/>
  <c r="AI42" i="5"/>
  <c r="AH42" i="5"/>
  <c r="AI41" i="5"/>
  <c r="AH41" i="5"/>
  <c r="AI40" i="5"/>
  <c r="AH40" i="5"/>
  <c r="AI39" i="5"/>
  <c r="AH39" i="5"/>
  <c r="AI38" i="5"/>
  <c r="AJ38" i="5" s="1"/>
  <c r="AH38" i="5"/>
  <c r="AI37" i="5"/>
  <c r="AH37" i="5"/>
  <c r="AI36" i="5"/>
  <c r="AH36" i="5"/>
  <c r="AI35" i="5"/>
  <c r="AJ35" i="5" s="1"/>
  <c r="AH35" i="5"/>
  <c r="AI34" i="5"/>
  <c r="AH34" i="5"/>
  <c r="AI33" i="5"/>
  <c r="AK33" i="5" s="1"/>
  <c r="AH33" i="5"/>
  <c r="AI32" i="5"/>
  <c r="AK32" i="5" s="1"/>
  <c r="AH32" i="5"/>
  <c r="AI31" i="5"/>
  <c r="AJ31" i="5" s="1"/>
  <c r="AH31" i="5"/>
  <c r="AI30" i="5"/>
  <c r="AK30" i="5" s="1"/>
  <c r="AH30" i="5"/>
  <c r="AI29" i="5"/>
  <c r="AK29" i="5" s="1"/>
  <c r="AH29" i="5"/>
  <c r="AI28" i="5"/>
  <c r="AK28" i="5" s="1"/>
  <c r="AH28" i="5"/>
  <c r="AI27" i="5"/>
  <c r="AJ27" i="5" s="1"/>
  <c r="AH27" i="5"/>
  <c r="AI26" i="5"/>
  <c r="AK26" i="5" s="1"/>
  <c r="AH26" i="5"/>
  <c r="AI25" i="5"/>
  <c r="AK25" i="5" s="1"/>
  <c r="AH25" i="5"/>
  <c r="AI24" i="5"/>
  <c r="AK24" i="5" s="1"/>
  <c r="AH24" i="5"/>
  <c r="AI23" i="5"/>
  <c r="AK23" i="5" s="1"/>
  <c r="AH23" i="5"/>
  <c r="AI22" i="5"/>
  <c r="AK22" i="5" s="1"/>
  <c r="AH22" i="5"/>
  <c r="AI21" i="5"/>
  <c r="AK21" i="5" s="1"/>
  <c r="BK21" i="5" s="1"/>
  <c r="AH21" i="5"/>
  <c r="AI20" i="5"/>
  <c r="AK20" i="5" s="1"/>
  <c r="AH20" i="5"/>
  <c r="AI19" i="5"/>
  <c r="AK19" i="5" s="1"/>
  <c r="AH19" i="5"/>
  <c r="AI18" i="5"/>
  <c r="AK18" i="5" s="1"/>
  <c r="AH18" i="5"/>
  <c r="AI17" i="5"/>
  <c r="AK17" i="5" s="1"/>
  <c r="AH17" i="5"/>
  <c r="AI16" i="5"/>
  <c r="AK16" i="5" s="1"/>
  <c r="AH16" i="5"/>
  <c r="AI15" i="5"/>
  <c r="AK15" i="5" s="1"/>
  <c r="AH15" i="5"/>
  <c r="AI14" i="5"/>
  <c r="AK14" i="5" s="1"/>
  <c r="AH14" i="5"/>
  <c r="AI13" i="5"/>
  <c r="AK13" i="5" s="1"/>
  <c r="AH13" i="5"/>
  <c r="AI12" i="5"/>
  <c r="AK12" i="5" s="1"/>
  <c r="AH12" i="5"/>
  <c r="AI11" i="5"/>
  <c r="AK11" i="5" s="1"/>
  <c r="AH11" i="5"/>
  <c r="AI9" i="5"/>
  <c r="AH9" i="5"/>
  <c r="AI8" i="5"/>
  <c r="AH8" i="5"/>
  <c r="AI7" i="5"/>
  <c r="AH7" i="5"/>
  <c r="AI5" i="5"/>
  <c r="AH5" i="5"/>
  <c r="BI22" i="5" l="1"/>
  <c r="BK22" i="5"/>
  <c r="BK11" i="5"/>
  <c r="BG11" i="5"/>
  <c r="BI11" i="5"/>
  <c r="BI16" i="5"/>
  <c r="BK16" i="5"/>
  <c r="BI12" i="5"/>
  <c r="BK12" i="5"/>
  <c r="BI17" i="5"/>
  <c r="BK17" i="5"/>
  <c r="BI19" i="5"/>
  <c r="BI18" i="5"/>
  <c r="BK18" i="5"/>
  <c r="BI13" i="5"/>
  <c r="BK13" i="5"/>
  <c r="BI32" i="5"/>
  <c r="BK32" i="5"/>
  <c r="BK28" i="5"/>
  <c r="BI25" i="5"/>
  <c r="BK25" i="5"/>
  <c r="BI14" i="5"/>
  <c r="BK14" i="5"/>
  <c r="BI15" i="5"/>
  <c r="BK15" i="5"/>
  <c r="BI33" i="5"/>
  <c r="BK33" i="5"/>
  <c r="BC17" i="5"/>
  <c r="BE17" i="5"/>
  <c r="BG17" i="5"/>
  <c r="BA17" i="5"/>
  <c r="BG21" i="5"/>
  <c r="BE21" i="5"/>
  <c r="BA21" i="5"/>
  <c r="BC21" i="5"/>
  <c r="BG14" i="5"/>
  <c r="BE14" i="5"/>
  <c r="BA14" i="5"/>
  <c r="BC14" i="5"/>
  <c r="BC18" i="5"/>
  <c r="BA18" i="5"/>
  <c r="BG18" i="5"/>
  <c r="BE18" i="5"/>
  <c r="BG22" i="5"/>
  <c r="BE22" i="5"/>
  <c r="BA22" i="5"/>
  <c r="BC22" i="5"/>
  <c r="BA11" i="5"/>
  <c r="BE11" i="5"/>
  <c r="BC11" i="5"/>
  <c r="BG15" i="5"/>
  <c r="BC15" i="5"/>
  <c r="BE15" i="5"/>
  <c r="BA15" i="5"/>
  <c r="BE19" i="5"/>
  <c r="BA19" i="5"/>
  <c r="BC19" i="5"/>
  <c r="BG19" i="5"/>
  <c r="BE12" i="5"/>
  <c r="BA12" i="5"/>
  <c r="BC12" i="5"/>
  <c r="BG12" i="5"/>
  <c r="BG16" i="5"/>
  <c r="BC16" i="5"/>
  <c r="BE16" i="5"/>
  <c r="BA16" i="5"/>
  <c r="BG32" i="5"/>
  <c r="BE32" i="5"/>
  <c r="BA32" i="5"/>
  <c r="BC32" i="5"/>
  <c r="BG13" i="5"/>
  <c r="BE13" i="5"/>
  <c r="BA13" i="5"/>
  <c r="BC13" i="5"/>
  <c r="BC25" i="5"/>
  <c r="BA25" i="5"/>
  <c r="BG25" i="5"/>
  <c r="BE25" i="5"/>
  <c r="BC33" i="5"/>
  <c r="BE33" i="5"/>
  <c r="BG33" i="5"/>
  <c r="BA33" i="5"/>
  <c r="AY13" i="5"/>
  <c r="AW13" i="5"/>
  <c r="AY25" i="5"/>
  <c r="AW25" i="5"/>
  <c r="AY14" i="5"/>
  <c r="AW14" i="5"/>
  <c r="AU11" i="5"/>
  <c r="AW11" i="5"/>
  <c r="AY11" i="5"/>
  <c r="AW19" i="5"/>
  <c r="AY19" i="5"/>
  <c r="AY21" i="5"/>
  <c r="AW21" i="5"/>
  <c r="AW18" i="5"/>
  <c r="AY18" i="5"/>
  <c r="AY22" i="5"/>
  <c r="AW22" i="5"/>
  <c r="AY15" i="5"/>
  <c r="AW15" i="5"/>
  <c r="AY17" i="5"/>
  <c r="AW17" i="5"/>
  <c r="AY33" i="5"/>
  <c r="AW33" i="5"/>
  <c r="AW12" i="5"/>
  <c r="AY12" i="5"/>
  <c r="AW16" i="5"/>
  <c r="AY16" i="5"/>
  <c r="AW32" i="5"/>
  <c r="AY32" i="5"/>
  <c r="AU12" i="5"/>
  <c r="AS12" i="5"/>
  <c r="AQ12" i="5"/>
  <c r="AQ13" i="5"/>
  <c r="AS13" i="5"/>
  <c r="AU13" i="5"/>
  <c r="AS25" i="5"/>
  <c r="AU25" i="5"/>
  <c r="AQ25" i="5"/>
  <c r="AQ14" i="5"/>
  <c r="AU14" i="5"/>
  <c r="AS14" i="5"/>
  <c r="AS18" i="5"/>
  <c r="AQ18" i="5"/>
  <c r="AU18" i="5"/>
  <c r="AU22" i="5"/>
  <c r="AQ22" i="5"/>
  <c r="AS22" i="5"/>
  <c r="AU16" i="5"/>
  <c r="AQ16" i="5"/>
  <c r="AS16" i="5"/>
  <c r="AU21" i="5"/>
  <c r="AS21" i="5"/>
  <c r="AQ21" i="5"/>
  <c r="AO11" i="5"/>
  <c r="AS11" i="5"/>
  <c r="AQ11" i="5"/>
  <c r="AS19" i="5"/>
  <c r="AQ19" i="5"/>
  <c r="AU19" i="5"/>
  <c r="AQ17" i="5"/>
  <c r="AU17" i="5"/>
  <c r="AS17" i="5"/>
  <c r="AQ33" i="5"/>
  <c r="AU33" i="5"/>
  <c r="AS33" i="5"/>
  <c r="AQ15" i="5"/>
  <c r="AU15" i="5"/>
  <c r="AS15" i="5"/>
  <c r="AU32" i="5"/>
  <c r="AQ32" i="5"/>
  <c r="AS32" i="5"/>
  <c r="AM21" i="5"/>
  <c r="AO21" i="5"/>
  <c r="AM14" i="5"/>
  <c r="AO14" i="5"/>
  <c r="AM18" i="5"/>
  <c r="AO18" i="5"/>
  <c r="AM22" i="5"/>
  <c r="AO22" i="5"/>
  <c r="AM25" i="5"/>
  <c r="AO25" i="5"/>
  <c r="AM17" i="5"/>
  <c r="AO17" i="5"/>
  <c r="AM11" i="5"/>
  <c r="AM19" i="5"/>
  <c r="AO19" i="5"/>
  <c r="AM12" i="5"/>
  <c r="AO12" i="5"/>
  <c r="AM32" i="5"/>
  <c r="AO32" i="5"/>
  <c r="AM13" i="5"/>
  <c r="AO13" i="5"/>
  <c r="AM15" i="5"/>
  <c r="AO15" i="5"/>
  <c r="AM16" i="5"/>
  <c r="AO16" i="5"/>
  <c r="AM33" i="5"/>
  <c r="AO33" i="5"/>
  <c r="AK27" i="5"/>
  <c r="AK31" i="5"/>
  <c r="AJ28" i="5"/>
  <c r="AM28" i="5" s="1"/>
  <c r="AK35" i="5"/>
  <c r="AJ12" i="5"/>
  <c r="AJ16" i="5"/>
  <c r="AJ19" i="5"/>
  <c r="BK19" i="5" s="1"/>
  <c r="AJ21" i="5"/>
  <c r="BI21" i="5" s="1"/>
  <c r="AJ26" i="5"/>
  <c r="AM26" i="5" s="1"/>
  <c r="AJ29" i="5"/>
  <c r="AM29" i="5" s="1"/>
  <c r="AK39" i="5"/>
  <c r="AJ39" i="5"/>
  <c r="AK36" i="5"/>
  <c r="AJ36" i="5"/>
  <c r="AK37" i="5"/>
  <c r="AJ37" i="5"/>
  <c r="AK44" i="5"/>
  <c r="AJ44" i="5"/>
  <c r="AK40" i="5"/>
  <c r="AJ40" i="5"/>
  <c r="AJ11" i="5"/>
  <c r="AJ13" i="5"/>
  <c r="AJ14" i="5"/>
  <c r="AJ15" i="5"/>
  <c r="AJ18" i="5"/>
  <c r="AJ22" i="5"/>
  <c r="AJ24" i="5"/>
  <c r="AM24" i="5" s="1"/>
  <c r="AJ25" i="5"/>
  <c r="AJ30" i="5"/>
  <c r="AM30" i="5" s="1"/>
  <c r="AJ32" i="5"/>
  <c r="AJ33" i="5"/>
  <c r="AK41" i="5"/>
  <c r="AJ41" i="5"/>
  <c r="AK45" i="5"/>
  <c r="AJ45" i="5"/>
  <c r="AK34" i="5"/>
  <c r="AJ34" i="5"/>
  <c r="AK42" i="5"/>
  <c r="AJ42" i="5"/>
  <c r="AJ17" i="5"/>
  <c r="AJ20" i="5"/>
  <c r="AM20" i="5" s="1"/>
  <c r="AJ23" i="5"/>
  <c r="AM23" i="5" s="1"/>
  <c r="AK43" i="5"/>
  <c r="AK38" i="5"/>
  <c r="BI44" i="5" l="1"/>
  <c r="BK44" i="5"/>
  <c r="BK20" i="5"/>
  <c r="BI31" i="5"/>
  <c r="BK31" i="5"/>
  <c r="BI35" i="5"/>
  <c r="BK35" i="5"/>
  <c r="BI37" i="5"/>
  <c r="BK37" i="5"/>
  <c r="BK36" i="5"/>
  <c r="BK23" i="5"/>
  <c r="BK39" i="5"/>
  <c r="BI45" i="5"/>
  <c r="BK45" i="5"/>
  <c r="BI38" i="5"/>
  <c r="BK38" i="5"/>
  <c r="BK30" i="5"/>
  <c r="BK29" i="5"/>
  <c r="BK42" i="5"/>
  <c r="BI27" i="5"/>
  <c r="BK27" i="5"/>
  <c r="BI43" i="5"/>
  <c r="BK43" i="5"/>
  <c r="BK40" i="5"/>
  <c r="BK24" i="5"/>
  <c r="BK34" i="5"/>
  <c r="BI41" i="5"/>
  <c r="BK41" i="5"/>
  <c r="BK26" i="5"/>
  <c r="BI42" i="5"/>
  <c r="BI20" i="5"/>
  <c r="BC30" i="5"/>
  <c r="BI23" i="5"/>
  <c r="BA30" i="5"/>
  <c r="BI39" i="5"/>
  <c r="BI26" i="5"/>
  <c r="BI34" i="5"/>
  <c r="BG20" i="5"/>
  <c r="BI30" i="5"/>
  <c r="BI24" i="5"/>
  <c r="BI29" i="5"/>
  <c r="BI36" i="5"/>
  <c r="BI40" i="5"/>
  <c r="BI28" i="5"/>
  <c r="BG45" i="5"/>
  <c r="BE45" i="5"/>
  <c r="BA45" i="5"/>
  <c r="BC45" i="5"/>
  <c r="BG31" i="5"/>
  <c r="BC31" i="5"/>
  <c r="BE31" i="5"/>
  <c r="BA31" i="5"/>
  <c r="BE27" i="5"/>
  <c r="BA27" i="5"/>
  <c r="BC27" i="5"/>
  <c r="BG27" i="5"/>
  <c r="BA24" i="5"/>
  <c r="BE24" i="5"/>
  <c r="BG24" i="5"/>
  <c r="BE23" i="5"/>
  <c r="BE30" i="5"/>
  <c r="BG39" i="5"/>
  <c r="BE39" i="5"/>
  <c r="BA39" i="5"/>
  <c r="BC39" i="5"/>
  <c r="BE44" i="5"/>
  <c r="BG44" i="5"/>
  <c r="BA44" i="5"/>
  <c r="BC44" i="5"/>
  <c r="BA23" i="5"/>
  <c r="BC42" i="5"/>
  <c r="BE42" i="5"/>
  <c r="BG42" i="5"/>
  <c r="BA42" i="5"/>
  <c r="BC24" i="5"/>
  <c r="BG23" i="5"/>
  <c r="BG30" i="5"/>
  <c r="BG37" i="5"/>
  <c r="BE37" i="5"/>
  <c r="BA37" i="5"/>
  <c r="BC37" i="5"/>
  <c r="BA28" i="5"/>
  <c r="BC20" i="5"/>
  <c r="BG26" i="5"/>
  <c r="BC29" i="5"/>
  <c r="BE43" i="5"/>
  <c r="BA43" i="5"/>
  <c r="BC43" i="5"/>
  <c r="BG43" i="5"/>
  <c r="BC40" i="5"/>
  <c r="BG40" i="5"/>
  <c r="BE40" i="5"/>
  <c r="BA40" i="5"/>
  <c r="BG28" i="5"/>
  <c r="AW24" i="5"/>
  <c r="BC23" i="5"/>
  <c r="BC41" i="5"/>
  <c r="BA41" i="5"/>
  <c r="BG41" i="5"/>
  <c r="BE41" i="5"/>
  <c r="BE36" i="5"/>
  <c r="BA36" i="5"/>
  <c r="BC36" i="5"/>
  <c r="BG36" i="5"/>
  <c r="BG38" i="5"/>
  <c r="BE38" i="5"/>
  <c r="BA38" i="5"/>
  <c r="BC38" i="5"/>
  <c r="BC34" i="5"/>
  <c r="BA34" i="5"/>
  <c r="BG34" i="5"/>
  <c r="BE34" i="5"/>
  <c r="BE35" i="5"/>
  <c r="BA35" i="5"/>
  <c r="BC35" i="5"/>
  <c r="BG35" i="5"/>
  <c r="BC28" i="5"/>
  <c r="BA20" i="5"/>
  <c r="BA26" i="5"/>
  <c r="BA29" i="5"/>
  <c r="BE26" i="5"/>
  <c r="BE29" i="5"/>
  <c r="BE28" i="5"/>
  <c r="BE20" i="5"/>
  <c r="BC26" i="5"/>
  <c r="BG29" i="5"/>
  <c r="AY26" i="5"/>
  <c r="AY23" i="5"/>
  <c r="AY20" i="5"/>
  <c r="AY37" i="5"/>
  <c r="AW37" i="5"/>
  <c r="AW42" i="5"/>
  <c r="AY42" i="5"/>
  <c r="AY24" i="5"/>
  <c r="AW23" i="5"/>
  <c r="AW26" i="5"/>
  <c r="AW36" i="5"/>
  <c r="AY36" i="5"/>
  <c r="AW34" i="5"/>
  <c r="AY34" i="5"/>
  <c r="AW35" i="5"/>
  <c r="AY35" i="5"/>
  <c r="AW20" i="5"/>
  <c r="AW43" i="5"/>
  <c r="AY43" i="5"/>
  <c r="AY40" i="5"/>
  <c r="AW40" i="5"/>
  <c r="AY39" i="5"/>
  <c r="AW39" i="5"/>
  <c r="AW29" i="5"/>
  <c r="AY45" i="5"/>
  <c r="AW45" i="5"/>
  <c r="AY31" i="5"/>
  <c r="AW31" i="5"/>
  <c r="AY29" i="5"/>
  <c r="AY38" i="5"/>
  <c r="AW38" i="5"/>
  <c r="AW44" i="5"/>
  <c r="AY44" i="5"/>
  <c r="AW27" i="5"/>
  <c r="AY27" i="5"/>
  <c r="AY28" i="5"/>
  <c r="AW30" i="5"/>
  <c r="AY41" i="5"/>
  <c r="AW41" i="5"/>
  <c r="AW28" i="5"/>
  <c r="AY30" i="5"/>
  <c r="AQ24" i="5"/>
  <c r="AQ20" i="5"/>
  <c r="AU30" i="5"/>
  <c r="AS20" i="5"/>
  <c r="AU26" i="5"/>
  <c r="AS29" i="5"/>
  <c r="AQ23" i="5"/>
  <c r="AS36" i="5"/>
  <c r="AQ36" i="5"/>
  <c r="AU36" i="5"/>
  <c r="AU29" i="5"/>
  <c r="AS28" i="5"/>
  <c r="AS23" i="5"/>
  <c r="AQ30" i="5"/>
  <c r="AU38" i="5"/>
  <c r="AQ38" i="5"/>
  <c r="AS38" i="5"/>
  <c r="AS34" i="5"/>
  <c r="AQ34" i="5"/>
  <c r="AU34" i="5"/>
  <c r="AS35" i="5"/>
  <c r="AQ35" i="5"/>
  <c r="AU35" i="5"/>
  <c r="AQ29" i="5"/>
  <c r="AS24" i="5"/>
  <c r="AU23" i="5"/>
  <c r="AS30" i="5"/>
  <c r="AQ39" i="5"/>
  <c r="AU39" i="5"/>
  <c r="AS39" i="5"/>
  <c r="AQ45" i="5"/>
  <c r="AU45" i="5"/>
  <c r="AS45" i="5"/>
  <c r="AQ31" i="5"/>
  <c r="AU31" i="5"/>
  <c r="AS31" i="5"/>
  <c r="AU24" i="5"/>
  <c r="AO44" i="5"/>
  <c r="AS44" i="5"/>
  <c r="AQ44" i="5"/>
  <c r="AU44" i="5"/>
  <c r="AS27" i="5"/>
  <c r="AQ27" i="5"/>
  <c r="AU27" i="5"/>
  <c r="AQ26" i="5"/>
  <c r="AQ41" i="5"/>
  <c r="AS41" i="5"/>
  <c r="AU41" i="5"/>
  <c r="AU20" i="5"/>
  <c r="AS26" i="5"/>
  <c r="AS43" i="5"/>
  <c r="AQ43" i="5"/>
  <c r="AU43" i="5"/>
  <c r="AU40" i="5"/>
  <c r="AQ40" i="5"/>
  <c r="AS40" i="5"/>
  <c r="AS37" i="5"/>
  <c r="AQ37" i="5"/>
  <c r="AU37" i="5"/>
  <c r="AU28" i="5"/>
  <c r="AS42" i="5"/>
  <c r="AQ42" i="5"/>
  <c r="AU42" i="5"/>
  <c r="AQ28" i="5"/>
  <c r="AO26" i="5"/>
  <c r="AO39" i="5"/>
  <c r="AO40" i="5"/>
  <c r="AO29" i="5"/>
  <c r="AO20" i="5"/>
  <c r="AM31" i="5"/>
  <c r="AO31" i="5"/>
  <c r="AO28" i="5"/>
  <c r="AM27" i="5"/>
  <c r="AO27" i="5"/>
  <c r="AO24" i="5"/>
  <c r="AO23" i="5"/>
  <c r="AM41" i="5"/>
  <c r="AO41" i="5"/>
  <c r="AO42" i="5"/>
  <c r="AM36" i="5"/>
  <c r="AO36" i="5"/>
  <c r="AM43" i="5"/>
  <c r="AO43" i="5"/>
  <c r="AM45" i="5"/>
  <c r="AO45" i="5"/>
  <c r="AM37" i="5"/>
  <c r="AO37" i="5"/>
  <c r="AM38" i="5"/>
  <c r="AO38" i="5"/>
  <c r="AM34" i="5"/>
  <c r="AO34" i="5"/>
  <c r="AM35" i="5"/>
  <c r="AO35" i="5"/>
  <c r="AO30" i="5"/>
  <c r="AM44" i="5"/>
  <c r="AM42" i="5"/>
  <c r="AM40" i="5"/>
  <c r="AM39" i="5"/>
  <c r="G8" i="4"/>
  <c r="F8" i="4"/>
  <c r="G7" i="4"/>
  <c r="F7" i="4"/>
  <c r="G6" i="4"/>
  <c r="F6" i="4"/>
  <c r="G5" i="4"/>
  <c r="F5" i="4"/>
</calcChain>
</file>

<file path=xl/sharedStrings.xml><?xml version="1.0" encoding="utf-8"?>
<sst xmlns="http://schemas.openxmlformats.org/spreadsheetml/2006/main" count="378" uniqueCount="189">
  <si>
    <t>UNION TEMPORAL R&amp;J 2022</t>
  </si>
  <si>
    <t>UNIÓN TEMPORAL ECOLIMPIEZA 4G</t>
  </si>
  <si>
    <t>SERVICIO INTEGRAL TALENTOS LTDA</t>
  </si>
  <si>
    <t>SERVICIOS PRAIS SAS</t>
  </si>
  <si>
    <t>SERVIASEO S.A</t>
  </si>
  <si>
    <t>REGIÓN 4</t>
  </si>
  <si>
    <t>MAYOR VALOR</t>
  </si>
  <si>
    <t>MENOR VALOR</t>
  </si>
  <si>
    <t>MENOR VALOR - 20%</t>
  </si>
  <si>
    <t>MENOR VALOR - 25%</t>
  </si>
  <si>
    <t>#</t>
  </si>
  <si>
    <t>CONCEPTO</t>
  </si>
  <si>
    <t>AIU</t>
  </si>
  <si>
    <t>PERSONAL TIEMPO COMPLETO</t>
  </si>
  <si>
    <t>Operario de aseo y cafetería</t>
  </si>
  <si>
    <t>Operario de mantenimiento</t>
  </si>
  <si>
    <t>Coordinador de tiempo completo</t>
  </si>
  <si>
    <t>Operario auxiliar capacitado para trabajo en alturas</t>
  </si>
  <si>
    <t>BIENES DE ASEO Y CAFETERÍA</t>
  </si>
  <si>
    <t>CONDICIÓN</t>
  </si>
  <si>
    <t>Compra</t>
  </si>
  <si>
    <t>Jabón para loza 3</t>
  </si>
  <si>
    <t>Jabón en barra</t>
  </si>
  <si>
    <t>Jabón de dispensador para manos 3</t>
  </si>
  <si>
    <t>Limpiador multiusos 1</t>
  </si>
  <si>
    <t>Detergente multiusos en polvo</t>
  </si>
  <si>
    <t>Pastilla desinfectante para sanitario</t>
  </si>
  <si>
    <t>Líquido para limpiar vidrios 2</t>
  </si>
  <si>
    <t>Blanqueador o hipoclorito 1</t>
  </si>
  <si>
    <t>Lustrador de muebles</t>
  </si>
  <si>
    <t>Cera emulsionada roja</t>
  </si>
  <si>
    <t>Desmanchador multiusos</t>
  </si>
  <si>
    <t>Bayetilla 1</t>
  </si>
  <si>
    <t>Esponjilla 2</t>
  </si>
  <si>
    <t>Escoba 3</t>
  </si>
  <si>
    <t>Trapero 2</t>
  </si>
  <si>
    <t>Cepillo para sanitario (churrusco)</t>
  </si>
  <si>
    <t>Bolsas plásticas 1</t>
  </si>
  <si>
    <t>Bolsas plásticas 21</t>
  </si>
  <si>
    <t>Guantes 3</t>
  </si>
  <si>
    <t>Papel higiénico 4</t>
  </si>
  <si>
    <t>Recogedor de basura 1</t>
  </si>
  <si>
    <t>Arrendamiento</t>
  </si>
  <si>
    <t xml:space="preserve">Haraganes 2 </t>
  </si>
  <si>
    <t>Balde</t>
  </si>
  <si>
    <t>Carros para limpieza</t>
  </si>
  <si>
    <t>Escalera 3</t>
  </si>
  <si>
    <t>Escalera 4</t>
  </si>
  <si>
    <t>Mangueras 2</t>
  </si>
  <si>
    <t>Contenedor de basura 23</t>
  </si>
  <si>
    <t>Señales peatonales de prevención y atención 3</t>
  </si>
  <si>
    <t>Aspiradora 1</t>
  </si>
  <si>
    <t>Brilladora de alta revolución</t>
  </si>
  <si>
    <t>Hidrolavadora Industrial</t>
  </si>
  <si>
    <t>OFERTADO EN EL EVENTO DE COTIZACIÓN 
UNION TEMPORAL OUTSOURCING GIAF</t>
  </si>
  <si>
    <t>CANTIDADES</t>
  </si>
  <si>
    <t>PROVEEDOR</t>
  </si>
  <si>
    <t>NOMBRE DE LA RESPUESTA</t>
  </si>
  <si>
    <t xml:space="preserve">ENVIADO </t>
  </si>
  <si>
    <t>PRECIO BASE</t>
  </si>
  <si>
    <t>CAPACIDAD</t>
  </si>
  <si>
    <t>PRECIO OFERTADO</t>
  </si>
  <si>
    <t>AHORROS</t>
  </si>
  <si>
    <t>UNIÓN TEMPORAL SERVICIOS INTEGRALES</t>
  </si>
  <si>
    <t>UNIÓN TEMPORAL SERVICIOS INTEGRALES - #975133</t>
  </si>
  <si>
    <t>733.493.358,30 COP</t>
  </si>
  <si>
    <t>892.052.692,77 COP</t>
  </si>
  <si>
    <t>-158.559.334,470 COP</t>
  </si>
  <si>
    <t>ASSERVI S.A.S</t>
  </si>
  <si>
    <t>ASSERVI S.A.S - #975136</t>
  </si>
  <si>
    <t>891.730.128,71 COP</t>
  </si>
  <si>
    <t>-158.236.770,410 COP</t>
  </si>
  <si>
    <t>UNIÓN TEMPORAL EASYCLEAN ASEO PROFESIONAL</t>
  </si>
  <si>
    <t>UNIÓN TEMPORAL EASYCLEAN ASEO PROFESIONAL - #975167</t>
  </si>
  <si>
    <t>895.065.694,26 COP</t>
  </si>
  <si>
    <t>-161.572.335,960 COP</t>
  </si>
  <si>
    <t>LIMPIEZA INSTITUCIONAL LASU S.A.S.</t>
  </si>
  <si>
    <t>LIMPIEZA INSTITUCIONAL LASU S.A.S. - #975280</t>
  </si>
  <si>
    <t>709.486.927,60 COP</t>
  </si>
  <si>
    <t>24.006.430,70 COP</t>
  </si>
  <si>
    <t>UNIÓN TEMPORAL EMINSER - SOLOASEO 2023</t>
  </si>
  <si>
    <t>UNIÓN TEMPORAL EMINSER - SOLOASEO 2023 - #975303</t>
  </si>
  <si>
    <t>CONSORCIO ELITE</t>
  </si>
  <si>
    <t>CONSORCIO ELITE - #975309</t>
  </si>
  <si>
    <t>UNIÓN TEMPORAL CLEAN COLOMBIA</t>
  </si>
  <si>
    <t>UNIÓN TEMPORAL CLEAN COLOMBIA - #975334</t>
  </si>
  <si>
    <t>SOCIETY SERVICES GENERAL SAS</t>
  </si>
  <si>
    <t>SOCIETY SERVICES GENERAL SAS - #975447</t>
  </si>
  <si>
    <t>SERVICIOS PRAIS SAS - #975604</t>
  </si>
  <si>
    <t>UNION TEMPORAL ASEAMOS 2022 ACUERDO 4</t>
  </si>
  <si>
    <t>UNION TEMPORAL ASEAMOS 2022 ACUERDO 4 - #975669</t>
  </si>
  <si>
    <t>709.488.942,30 COP</t>
  </si>
  <si>
    <t>24.004.416,00 COP</t>
  </si>
  <si>
    <t>UNIÓN TEMPORAL ECOLIMPIEZA 4G - #975745</t>
  </si>
  <si>
    <t>UNIÓN TEMPORAL OUTSOURCING GIAF</t>
  </si>
  <si>
    <t>UNIÓN TEMPORAL OUTSOURCING GIAF - #976472</t>
  </si>
  <si>
    <t>SERDAN S.A</t>
  </si>
  <si>
    <t>SERDAN S.A - #976666</t>
  </si>
  <si>
    <t>814.787.507,43 COP</t>
  </si>
  <si>
    <t>-81.294.149,130 COP</t>
  </si>
  <si>
    <t>UNIÓN TEMPORAL LADOINSA 2022</t>
  </si>
  <si>
    <t>UNIÓN TEMPORAL LADOINSA 2022 - #976750</t>
  </si>
  <si>
    <t>UNION TEMPORAL R&amp;J 2022 - #976862</t>
  </si>
  <si>
    <t>SERVICIO INTEGRAL TALENTOS LTDA - #977416</t>
  </si>
  <si>
    <t>880.473.167,75 COP</t>
  </si>
  <si>
    <t>-146.979.809,450 COP</t>
  </si>
  <si>
    <t>INTERASEO S.A.S. E.S.P</t>
  </si>
  <si>
    <t>INTERASEO S.A.S. E.S.P - #977572</t>
  </si>
  <si>
    <t>811.571.152,30 COP</t>
  </si>
  <si>
    <t>-78.077.794,00 COP</t>
  </si>
  <si>
    <t>INCINERADOS DEL HUILA - INCIHUILA S.A.S. E.S.P</t>
  </si>
  <si>
    <t>INCINERADOS DEL HUILA - INCIHUILA S.A.S. E.S.P - #977609</t>
  </si>
  <si>
    <t>709.486.853,98 COP</t>
  </si>
  <si>
    <t>24.006.504,32 COP</t>
  </si>
  <si>
    <t>UNIÓN TEMPORAL CCE AMP IV 2022</t>
  </si>
  <si>
    <t>UNIÓN TEMPORAL CCE AMP IV 2022 - #977615</t>
  </si>
  <si>
    <t>SERVIASEO S.A - #977731</t>
  </si>
  <si>
    <t>INTERNEGOCIOS S.A.S</t>
  </si>
  <si>
    <t>INTERNEGOCIOS S.A.S - #977754</t>
  </si>
  <si>
    <t>ASECOLBAS LTDA</t>
  </si>
  <si>
    <t>ASECOLBAS LTDA - #977759</t>
  </si>
  <si>
    <t>733.493.358,12 COP</t>
  </si>
  <si>
    <t>0,18 COP</t>
  </si>
  <si>
    <t>UNION TEMPORAL SERVIASEAMOS</t>
  </si>
  <si>
    <t>UNION TEMPORAL SERVIASEAMOS - #977843</t>
  </si>
  <si>
    <t>CONSERJES INMOBILIARIOS LTDA</t>
  </si>
  <si>
    <t>CONSERJES INMOBILIARIOS LTDA - #977872</t>
  </si>
  <si>
    <t>735.476.710,64 COP</t>
  </si>
  <si>
    <t>-1.983.352,340 COP</t>
  </si>
  <si>
    <t>UNIÓN TEMPORAL SERTOP</t>
  </si>
  <si>
    <t>UNIÓN TEMPORAL SERTOP - #977908</t>
  </si>
  <si>
    <t>GRUPO GESTION EMPRESARIAL COLOMBIA SAS</t>
  </si>
  <si>
    <t>GRUPO GESTION EMPRESARIAL COLOMBIA SAS - #977957</t>
  </si>
  <si>
    <t>716.769.969,14 COP</t>
  </si>
  <si>
    <t>16.723.389,16 COP</t>
  </si>
  <si>
    <t>BRILLASEO S.A.S</t>
  </si>
  <si>
    <t>BRILLASEO S.A.S - #977966</t>
  </si>
  <si>
    <t>0,00 COP</t>
  </si>
  <si>
    <t>LIMPIEZA INSTITUCIONAL LASU S.A.S</t>
  </si>
  <si>
    <t>UNION TEMPORAL EMINSER SOLOASEO 2023</t>
  </si>
  <si>
    <t>ASSERVI SAS</t>
  </si>
  <si>
    <t>CLEANER S.A.</t>
  </si>
  <si>
    <t>COMPAÑÍA DE SERVICIOS Y ADMINISTRACIÓN SA SERDAN SA</t>
  </si>
  <si>
    <t>GRUPO GEC</t>
  </si>
  <si>
    <t>INCINERADOS DEL HUILA</t>
  </si>
  <si>
    <t>INTERNEGOCIOS SAS</t>
  </si>
  <si>
    <t>INTERSAEO SAS ESP</t>
  </si>
  <si>
    <t>SERVIASEO S.A.</t>
  </si>
  <si>
    <t>SERVITALENTOS</t>
  </si>
  <si>
    <t>SOSEGE SAS</t>
  </si>
  <si>
    <t>UNION  TEMPORAL LADOINSA 2022</t>
  </si>
  <si>
    <t>UNION TEMPORAL CLEAN COLOMBIA</t>
  </si>
  <si>
    <t>UNION TEMPORAL ECOLIMPIEZA 4G</t>
  </si>
  <si>
    <t>UNIÓN TEMPORAL EMINSER SOLOASEO 2023</t>
  </si>
  <si>
    <t>UNION TEMPORAL OUTSOURCING GIAF</t>
  </si>
  <si>
    <t>UNION TEMPORAL SERVICIOS INTEGRALES</t>
  </si>
  <si>
    <t>UT ASEAMOS 2022 ACUERDO 4</t>
  </si>
  <si>
    <t>UT EASYCLEAN ASEO PROFESIONAL</t>
  </si>
  <si>
    <t>UT GRUPO ADIN</t>
  </si>
  <si>
    <t>Operario de mantenimiento capacitado para trabajo en alturas</t>
  </si>
  <si>
    <t>Turno coordinador de trabajo en alturas nivel básico</t>
  </si>
  <si>
    <t>Bolsas plásticas 15</t>
  </si>
  <si>
    <t>Bolsas plásticas 16</t>
  </si>
  <si>
    <t>Bolsas plásticas 17</t>
  </si>
  <si>
    <t>1. SERVIASEO S.A</t>
  </si>
  <si>
    <t>2. CONSORCIO ELITE</t>
  </si>
  <si>
    <t>3. UNIÓN TEMPORAL LADOINSA 2022</t>
  </si>
  <si>
    <t>4. UNIÓN TEMPORAL CLEAN COLOMBIA</t>
  </si>
  <si>
    <t>5. UNIÓN TEMPORAL ECOLIMPIEZA 4G</t>
  </si>
  <si>
    <t>6. LIMPIEZA INSTITUCIONAL LASU S.A.S.</t>
  </si>
  <si>
    <t>7. UNIÓN TEMPORAL EASYCLEAN ASEO PROFESIONAL</t>
  </si>
  <si>
    <t>8. UNIÓN TEMPORAL SERTOP</t>
  </si>
  <si>
    <t>9. UNION TEMPORAL R&amp;J 2022</t>
  </si>
  <si>
    <t>10. UNION TEMPORAL SERVIASEAMOS</t>
  </si>
  <si>
    <t xml:space="preserve">11. SERVICIOS PRAIS SAS </t>
  </si>
  <si>
    <t>12. UNION TEMPORAL ASEAMOS 2022 ACUERDO 4</t>
  </si>
  <si>
    <t>13. SOCIETY SERVICES GENERAL SAS</t>
  </si>
  <si>
    <t>14.ASECOLBAS LTDA</t>
  </si>
  <si>
    <t>15. CONSERJES INMOBILIARIOS LTDA</t>
  </si>
  <si>
    <t>16.GRUPO GESTION EMPRESARIAL COLOMBIA SAS</t>
  </si>
  <si>
    <t>17.SERDAN S.A</t>
  </si>
  <si>
    <t>18.UNIÓN TEMPORAL GRUPO ADIN</t>
  </si>
  <si>
    <t>19.UNIÓN TEMPORAL EMINSER - SOLOASEO 2023</t>
  </si>
  <si>
    <t>20.UNIÓN TEMPORAL CCE AMP IV 2022</t>
  </si>
  <si>
    <t>21.SERVICIO INTEGRAL TALENTOS LTDA</t>
  </si>
  <si>
    <t>22.UNIÓN TEMPORAL SERVICIOS INTEGRALES</t>
  </si>
  <si>
    <t>23.ASSERVI S.A.S</t>
  </si>
  <si>
    <t>24.INTERNEGOCIOS S.A.S</t>
  </si>
  <si>
    <t>25.INCINERADOS DEL HUILA - INCIHUILA S.A.S.  E.S.P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</si>
</sst>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"/>
    <numFmt numFmtId="166" formatCode="&quot;$&quot;#,##0.0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0"/>
      <name val="Geomanist Light"/>
    </font>
    <font>
      <b/>
      <sz val="12"/>
      <color theme="0"/>
      <name val="Geomanist Light"/>
    </font>
    <font>
      <sz val="9"/>
      <name val="Geomanist Light"/>
      <family val="3"/>
    </font>
    <font>
      <b/>
      <sz val="9"/>
      <name val="Geomanist Light"/>
    </font>
    <font>
      <b/>
      <sz val="11"/>
      <color rgb="FF0070C0"/>
      <name val="Geomanist Light"/>
    </font>
    <font>
      <sz val="8"/>
      <name val="Geomanist Light"/>
      <family val="3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2F2F2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77111117893"/>
      </top>
      <bottom style="thick">
        <color theme="2" tint="-0.24997711111789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5" xfId="3" applyFont="1" applyBorder="1" applyAlignment="1">
      <alignment horizontal="center" vertical="center" wrapText="1"/>
    </xf>
    <xf numFmtId="9" fontId="9" fillId="0" borderId="5" xfId="3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right" vertical="center" wrapText="1"/>
    </xf>
    <xf numFmtId="164" fontId="8" fillId="0" borderId="5" xfId="2" applyNumberFormat="1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right" vertical="center" wrapText="1"/>
    </xf>
    <xf numFmtId="166" fontId="12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5" xfId="2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166" fontId="12" fillId="6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 wrapText="1"/>
    </xf>
    <xf numFmtId="22" fontId="15" fillId="6" borderId="1" xfId="0" applyNumberFormat="1" applyFont="1" applyFill="1" applyBorder="1" applyAlignment="1">
      <alignment horizontal="center" vertical="center" wrapText="1"/>
    </xf>
    <xf numFmtId="9" fontId="15" fillId="6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 wrapText="1"/>
    </xf>
    <xf numFmtId="22" fontId="15" fillId="7" borderId="1" xfId="0" applyNumberFormat="1" applyFont="1" applyFill="1" applyBorder="1" applyAlignment="1">
      <alignment horizontal="center" vertical="center" wrapText="1"/>
    </xf>
    <xf numFmtId="9" fontId="15" fillId="7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22" fontId="15" fillId="2" borderId="1" xfId="0" applyNumberFormat="1" applyFont="1" applyFill="1" applyBorder="1" applyAlignment="1">
      <alignment horizontal="center" vertical="center" wrapText="1"/>
    </xf>
    <xf numFmtId="9" fontId="15" fillId="2" borderId="1" xfId="0" applyNumberFormat="1" applyFont="1" applyFill="1" applyBorder="1" applyAlignment="1">
      <alignment horizontal="center" vertical="center" wrapText="1"/>
    </xf>
    <xf numFmtId="166" fontId="12" fillId="8" borderId="12" xfId="0" applyNumberFormat="1" applyFont="1" applyFill="1" applyBorder="1" applyAlignment="1" applyProtection="1">
      <alignment horizontal="center" vertical="center" wrapText="1"/>
      <protection hidden="1"/>
    </xf>
    <xf numFmtId="166" fontId="12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0" fillId="0" borderId="0" xfId="0" applyNumberFormat="1"/>
    <xf numFmtId="44" fontId="8" fillId="0" borderId="5" xfId="2" applyNumberFormat="1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Alignment="1"/>
    <xf numFmtId="166" fontId="12" fillId="0" borderId="12" xfId="0" applyNumberFormat="1" applyFont="1" applyBorder="1" applyAlignment="1" applyProtection="1">
      <alignment horizontal="center" vertical="center" wrapText="1"/>
      <protection hidden="1"/>
    </xf>
    <xf numFmtId="166" fontId="12" fillId="9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166" fontId="12" fillId="5" borderId="12" xfId="0" applyNumberFormat="1" applyFont="1" applyFill="1" applyBorder="1" applyAlignment="1" applyProtection="1">
      <alignment horizontal="center" vertical="center" wrapText="1"/>
      <protection hidden="1"/>
    </xf>
    <xf numFmtId="9" fontId="0" fillId="0" borderId="0" xfId="3" applyFont="1" applyFill="1" applyAlignment="1">
      <alignment horizontal="center" vertical="center" wrapText="1"/>
    </xf>
    <xf numFmtId="9" fontId="12" fillId="0" borderId="12" xfId="3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horizontal="center" vertical="center" wrapText="1"/>
    </xf>
    <xf numFmtId="166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0" xfId="3" applyFont="1" applyFill="1" applyBorder="1" applyAlignment="1" applyProtection="1">
      <alignment horizontal="center" vertical="center" wrapText="1"/>
      <protection hidden="1"/>
    </xf>
    <xf numFmtId="9" fontId="12" fillId="6" borderId="0" xfId="3" applyFont="1" applyFill="1" applyBorder="1" applyAlignment="1" applyProtection="1">
      <alignment horizontal="center" vertical="center" wrapText="1"/>
      <protection hidden="1"/>
    </xf>
    <xf numFmtId="9" fontId="12" fillId="6" borderId="12" xfId="3" applyFont="1" applyFill="1" applyBorder="1" applyAlignment="1" applyProtection="1">
      <alignment horizontal="center" vertical="center" wrapText="1"/>
      <protection hidden="1"/>
    </xf>
    <xf numFmtId="9" fontId="0" fillId="0" borderId="0" xfId="3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</cellXfs>
  <cellStyles count="4">
    <cellStyle name="Hipervínculo" xfId="1" builtinId="8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coupahost.com/quotes/responses/975447" TargetMode="External"/><Relationship Id="rId13" Type="http://schemas.openxmlformats.org/officeDocument/2006/relationships/hyperlink" Target="https://colombiacompra.coupahost.com/quotes/responses/976666" TargetMode="External"/><Relationship Id="rId18" Type="http://schemas.openxmlformats.org/officeDocument/2006/relationships/hyperlink" Target="https://colombiacompra.coupahost.com/quotes/responses/977609" TargetMode="External"/><Relationship Id="rId26" Type="http://schemas.openxmlformats.org/officeDocument/2006/relationships/hyperlink" Target="https://colombiacompra.coupahost.com/quotes/responses/977957" TargetMode="External"/><Relationship Id="rId3" Type="http://schemas.openxmlformats.org/officeDocument/2006/relationships/hyperlink" Target="https://colombiacompra.coupahost.com/quotes/responses/975167" TargetMode="External"/><Relationship Id="rId21" Type="http://schemas.openxmlformats.org/officeDocument/2006/relationships/hyperlink" Target="https://colombiacompra.coupahost.com/quotes/responses/977754" TargetMode="External"/><Relationship Id="rId7" Type="http://schemas.openxmlformats.org/officeDocument/2006/relationships/hyperlink" Target="https://colombiacompra.coupahost.com/quotes/responses/975334" TargetMode="External"/><Relationship Id="rId12" Type="http://schemas.openxmlformats.org/officeDocument/2006/relationships/hyperlink" Target="https://colombiacompra.coupahost.com/quotes/responses/976472" TargetMode="External"/><Relationship Id="rId17" Type="http://schemas.openxmlformats.org/officeDocument/2006/relationships/hyperlink" Target="https://colombiacompra.coupahost.com/quotes/responses/977572" TargetMode="External"/><Relationship Id="rId25" Type="http://schemas.openxmlformats.org/officeDocument/2006/relationships/hyperlink" Target="https://colombiacompra.coupahost.com/quotes/responses/977908" TargetMode="External"/><Relationship Id="rId2" Type="http://schemas.openxmlformats.org/officeDocument/2006/relationships/hyperlink" Target="https://colombiacompra.coupahost.com/quotes/responses/975136" TargetMode="External"/><Relationship Id="rId16" Type="http://schemas.openxmlformats.org/officeDocument/2006/relationships/hyperlink" Target="https://colombiacompra.coupahost.com/quotes/responses/977416" TargetMode="External"/><Relationship Id="rId20" Type="http://schemas.openxmlformats.org/officeDocument/2006/relationships/hyperlink" Target="https://colombiacompra.coupahost.com/quotes/responses/977731" TargetMode="External"/><Relationship Id="rId1" Type="http://schemas.openxmlformats.org/officeDocument/2006/relationships/hyperlink" Target="https://colombiacompra.coupahost.com/quotes/responses/975133" TargetMode="External"/><Relationship Id="rId6" Type="http://schemas.openxmlformats.org/officeDocument/2006/relationships/hyperlink" Target="https://colombiacompra.coupahost.com/quotes/responses/975309" TargetMode="External"/><Relationship Id="rId11" Type="http://schemas.openxmlformats.org/officeDocument/2006/relationships/hyperlink" Target="https://colombiacompra.coupahost.com/quotes/responses/975745" TargetMode="External"/><Relationship Id="rId24" Type="http://schemas.openxmlformats.org/officeDocument/2006/relationships/hyperlink" Target="https://colombiacompra.coupahost.com/quotes/responses/977872" TargetMode="External"/><Relationship Id="rId5" Type="http://schemas.openxmlformats.org/officeDocument/2006/relationships/hyperlink" Target="https://colombiacompra.coupahost.com/quotes/responses/975303" TargetMode="External"/><Relationship Id="rId15" Type="http://schemas.openxmlformats.org/officeDocument/2006/relationships/hyperlink" Target="https://colombiacompra.coupahost.com/quotes/responses/976862" TargetMode="External"/><Relationship Id="rId23" Type="http://schemas.openxmlformats.org/officeDocument/2006/relationships/hyperlink" Target="https://colombiacompra.coupahost.com/quotes/responses/97784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colombiacompra.coupahost.com/quotes/responses/975669" TargetMode="External"/><Relationship Id="rId19" Type="http://schemas.openxmlformats.org/officeDocument/2006/relationships/hyperlink" Target="https://colombiacompra.coupahost.com/quotes/responses/977615" TargetMode="External"/><Relationship Id="rId4" Type="http://schemas.openxmlformats.org/officeDocument/2006/relationships/hyperlink" Target="https://colombiacompra.coupahost.com/quotes/responses/975280" TargetMode="External"/><Relationship Id="rId9" Type="http://schemas.openxmlformats.org/officeDocument/2006/relationships/hyperlink" Target="https://colombiacompra.coupahost.com/quotes/responses/975604" TargetMode="External"/><Relationship Id="rId14" Type="http://schemas.openxmlformats.org/officeDocument/2006/relationships/hyperlink" Target="https://colombiacompra.coupahost.com/quotes/responses/976750" TargetMode="External"/><Relationship Id="rId22" Type="http://schemas.openxmlformats.org/officeDocument/2006/relationships/hyperlink" Target="https://colombiacompra.coupahost.com/quotes/responses/977759" TargetMode="External"/><Relationship Id="rId27" Type="http://schemas.openxmlformats.org/officeDocument/2006/relationships/hyperlink" Target="https://colombiacompra.coupahost.com/quotes/responses/97796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workbookViewId="0">
      <selection activeCell="G9" sqref="G9"/>
    </sheetView>
  </sheetViews>
  <sheetFormatPr baseColWidth="10" defaultRowHeight="15"/>
  <cols>
    <col min="1" max="1" width="23.140625" style="1" customWidth="1"/>
    <col min="2" max="2" width="21.42578125" style="1" customWidth="1"/>
    <col min="3" max="3" width="22.140625" style="1" customWidth="1"/>
    <col min="4" max="4" width="21.140625" style="1" customWidth="1"/>
    <col min="5" max="5" width="24.5703125" style="1" customWidth="1"/>
    <col min="6" max="6" width="21.28515625" customWidth="1"/>
    <col min="7" max="7" width="29" customWidth="1"/>
  </cols>
  <sheetData>
    <row r="1" spans="1:7" ht="30">
      <c r="A1" s="28" t="s">
        <v>56</v>
      </c>
      <c r="B1" s="28" t="s">
        <v>57</v>
      </c>
      <c r="C1" s="28" t="s">
        <v>58</v>
      </c>
      <c r="D1" s="28" t="s">
        <v>59</v>
      </c>
      <c r="E1" s="28" t="s">
        <v>60</v>
      </c>
      <c r="F1" s="28" t="s">
        <v>61</v>
      </c>
      <c r="G1" s="28" t="s">
        <v>62</v>
      </c>
    </row>
    <row r="2" spans="1:7" ht="30">
      <c r="A2" s="37" t="s">
        <v>135</v>
      </c>
      <c r="B2" s="38" t="s">
        <v>136</v>
      </c>
      <c r="C2" s="39">
        <v>45232.679166666669</v>
      </c>
      <c r="D2" s="37" t="s">
        <v>65</v>
      </c>
      <c r="E2" s="40">
        <v>1</v>
      </c>
      <c r="F2" s="37" t="s">
        <v>137</v>
      </c>
      <c r="G2" s="37" t="s">
        <v>65</v>
      </c>
    </row>
    <row r="3" spans="1:7" ht="45">
      <c r="A3" s="37" t="s">
        <v>110</v>
      </c>
      <c r="B3" s="38" t="s">
        <v>111</v>
      </c>
      <c r="C3" s="39">
        <v>45232.631249999999</v>
      </c>
      <c r="D3" s="37" t="s">
        <v>65</v>
      </c>
      <c r="E3" s="40">
        <v>1</v>
      </c>
      <c r="F3" s="37" t="s">
        <v>112</v>
      </c>
      <c r="G3" s="37" t="s">
        <v>113</v>
      </c>
    </row>
    <row r="4" spans="1:7" ht="45">
      <c r="A4" s="33" t="s">
        <v>76</v>
      </c>
      <c r="B4" s="34" t="s">
        <v>77</v>
      </c>
      <c r="C4" s="35">
        <v>45232.382638888892</v>
      </c>
      <c r="D4" s="33" t="s">
        <v>65</v>
      </c>
      <c r="E4" s="36">
        <v>1</v>
      </c>
      <c r="F4" s="33" t="s">
        <v>78</v>
      </c>
      <c r="G4" s="33" t="s">
        <v>79</v>
      </c>
    </row>
    <row r="5" spans="1:7" ht="45">
      <c r="A5" s="33" t="s">
        <v>80</v>
      </c>
      <c r="B5" s="34" t="s">
        <v>81</v>
      </c>
      <c r="C5" s="35">
        <v>45232.69027777778</v>
      </c>
      <c r="D5" s="33" t="s">
        <v>65</v>
      </c>
      <c r="E5" s="36">
        <v>1</v>
      </c>
      <c r="F5" s="33" t="s">
        <v>78</v>
      </c>
      <c r="G5" s="33" t="s">
        <v>79</v>
      </c>
    </row>
    <row r="6" spans="1:7" ht="30">
      <c r="A6" s="33" t="s">
        <v>82</v>
      </c>
      <c r="B6" s="34" t="s">
        <v>83</v>
      </c>
      <c r="C6" s="35">
        <v>45232.488888888889</v>
      </c>
      <c r="D6" s="33" t="s">
        <v>65</v>
      </c>
      <c r="E6" s="36">
        <v>1</v>
      </c>
      <c r="F6" s="33" t="s">
        <v>78</v>
      </c>
      <c r="G6" s="33" t="s">
        <v>79</v>
      </c>
    </row>
    <row r="7" spans="1:7" ht="45">
      <c r="A7" s="33" t="s">
        <v>84</v>
      </c>
      <c r="B7" s="34" t="s">
        <v>85</v>
      </c>
      <c r="C7" s="35">
        <v>45232.486111111109</v>
      </c>
      <c r="D7" s="33" t="s">
        <v>65</v>
      </c>
      <c r="E7" s="36">
        <v>1</v>
      </c>
      <c r="F7" s="33" t="s">
        <v>78</v>
      </c>
      <c r="G7" s="33" t="s">
        <v>79</v>
      </c>
    </row>
    <row r="8" spans="1:7" ht="45">
      <c r="A8" s="33" t="s">
        <v>86</v>
      </c>
      <c r="B8" s="34" t="s">
        <v>87</v>
      </c>
      <c r="C8" s="35">
        <v>45232.627083333333</v>
      </c>
      <c r="D8" s="33" t="s">
        <v>65</v>
      </c>
      <c r="E8" s="36">
        <v>1</v>
      </c>
      <c r="F8" s="33" t="s">
        <v>78</v>
      </c>
      <c r="G8" s="33" t="s">
        <v>79</v>
      </c>
    </row>
    <row r="9" spans="1:7" ht="30">
      <c r="A9" s="33" t="s">
        <v>3</v>
      </c>
      <c r="B9" s="34" t="s">
        <v>88</v>
      </c>
      <c r="C9" s="35">
        <v>45231.581250000003</v>
      </c>
      <c r="D9" s="33" t="s">
        <v>65</v>
      </c>
      <c r="E9" s="36">
        <v>1</v>
      </c>
      <c r="F9" s="33" t="s">
        <v>78</v>
      </c>
      <c r="G9" s="33" t="s">
        <v>79</v>
      </c>
    </row>
    <row r="10" spans="1:7" ht="45">
      <c r="A10" s="33" t="s">
        <v>1</v>
      </c>
      <c r="B10" s="34" t="s">
        <v>93</v>
      </c>
      <c r="C10" s="35">
        <v>45227.443055555559</v>
      </c>
      <c r="D10" s="33" t="s">
        <v>65</v>
      </c>
      <c r="E10" s="36">
        <v>1</v>
      </c>
      <c r="F10" s="33" t="s">
        <v>78</v>
      </c>
      <c r="G10" s="33" t="s">
        <v>79</v>
      </c>
    </row>
    <row r="11" spans="1:7" ht="45">
      <c r="A11" s="33" t="s">
        <v>94</v>
      </c>
      <c r="B11" s="34" t="s">
        <v>95</v>
      </c>
      <c r="C11" s="35">
        <v>45230.62777777778</v>
      </c>
      <c r="D11" s="33" t="s">
        <v>65</v>
      </c>
      <c r="E11" s="36">
        <v>1</v>
      </c>
      <c r="F11" s="33" t="s">
        <v>78</v>
      </c>
      <c r="G11" s="33" t="s">
        <v>79</v>
      </c>
    </row>
    <row r="12" spans="1:7" ht="45">
      <c r="A12" s="33" t="s">
        <v>100</v>
      </c>
      <c r="B12" s="34" t="s">
        <v>101</v>
      </c>
      <c r="C12" s="35">
        <v>45232.538888888892</v>
      </c>
      <c r="D12" s="33" t="s">
        <v>65</v>
      </c>
      <c r="E12" s="36">
        <v>1</v>
      </c>
      <c r="F12" s="33" t="s">
        <v>78</v>
      </c>
      <c r="G12" s="33" t="s">
        <v>79</v>
      </c>
    </row>
    <row r="13" spans="1:7" ht="30">
      <c r="A13" s="33" t="s">
        <v>0</v>
      </c>
      <c r="B13" s="34" t="s">
        <v>102</v>
      </c>
      <c r="C13" s="35">
        <v>45230.645138888889</v>
      </c>
      <c r="D13" s="33" t="s">
        <v>65</v>
      </c>
      <c r="E13" s="36">
        <v>1</v>
      </c>
      <c r="F13" s="33" t="s">
        <v>78</v>
      </c>
      <c r="G13" s="33" t="s">
        <v>79</v>
      </c>
    </row>
    <row r="14" spans="1:7" ht="45">
      <c r="A14" s="33" t="s">
        <v>114</v>
      </c>
      <c r="B14" s="34" t="s">
        <v>115</v>
      </c>
      <c r="C14" s="35">
        <v>45232.636805555558</v>
      </c>
      <c r="D14" s="33" t="s">
        <v>65</v>
      </c>
      <c r="E14" s="36">
        <v>1</v>
      </c>
      <c r="F14" s="33" t="s">
        <v>78</v>
      </c>
      <c r="G14" s="33" t="s">
        <v>79</v>
      </c>
    </row>
    <row r="15" spans="1:7" ht="30">
      <c r="A15" s="33" t="s">
        <v>4</v>
      </c>
      <c r="B15" s="34" t="s">
        <v>116</v>
      </c>
      <c r="C15" s="35">
        <v>45232.420138888891</v>
      </c>
      <c r="D15" s="33" t="s">
        <v>65</v>
      </c>
      <c r="E15" s="36">
        <v>1</v>
      </c>
      <c r="F15" s="33" t="s">
        <v>78</v>
      </c>
      <c r="G15" s="33" t="s">
        <v>79</v>
      </c>
    </row>
    <row r="16" spans="1:7" ht="30">
      <c r="A16" s="33" t="s">
        <v>117</v>
      </c>
      <c r="B16" s="34" t="s">
        <v>118</v>
      </c>
      <c r="C16" s="35">
        <v>45232.479861111111</v>
      </c>
      <c r="D16" s="33" t="s">
        <v>65</v>
      </c>
      <c r="E16" s="36">
        <v>1</v>
      </c>
      <c r="F16" s="33" t="s">
        <v>78</v>
      </c>
      <c r="G16" s="33" t="s">
        <v>79</v>
      </c>
    </row>
    <row r="17" spans="1:7" ht="45">
      <c r="A17" s="33" t="s">
        <v>123</v>
      </c>
      <c r="B17" s="34" t="s">
        <v>124</v>
      </c>
      <c r="C17" s="35">
        <v>45232.491666666669</v>
      </c>
      <c r="D17" s="33" t="s">
        <v>65</v>
      </c>
      <c r="E17" s="36">
        <v>1</v>
      </c>
      <c r="F17" s="33" t="s">
        <v>78</v>
      </c>
      <c r="G17" s="33" t="s">
        <v>79</v>
      </c>
    </row>
    <row r="18" spans="1:7" ht="30">
      <c r="A18" s="33" t="s">
        <v>129</v>
      </c>
      <c r="B18" s="34" t="s">
        <v>130</v>
      </c>
      <c r="C18" s="35">
        <v>45232.621527777781</v>
      </c>
      <c r="D18" s="33" t="s">
        <v>65</v>
      </c>
      <c r="E18" s="36">
        <v>1</v>
      </c>
      <c r="F18" s="33" t="s">
        <v>78</v>
      </c>
      <c r="G18" s="33" t="s">
        <v>79</v>
      </c>
    </row>
    <row r="19" spans="1:7" ht="45">
      <c r="A19" s="37" t="s">
        <v>89</v>
      </c>
      <c r="B19" s="38" t="s">
        <v>90</v>
      </c>
      <c r="C19" s="39">
        <v>45232.490277777775</v>
      </c>
      <c r="D19" s="37" t="s">
        <v>65</v>
      </c>
      <c r="E19" s="40">
        <v>1</v>
      </c>
      <c r="F19" s="37" t="s">
        <v>91</v>
      </c>
      <c r="G19" s="37" t="s">
        <v>92</v>
      </c>
    </row>
    <row r="20" spans="1:7" ht="60">
      <c r="A20" s="37" t="s">
        <v>131</v>
      </c>
      <c r="B20" s="38" t="s">
        <v>132</v>
      </c>
      <c r="C20" s="39">
        <v>45232.672222222223</v>
      </c>
      <c r="D20" s="37" t="s">
        <v>65</v>
      </c>
      <c r="E20" s="40">
        <v>1</v>
      </c>
      <c r="F20" s="37" t="s">
        <v>133</v>
      </c>
      <c r="G20" s="37" t="s">
        <v>134</v>
      </c>
    </row>
    <row r="21" spans="1:7" ht="30">
      <c r="A21" s="37" t="s">
        <v>119</v>
      </c>
      <c r="B21" s="38" t="s">
        <v>120</v>
      </c>
      <c r="C21" s="39">
        <v>45232.436805555553</v>
      </c>
      <c r="D21" s="37" t="s">
        <v>65</v>
      </c>
      <c r="E21" s="40">
        <v>1</v>
      </c>
      <c r="F21" s="37" t="s">
        <v>121</v>
      </c>
      <c r="G21" s="37" t="s">
        <v>122</v>
      </c>
    </row>
    <row r="22" spans="1:7" ht="45">
      <c r="A22" s="29" t="s">
        <v>125</v>
      </c>
      <c r="B22" s="30" t="s">
        <v>126</v>
      </c>
      <c r="C22" s="31">
        <v>45232.540972222225</v>
      </c>
      <c r="D22" s="29" t="s">
        <v>65</v>
      </c>
      <c r="E22" s="32">
        <v>1</v>
      </c>
      <c r="F22" s="29" t="s">
        <v>127</v>
      </c>
      <c r="G22" s="29" t="s">
        <v>128</v>
      </c>
    </row>
    <row r="23" spans="1:7" ht="30">
      <c r="A23" s="29" t="s">
        <v>106</v>
      </c>
      <c r="B23" s="30" t="s">
        <v>107</v>
      </c>
      <c r="C23" s="31">
        <v>45232.322222222225</v>
      </c>
      <c r="D23" s="29" t="s">
        <v>65</v>
      </c>
      <c r="E23" s="32">
        <v>1</v>
      </c>
      <c r="F23" s="29" t="s">
        <v>108</v>
      </c>
      <c r="G23" s="29" t="s">
        <v>109</v>
      </c>
    </row>
    <row r="24" spans="1:7">
      <c r="A24" s="29" t="s">
        <v>96</v>
      </c>
      <c r="B24" s="30" t="s">
        <v>97</v>
      </c>
      <c r="C24" s="31">
        <v>45232.591666666667</v>
      </c>
      <c r="D24" s="29" t="s">
        <v>65</v>
      </c>
      <c r="E24" s="32">
        <v>1</v>
      </c>
      <c r="F24" s="29" t="s">
        <v>98</v>
      </c>
      <c r="G24" s="29" t="s">
        <v>99</v>
      </c>
    </row>
    <row r="25" spans="1:7" ht="45">
      <c r="A25" s="29" t="s">
        <v>2</v>
      </c>
      <c r="B25" s="30" t="s">
        <v>103</v>
      </c>
      <c r="C25" s="31">
        <v>45231.643750000003</v>
      </c>
      <c r="D25" s="29" t="s">
        <v>65</v>
      </c>
      <c r="E25" s="32">
        <v>1</v>
      </c>
      <c r="F25" s="29" t="s">
        <v>104</v>
      </c>
      <c r="G25" s="29" t="s">
        <v>105</v>
      </c>
    </row>
    <row r="26" spans="1:7" ht="30">
      <c r="A26" s="29" t="s">
        <v>68</v>
      </c>
      <c r="B26" s="30" t="s">
        <v>69</v>
      </c>
      <c r="C26" s="31">
        <v>45225.677777777775</v>
      </c>
      <c r="D26" s="29" t="s">
        <v>65</v>
      </c>
      <c r="E26" s="32">
        <v>1</v>
      </c>
      <c r="F26" s="29" t="s">
        <v>70</v>
      </c>
      <c r="G26" s="29" t="s">
        <v>71</v>
      </c>
    </row>
    <row r="27" spans="1:7" ht="45">
      <c r="A27" s="29" t="s">
        <v>63</v>
      </c>
      <c r="B27" s="30" t="s">
        <v>64</v>
      </c>
      <c r="C27" s="31">
        <v>45231.714583333334</v>
      </c>
      <c r="D27" s="29" t="s">
        <v>65</v>
      </c>
      <c r="E27" s="32">
        <v>1</v>
      </c>
      <c r="F27" s="29" t="s">
        <v>66</v>
      </c>
      <c r="G27" s="29" t="s">
        <v>67</v>
      </c>
    </row>
    <row r="28" spans="1:7" ht="60">
      <c r="A28" s="29" t="s">
        <v>72</v>
      </c>
      <c r="B28" s="30" t="s">
        <v>73</v>
      </c>
      <c r="C28" s="31">
        <v>45232.601388888892</v>
      </c>
      <c r="D28" s="29" t="s">
        <v>65</v>
      </c>
      <c r="E28" s="32">
        <v>1</v>
      </c>
      <c r="F28" s="29" t="s">
        <v>74</v>
      </c>
      <c r="G28" s="29" t="s">
        <v>75</v>
      </c>
    </row>
  </sheetData>
  <sortState ref="A2:G28">
    <sortCondition ref="F2:F28"/>
  </sortState>
  <hyperlinks>
    <hyperlink ref="B27" r:id="rId1" display="https://colombiacompra.coupahost.com/quotes/responses/975133" xr:uid="{00000000-0004-0000-0000-000000000000}"/>
    <hyperlink ref="B26" r:id="rId2" display="https://colombiacompra.coupahost.com/quotes/responses/975136" xr:uid="{00000000-0004-0000-0000-000001000000}"/>
    <hyperlink ref="B28" r:id="rId3" display="https://colombiacompra.coupahost.com/quotes/responses/975167" xr:uid="{00000000-0004-0000-0000-000002000000}"/>
    <hyperlink ref="B4" r:id="rId4" display="https://colombiacompra.coupahost.com/quotes/responses/975280" xr:uid="{00000000-0004-0000-0000-000003000000}"/>
    <hyperlink ref="B5" r:id="rId5" display="https://colombiacompra.coupahost.com/quotes/responses/975303" xr:uid="{00000000-0004-0000-0000-000004000000}"/>
    <hyperlink ref="B6" r:id="rId6" display="https://colombiacompra.coupahost.com/quotes/responses/975309" xr:uid="{00000000-0004-0000-0000-000005000000}"/>
    <hyperlink ref="B7" r:id="rId7" display="https://colombiacompra.coupahost.com/quotes/responses/975334" xr:uid="{00000000-0004-0000-0000-000006000000}"/>
    <hyperlink ref="B8" r:id="rId8" display="https://colombiacompra.coupahost.com/quotes/responses/975447" xr:uid="{00000000-0004-0000-0000-000007000000}"/>
    <hyperlink ref="B9" r:id="rId9" display="https://colombiacompra.coupahost.com/quotes/responses/975604" xr:uid="{00000000-0004-0000-0000-000008000000}"/>
    <hyperlink ref="B19" r:id="rId10" display="https://colombiacompra.coupahost.com/quotes/responses/975669" xr:uid="{00000000-0004-0000-0000-000009000000}"/>
    <hyperlink ref="B10" r:id="rId11" display="https://colombiacompra.coupahost.com/quotes/responses/975745" xr:uid="{00000000-0004-0000-0000-00000A000000}"/>
    <hyperlink ref="B11" r:id="rId12" display="https://colombiacompra.coupahost.com/quotes/responses/976472" xr:uid="{00000000-0004-0000-0000-00000B000000}"/>
    <hyperlink ref="B24" r:id="rId13" display="https://colombiacompra.coupahost.com/quotes/responses/976666" xr:uid="{00000000-0004-0000-0000-00000C000000}"/>
    <hyperlink ref="B12" r:id="rId14" display="https://colombiacompra.coupahost.com/quotes/responses/976750" xr:uid="{00000000-0004-0000-0000-00000D000000}"/>
    <hyperlink ref="B13" r:id="rId15" display="https://colombiacompra.coupahost.com/quotes/responses/976862" xr:uid="{00000000-0004-0000-0000-00000E000000}"/>
    <hyperlink ref="B25" r:id="rId16" display="https://colombiacompra.coupahost.com/quotes/responses/977416" xr:uid="{00000000-0004-0000-0000-00000F000000}"/>
    <hyperlink ref="B23" r:id="rId17" display="https://colombiacompra.coupahost.com/quotes/responses/977572" xr:uid="{00000000-0004-0000-0000-000010000000}"/>
    <hyperlink ref="B3" r:id="rId18" display="https://colombiacompra.coupahost.com/quotes/responses/977609" xr:uid="{00000000-0004-0000-0000-000011000000}"/>
    <hyperlink ref="B14" r:id="rId19" display="https://colombiacompra.coupahost.com/quotes/responses/977615" xr:uid="{00000000-0004-0000-0000-000012000000}"/>
    <hyperlink ref="B15" r:id="rId20" display="https://colombiacompra.coupahost.com/quotes/responses/977731" xr:uid="{00000000-0004-0000-0000-000013000000}"/>
    <hyperlink ref="B16" r:id="rId21" display="https://colombiacompra.coupahost.com/quotes/responses/977754" xr:uid="{00000000-0004-0000-0000-000014000000}"/>
    <hyperlink ref="B21" r:id="rId22" display="https://colombiacompra.coupahost.com/quotes/responses/977759" xr:uid="{00000000-0004-0000-0000-000015000000}"/>
    <hyperlink ref="B17" r:id="rId23" display="https://colombiacompra.coupahost.com/quotes/responses/977843" xr:uid="{00000000-0004-0000-0000-000016000000}"/>
    <hyperlink ref="B22" r:id="rId24" display="https://colombiacompra.coupahost.com/quotes/responses/977872" xr:uid="{00000000-0004-0000-0000-000017000000}"/>
    <hyperlink ref="B18" r:id="rId25" display="https://colombiacompra.coupahost.com/quotes/responses/977908" xr:uid="{00000000-0004-0000-0000-000018000000}"/>
    <hyperlink ref="B20" r:id="rId26" display="https://colombiacompra.coupahost.com/quotes/responses/977957" xr:uid="{00000000-0004-0000-0000-000019000000}"/>
    <hyperlink ref="B2" r:id="rId27" display="https://colombiacompra.coupahost.com/quotes/responses/977966" xr:uid="{00000000-0004-0000-0000-00001A000000}"/>
  </hyperlinks>
  <pageMargins left="0.7" right="0.7" top="0.75" bottom="0.75" header="0.3" footer="0.3"/>
  <pageSetup paperSize="14"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workbookViewId="0">
      <selection activeCell="J10" sqref="J10"/>
    </sheetView>
  </sheetViews>
  <sheetFormatPr baseColWidth="10" defaultRowHeight="15"/>
  <cols>
    <col min="2" max="2" width="23" customWidth="1"/>
    <col min="3" max="3" width="19.140625" customWidth="1"/>
    <col min="4" max="4" width="13.7109375" style="21" customWidth="1"/>
    <col min="5" max="5" width="17" customWidth="1"/>
    <col min="6" max="7" width="14.140625" customWidth="1"/>
    <col min="8" max="9" width="14" bestFit="1" customWidth="1"/>
    <col min="10" max="10" width="22.7109375" style="13" customWidth="1"/>
    <col min="11" max="11" width="16.28515625" style="13" customWidth="1"/>
    <col min="12" max="12" width="13.28515625" style="43" customWidth="1"/>
    <col min="13" max="13" width="12.140625" customWidth="1"/>
    <col min="15" max="15" width="13" customWidth="1"/>
    <col min="18" max="18" width="14.5703125" customWidth="1"/>
    <col min="20" max="20" width="13.42578125" customWidth="1"/>
    <col min="23" max="23" width="14.28515625" customWidth="1"/>
  </cols>
  <sheetData>
    <row r="1" spans="1:25" ht="76.5" thickTop="1" thickBot="1">
      <c r="A1" s="65" t="s">
        <v>5</v>
      </c>
      <c r="B1" s="65"/>
      <c r="C1" s="65"/>
      <c r="D1" s="22" t="s">
        <v>55</v>
      </c>
      <c r="E1" s="2"/>
      <c r="F1" s="3" t="s">
        <v>6</v>
      </c>
      <c r="G1" s="4" t="s">
        <v>7</v>
      </c>
      <c r="H1" s="3" t="s">
        <v>8</v>
      </c>
      <c r="I1" s="4" t="s">
        <v>9</v>
      </c>
      <c r="J1" s="12" t="s">
        <v>54</v>
      </c>
      <c r="K1" s="12" t="s">
        <v>138</v>
      </c>
      <c r="L1" s="43" t="s">
        <v>139</v>
      </c>
      <c r="M1" s="43" t="s">
        <v>82</v>
      </c>
      <c r="N1" s="43" t="s">
        <v>84</v>
      </c>
      <c r="O1" s="44" t="s">
        <v>86</v>
      </c>
      <c r="P1" s="43" t="s">
        <v>3</v>
      </c>
      <c r="Q1" s="43" t="s">
        <v>1</v>
      </c>
      <c r="R1" s="43" t="s">
        <v>94</v>
      </c>
      <c r="S1" s="43" t="s">
        <v>100</v>
      </c>
      <c r="T1" s="43" t="s">
        <v>0</v>
      </c>
      <c r="U1" s="43" t="s">
        <v>114</v>
      </c>
      <c r="V1" s="43" t="s">
        <v>4</v>
      </c>
      <c r="W1" s="43" t="s">
        <v>117</v>
      </c>
      <c r="X1" s="43" t="s">
        <v>123</v>
      </c>
      <c r="Y1" s="43" t="s">
        <v>129</v>
      </c>
    </row>
    <row r="2" spans="1:25" ht="16.5" thickTop="1">
      <c r="A2" s="5" t="s">
        <v>10</v>
      </c>
      <c r="B2" s="66" t="s">
        <v>11</v>
      </c>
      <c r="C2" s="67"/>
      <c r="D2" s="23"/>
    </row>
    <row r="3" spans="1:25">
      <c r="A3" s="6">
        <v>1</v>
      </c>
      <c r="B3" s="68" t="s">
        <v>12</v>
      </c>
      <c r="C3" s="69"/>
      <c r="D3" s="24"/>
      <c r="E3" s="7">
        <v>0.1</v>
      </c>
      <c r="H3" s="8">
        <v>0.2</v>
      </c>
      <c r="I3" s="8">
        <v>0.25</v>
      </c>
      <c r="J3" s="13">
        <v>31518981</v>
      </c>
    </row>
    <row r="4" spans="1:25" ht="15.75">
      <c r="A4" s="70" t="s">
        <v>13</v>
      </c>
      <c r="B4" s="71"/>
      <c r="C4" s="71"/>
      <c r="D4" s="25"/>
      <c r="E4" s="9"/>
    </row>
    <row r="5" spans="1:25">
      <c r="A5" s="6">
        <v>2</v>
      </c>
      <c r="B5" s="73" t="s">
        <v>14</v>
      </c>
      <c r="C5" s="74"/>
      <c r="D5" s="24"/>
      <c r="E5" s="9">
        <v>2200293</v>
      </c>
      <c r="F5" s="10">
        <f>MAX(E5:E5)</f>
        <v>2200293</v>
      </c>
      <c r="G5" s="10">
        <f>MIN(E5:E5)</f>
        <v>2200293</v>
      </c>
      <c r="J5" s="13">
        <v>2200293</v>
      </c>
    </row>
    <row r="6" spans="1:25">
      <c r="A6" s="6">
        <v>3</v>
      </c>
      <c r="B6" s="73" t="s">
        <v>15</v>
      </c>
      <c r="C6" s="74"/>
      <c r="D6" s="24"/>
      <c r="E6" s="9">
        <v>2200293</v>
      </c>
      <c r="F6" s="10">
        <f>MAX(E6:E6)</f>
        <v>2200293</v>
      </c>
      <c r="G6" s="10">
        <f>MIN(E6:E6)</f>
        <v>2200293</v>
      </c>
      <c r="J6" s="13">
        <v>2200293</v>
      </c>
    </row>
    <row r="7" spans="1:25">
      <c r="A7" s="6">
        <v>5</v>
      </c>
      <c r="B7" s="73" t="s">
        <v>16</v>
      </c>
      <c r="C7" s="74"/>
      <c r="D7" s="24"/>
      <c r="E7" s="9">
        <v>2200293</v>
      </c>
      <c r="F7" s="10">
        <f>MAX(E7:E7)</f>
        <v>2200293</v>
      </c>
      <c r="G7" s="10">
        <f>MIN(E7:E7)</f>
        <v>2200293</v>
      </c>
      <c r="J7" s="13">
        <v>2200293</v>
      </c>
    </row>
    <row r="8" spans="1:25" ht="27" customHeight="1">
      <c r="A8" s="6">
        <v>8</v>
      </c>
      <c r="B8" s="73" t="s">
        <v>17</v>
      </c>
      <c r="C8" s="74"/>
      <c r="D8" s="24"/>
      <c r="E8" s="9">
        <v>2200293</v>
      </c>
      <c r="F8" s="10">
        <f>MAX(E8:E8)</f>
        <v>2200293</v>
      </c>
      <c r="G8" s="10">
        <f>MIN(E8:E8)</f>
        <v>2200293</v>
      </c>
      <c r="J8" s="13">
        <v>2200293</v>
      </c>
    </row>
    <row r="9" spans="1:25" ht="15.75">
      <c r="A9" s="72" t="s">
        <v>18</v>
      </c>
      <c r="B9" s="72"/>
      <c r="C9" s="11" t="s">
        <v>19</v>
      </c>
      <c r="D9" s="20"/>
      <c r="E9" s="9"/>
    </row>
    <row r="10" spans="1:25">
      <c r="A10" s="14">
        <v>3</v>
      </c>
      <c r="B10" s="15" t="s">
        <v>21</v>
      </c>
      <c r="C10" s="16" t="s">
        <v>20</v>
      </c>
      <c r="D10" s="26">
        <v>24</v>
      </c>
      <c r="E10" s="17"/>
      <c r="F10" s="19">
        <v>15528</v>
      </c>
      <c r="G10" s="19">
        <v>5599</v>
      </c>
      <c r="H10" s="19">
        <v>4479.2</v>
      </c>
      <c r="I10" s="19">
        <v>4199.25</v>
      </c>
      <c r="J10" s="27">
        <v>3946.487201365188</v>
      </c>
      <c r="K10" s="41">
        <v>4199.25</v>
      </c>
      <c r="L10" s="41">
        <v>4199.25</v>
      </c>
      <c r="M10" s="41">
        <v>4199.2500000000009</v>
      </c>
      <c r="N10" s="41">
        <v>4199.25</v>
      </c>
      <c r="O10" s="41">
        <v>4199.2499999999982</v>
      </c>
      <c r="P10" s="41">
        <v>4199.2500000000018</v>
      </c>
      <c r="Q10" s="41">
        <v>4199.25</v>
      </c>
      <c r="R10" s="41">
        <v>4199.25</v>
      </c>
      <c r="S10" s="41">
        <v>4199.25</v>
      </c>
      <c r="T10" s="41">
        <v>4199.2499999999991</v>
      </c>
      <c r="U10" s="41">
        <v>4199.2499999999991</v>
      </c>
      <c r="V10" s="41">
        <v>4199.25</v>
      </c>
      <c r="W10" s="41">
        <v>4199.25</v>
      </c>
      <c r="X10" s="41">
        <v>4199.25</v>
      </c>
      <c r="Y10" s="41">
        <v>4199.25</v>
      </c>
    </row>
    <row r="11" spans="1:25">
      <c r="A11" s="14">
        <v>5</v>
      </c>
      <c r="B11" s="15" t="s">
        <v>22</v>
      </c>
      <c r="C11" s="16" t="s">
        <v>20</v>
      </c>
      <c r="D11" s="26">
        <v>50</v>
      </c>
      <c r="E11" s="17"/>
      <c r="F11" s="19">
        <v>7593</v>
      </c>
      <c r="G11" s="19">
        <v>1846</v>
      </c>
      <c r="H11" s="19">
        <v>1476.8</v>
      </c>
      <c r="I11" s="19">
        <v>1384.5</v>
      </c>
      <c r="J11" s="27">
        <v>1039.7831570382425</v>
      </c>
      <c r="K11" s="41">
        <v>1384.5</v>
      </c>
      <c r="L11" s="41">
        <v>1384.5000000000002</v>
      </c>
      <c r="M11" s="41">
        <v>1384.5</v>
      </c>
      <c r="N11" s="41">
        <v>1384.5</v>
      </c>
      <c r="O11" s="41">
        <v>1384.5</v>
      </c>
      <c r="P11" s="41">
        <v>1384.4999999999998</v>
      </c>
      <c r="Q11" s="41">
        <v>1384.5</v>
      </c>
      <c r="R11" s="41">
        <v>1384.5</v>
      </c>
      <c r="S11" s="41">
        <v>1384.5</v>
      </c>
      <c r="T11" s="41">
        <v>1384.5</v>
      </c>
      <c r="U11" s="41">
        <v>1384.5</v>
      </c>
      <c r="V11" s="41">
        <v>1384.5000000000002</v>
      </c>
      <c r="W11" s="41">
        <v>1384.5</v>
      </c>
      <c r="X11" s="41">
        <v>1384.4999999999998</v>
      </c>
      <c r="Y11" s="41">
        <v>1384.5</v>
      </c>
    </row>
    <row r="12" spans="1:25" ht="24">
      <c r="A12" s="14">
        <v>12</v>
      </c>
      <c r="B12" s="15" t="s">
        <v>23</v>
      </c>
      <c r="C12" s="16" t="s">
        <v>20</v>
      </c>
      <c r="D12" s="26">
        <v>25</v>
      </c>
      <c r="E12" s="17"/>
      <c r="F12" s="19">
        <v>51890</v>
      </c>
      <c r="G12" s="19">
        <v>6192</v>
      </c>
      <c r="H12" s="19">
        <v>4953.6000000000004</v>
      </c>
      <c r="I12" s="19">
        <v>4644</v>
      </c>
      <c r="J12" s="18">
        <v>4644</v>
      </c>
      <c r="K12" s="41">
        <v>4644</v>
      </c>
      <c r="L12" s="41">
        <v>4644</v>
      </c>
      <c r="M12" s="41">
        <v>4644</v>
      </c>
      <c r="N12" s="41">
        <v>4644</v>
      </c>
      <c r="O12" s="41">
        <v>4644.0000000000055</v>
      </c>
      <c r="P12" s="41">
        <v>4643.9999999999973</v>
      </c>
      <c r="Q12" s="41">
        <v>4644</v>
      </c>
      <c r="R12" s="41">
        <v>4644</v>
      </c>
      <c r="S12" s="41">
        <v>4644</v>
      </c>
      <c r="T12" s="41">
        <v>4644</v>
      </c>
      <c r="U12" s="41">
        <v>4643.9999999999991</v>
      </c>
      <c r="V12" s="41">
        <v>4644</v>
      </c>
      <c r="W12" s="41">
        <v>4644</v>
      </c>
      <c r="X12" s="41">
        <v>4643.9999999999991</v>
      </c>
      <c r="Y12" s="41">
        <v>4644</v>
      </c>
    </row>
    <row r="13" spans="1:25">
      <c r="A13" s="14">
        <v>15</v>
      </c>
      <c r="B13" s="15" t="s">
        <v>24</v>
      </c>
      <c r="C13" s="16" t="s">
        <v>20</v>
      </c>
      <c r="D13" s="26">
        <v>50</v>
      </c>
      <c r="E13" s="17"/>
      <c r="F13" s="19">
        <v>32938</v>
      </c>
      <c r="G13" s="19">
        <v>5371</v>
      </c>
      <c r="H13" s="19">
        <v>4296.8</v>
      </c>
      <c r="I13" s="19">
        <v>4028.25</v>
      </c>
      <c r="J13" s="27">
        <v>3587.8969351626465</v>
      </c>
      <c r="K13" s="41">
        <v>4028.25</v>
      </c>
      <c r="L13" s="41">
        <v>4028.2500000000009</v>
      </c>
      <c r="M13" s="41">
        <v>4028.25</v>
      </c>
      <c r="N13" s="41">
        <v>4028.25</v>
      </c>
      <c r="O13" s="41">
        <v>4028.2500000000009</v>
      </c>
      <c r="P13" s="41">
        <v>4028.2500000000023</v>
      </c>
      <c r="Q13" s="41">
        <v>4028.25</v>
      </c>
      <c r="R13" s="41">
        <v>4028.25</v>
      </c>
      <c r="S13" s="41">
        <v>4028.2499999999995</v>
      </c>
      <c r="T13" s="41">
        <v>4028.25</v>
      </c>
      <c r="U13" s="41">
        <v>4028.25</v>
      </c>
      <c r="V13" s="41">
        <v>4028.25</v>
      </c>
      <c r="W13" s="41">
        <v>4028.25</v>
      </c>
      <c r="X13" s="41">
        <v>4028.25</v>
      </c>
      <c r="Y13" s="41">
        <v>4028.2500000000005</v>
      </c>
    </row>
    <row r="14" spans="1:25" ht="24">
      <c r="A14" s="14">
        <v>21</v>
      </c>
      <c r="B14" s="15" t="s">
        <v>25</v>
      </c>
      <c r="C14" s="16" t="s">
        <v>20</v>
      </c>
      <c r="D14" s="26">
        <v>30</v>
      </c>
      <c r="E14" s="17"/>
      <c r="F14" s="19">
        <v>17253</v>
      </c>
      <c r="G14" s="19">
        <v>3819</v>
      </c>
      <c r="H14" s="19">
        <v>3055.2</v>
      </c>
      <c r="I14" s="19">
        <v>2864.25</v>
      </c>
      <c r="J14" s="27">
        <v>2840.1846375617793</v>
      </c>
      <c r="K14" s="41">
        <v>2864.25</v>
      </c>
      <c r="L14" s="41">
        <v>2864.2499999999995</v>
      </c>
      <c r="M14" s="41">
        <v>2864.2500000000005</v>
      </c>
      <c r="N14" s="41">
        <v>2864.25</v>
      </c>
      <c r="O14" s="41">
        <v>2864.2500000000018</v>
      </c>
      <c r="P14" s="41">
        <v>2864.2500000000009</v>
      </c>
      <c r="Q14" s="41">
        <v>2864.25</v>
      </c>
      <c r="R14" s="41">
        <v>2864.25</v>
      </c>
      <c r="S14" s="41">
        <v>2864.2500000000005</v>
      </c>
      <c r="T14" s="41">
        <v>2864.2499999999995</v>
      </c>
      <c r="U14" s="41">
        <v>2864.25</v>
      </c>
      <c r="V14" s="41">
        <v>2864.2499999999995</v>
      </c>
      <c r="W14" s="41">
        <v>2864.25</v>
      </c>
      <c r="X14" s="41">
        <v>2864.25</v>
      </c>
      <c r="Y14" s="41">
        <v>2864.2499999999995</v>
      </c>
    </row>
    <row r="15" spans="1:25" ht="36">
      <c r="A15" s="14">
        <v>26</v>
      </c>
      <c r="B15" s="15" t="s">
        <v>26</v>
      </c>
      <c r="C15" s="16" t="s">
        <v>20</v>
      </c>
      <c r="D15" s="26">
        <v>25</v>
      </c>
      <c r="E15" s="17"/>
      <c r="F15" s="19">
        <v>43504</v>
      </c>
      <c r="G15" s="19">
        <v>3069</v>
      </c>
      <c r="H15" s="19">
        <v>2455.1999999999998</v>
      </c>
      <c r="I15" s="19">
        <v>2301.75</v>
      </c>
      <c r="J15" s="18">
        <v>2481.1725968907381</v>
      </c>
      <c r="K15" s="41">
        <v>2301.75</v>
      </c>
      <c r="L15" s="41">
        <v>2301.7499999999995</v>
      </c>
      <c r="M15" s="41">
        <v>2301.75</v>
      </c>
      <c r="N15" s="41">
        <v>2301.75</v>
      </c>
      <c r="O15" s="41">
        <v>2301.7500000000036</v>
      </c>
      <c r="P15" s="41">
        <v>2301.7500000000009</v>
      </c>
      <c r="Q15" s="41">
        <v>2301.75</v>
      </c>
      <c r="R15" s="41">
        <v>2301.75</v>
      </c>
      <c r="S15" s="41">
        <v>2301.75</v>
      </c>
      <c r="T15" s="41">
        <v>2301.75</v>
      </c>
      <c r="U15" s="41">
        <v>2301.75</v>
      </c>
      <c r="V15" s="41">
        <v>2301.75</v>
      </c>
      <c r="W15" s="41">
        <v>2301.75</v>
      </c>
      <c r="X15" s="41">
        <v>2301.75</v>
      </c>
      <c r="Y15" s="41">
        <v>2301.75</v>
      </c>
    </row>
    <row r="16" spans="1:25" ht="24">
      <c r="A16" s="14">
        <v>28</v>
      </c>
      <c r="B16" s="15" t="s">
        <v>27</v>
      </c>
      <c r="C16" s="16" t="s">
        <v>20</v>
      </c>
      <c r="D16" s="26">
        <v>25</v>
      </c>
      <c r="E16" s="17"/>
      <c r="F16" s="19">
        <v>14228</v>
      </c>
      <c r="G16" s="19">
        <v>2290</v>
      </c>
      <c r="H16" s="19">
        <v>1832</v>
      </c>
      <c r="I16" s="19">
        <v>1717.5</v>
      </c>
      <c r="J16" s="18">
        <v>2078.8933795227099</v>
      </c>
      <c r="K16" s="42">
        <v>1832</v>
      </c>
      <c r="L16" s="42">
        <v>1832.0000000000005</v>
      </c>
      <c r="M16" s="42">
        <v>1831.9999999999998</v>
      </c>
      <c r="N16" s="42">
        <v>1832</v>
      </c>
      <c r="O16" s="42">
        <v>1831.9999999999998</v>
      </c>
      <c r="P16" s="42">
        <v>1832</v>
      </c>
      <c r="Q16" s="42">
        <v>1832</v>
      </c>
      <c r="R16" s="42">
        <v>1832</v>
      </c>
      <c r="S16" s="42">
        <v>1832</v>
      </c>
      <c r="T16" s="42">
        <v>1832</v>
      </c>
      <c r="U16" s="42">
        <v>1832</v>
      </c>
      <c r="V16" s="42">
        <v>1832.0000000000002</v>
      </c>
      <c r="W16" s="42">
        <v>1832</v>
      </c>
      <c r="X16" s="42">
        <v>1832.0000000000002</v>
      </c>
      <c r="Y16" s="42">
        <v>1832</v>
      </c>
    </row>
    <row r="17" spans="1:25" ht="24">
      <c r="A17" s="14">
        <v>30</v>
      </c>
      <c r="B17" s="15" t="s">
        <v>28</v>
      </c>
      <c r="C17" s="16" t="s">
        <v>20</v>
      </c>
      <c r="D17" s="26">
        <v>50</v>
      </c>
      <c r="E17" s="17"/>
      <c r="F17" s="19">
        <v>35151</v>
      </c>
      <c r="G17" s="19">
        <v>4663</v>
      </c>
      <c r="H17" s="19">
        <v>3730.4</v>
      </c>
      <c r="I17" s="19">
        <v>3497.25</v>
      </c>
      <c r="J17" s="27">
        <v>3333.485966149507</v>
      </c>
      <c r="K17" s="41">
        <v>3497.25</v>
      </c>
      <c r="L17" s="41">
        <v>3497.2500000000005</v>
      </c>
      <c r="M17" s="41">
        <v>3497.2499999999995</v>
      </c>
      <c r="N17" s="41">
        <v>3497.25</v>
      </c>
      <c r="O17" s="41">
        <v>3497.2500000000032</v>
      </c>
      <c r="P17" s="41">
        <v>3497.2500000000018</v>
      </c>
      <c r="Q17" s="41">
        <v>3497.2500000000005</v>
      </c>
      <c r="R17" s="41">
        <v>3497.25</v>
      </c>
      <c r="S17" s="41">
        <v>3497.2500000000005</v>
      </c>
      <c r="T17" s="41">
        <v>3497.2499999999995</v>
      </c>
      <c r="U17" s="41">
        <v>3497.25</v>
      </c>
      <c r="V17" s="41">
        <v>3497.2499999999995</v>
      </c>
      <c r="W17" s="41">
        <v>3497.25</v>
      </c>
      <c r="X17" s="41">
        <v>3497.25</v>
      </c>
      <c r="Y17" s="41">
        <v>3497.2499999999995</v>
      </c>
    </row>
    <row r="18" spans="1:25">
      <c r="A18" s="14">
        <v>41</v>
      </c>
      <c r="B18" s="15" t="s">
        <v>29</v>
      </c>
      <c r="C18" s="16" t="s">
        <v>20</v>
      </c>
      <c r="D18" s="26">
        <v>24</v>
      </c>
      <c r="E18" s="17"/>
      <c r="F18" s="19">
        <v>17253</v>
      </c>
      <c r="G18" s="19">
        <v>1736</v>
      </c>
      <c r="H18" s="19">
        <v>1388.8</v>
      </c>
      <c r="I18" s="19">
        <v>1302</v>
      </c>
      <c r="J18" s="18">
        <v>1514.5870692110509</v>
      </c>
      <c r="K18" s="42">
        <v>1388.8</v>
      </c>
      <c r="L18" s="42">
        <v>1388.7999999999997</v>
      </c>
      <c r="M18" s="42">
        <v>1388.8</v>
      </c>
      <c r="N18" s="42">
        <v>1388.8</v>
      </c>
      <c r="O18" s="42">
        <v>1388.7999999999945</v>
      </c>
      <c r="P18" s="42">
        <v>1388.8000000000002</v>
      </c>
      <c r="Q18" s="42">
        <v>1388.8</v>
      </c>
      <c r="R18" s="42">
        <v>1388.7999999999997</v>
      </c>
      <c r="S18" s="42">
        <v>1388.8000000000002</v>
      </c>
      <c r="T18" s="42">
        <v>1388.7999999999997</v>
      </c>
      <c r="U18" s="42">
        <v>1388.8</v>
      </c>
      <c r="V18" s="42">
        <v>1388.8</v>
      </c>
      <c r="W18" s="42">
        <v>1388.8</v>
      </c>
      <c r="X18" s="42">
        <v>1388.8</v>
      </c>
      <c r="Y18" s="42">
        <v>1388.8000000000004</v>
      </c>
    </row>
    <row r="19" spans="1:25">
      <c r="A19" s="14">
        <v>46</v>
      </c>
      <c r="B19" s="15" t="s">
        <v>30</v>
      </c>
      <c r="C19" s="16" t="s">
        <v>20</v>
      </c>
      <c r="D19" s="26">
        <v>1</v>
      </c>
      <c r="E19" s="17"/>
      <c r="F19" s="19">
        <v>75324</v>
      </c>
      <c r="G19" s="19">
        <v>7349</v>
      </c>
      <c r="H19" s="19">
        <v>5879.2</v>
      </c>
      <c r="I19" s="19">
        <v>5511.75</v>
      </c>
      <c r="J19" s="18">
        <v>7548.1595117764846</v>
      </c>
      <c r="K19" s="42">
        <v>5879.2</v>
      </c>
      <c r="L19" s="42">
        <v>5879.1999999999989</v>
      </c>
      <c r="M19" s="42">
        <v>5879.2000000000007</v>
      </c>
      <c r="N19" s="42">
        <v>5879.2</v>
      </c>
      <c r="O19" s="42">
        <v>5879.2000000000035</v>
      </c>
      <c r="P19" s="42">
        <v>5879.2000000000016</v>
      </c>
      <c r="Q19" s="42">
        <v>5879.2</v>
      </c>
      <c r="R19" s="42">
        <v>5879.2000000000007</v>
      </c>
      <c r="S19" s="42">
        <v>5879.1999999999989</v>
      </c>
      <c r="T19" s="42">
        <v>5879.2</v>
      </c>
      <c r="U19" s="42">
        <v>5879.2</v>
      </c>
      <c r="V19" s="42">
        <v>5879.2</v>
      </c>
      <c r="W19" s="42">
        <v>5879.2</v>
      </c>
      <c r="X19" s="42">
        <v>5879.2000000000007</v>
      </c>
      <c r="Y19" s="42">
        <v>5879.2000000000007</v>
      </c>
    </row>
    <row r="20" spans="1:25" ht="24">
      <c r="A20" s="14">
        <v>56</v>
      </c>
      <c r="B20" s="15" t="s">
        <v>31</v>
      </c>
      <c r="C20" s="16" t="s">
        <v>20</v>
      </c>
      <c r="D20" s="26">
        <v>15</v>
      </c>
      <c r="E20" s="17"/>
      <c r="F20" s="19">
        <v>30130</v>
      </c>
      <c r="G20" s="19">
        <v>6872</v>
      </c>
      <c r="H20" s="19">
        <v>5497.6</v>
      </c>
      <c r="I20" s="19">
        <v>5154</v>
      </c>
      <c r="J20" s="18">
        <v>5825.7249900358711</v>
      </c>
      <c r="K20" s="41">
        <v>5154</v>
      </c>
      <c r="L20" s="41">
        <v>5154</v>
      </c>
      <c r="M20" s="41">
        <v>5154</v>
      </c>
      <c r="N20" s="41">
        <v>5154</v>
      </c>
      <c r="O20" s="41">
        <v>5154</v>
      </c>
      <c r="P20" s="41">
        <v>5154.0000000000036</v>
      </c>
      <c r="Q20" s="41">
        <v>5154</v>
      </c>
      <c r="R20" s="41">
        <v>5154</v>
      </c>
      <c r="S20" s="41">
        <v>5154</v>
      </c>
      <c r="T20" s="41">
        <v>5153.9999999999991</v>
      </c>
      <c r="U20" s="41">
        <v>5154</v>
      </c>
      <c r="V20" s="41">
        <v>5154</v>
      </c>
      <c r="W20" s="41">
        <v>5154</v>
      </c>
      <c r="X20" s="41">
        <v>5154</v>
      </c>
      <c r="Y20" s="41">
        <v>5154</v>
      </c>
    </row>
    <row r="21" spans="1:25">
      <c r="A21" s="14">
        <v>69</v>
      </c>
      <c r="B21" s="15" t="s">
        <v>32</v>
      </c>
      <c r="C21" s="16" t="s">
        <v>20</v>
      </c>
      <c r="D21" s="26">
        <v>50</v>
      </c>
      <c r="E21" s="17"/>
      <c r="F21" s="19">
        <v>56673</v>
      </c>
      <c r="G21" s="19">
        <v>1414</v>
      </c>
      <c r="H21" s="19">
        <v>1131.2</v>
      </c>
      <c r="I21" s="19">
        <v>1060.5</v>
      </c>
      <c r="J21" s="18">
        <v>1166.8079553584207</v>
      </c>
      <c r="K21" s="41">
        <v>1060.5</v>
      </c>
      <c r="L21" s="41">
        <v>1060.5</v>
      </c>
      <c r="M21" s="41">
        <v>1060.5000000000002</v>
      </c>
      <c r="N21" s="41">
        <v>1060.5</v>
      </c>
      <c r="O21" s="41">
        <v>1060.5000000000023</v>
      </c>
      <c r="P21" s="41">
        <v>1060.4999999999998</v>
      </c>
      <c r="Q21" s="41">
        <v>1060.5</v>
      </c>
      <c r="R21" s="41">
        <v>1060.4999999999995</v>
      </c>
      <c r="S21" s="41">
        <v>1060.5</v>
      </c>
      <c r="T21" s="41">
        <v>1060.5</v>
      </c>
      <c r="U21" s="41">
        <v>1060.5000000000005</v>
      </c>
      <c r="V21" s="41">
        <v>1060.5000000000018</v>
      </c>
      <c r="W21" s="41">
        <v>1060.5</v>
      </c>
      <c r="X21" s="41">
        <v>1060.5</v>
      </c>
      <c r="Y21" s="41">
        <v>1060.4999999999998</v>
      </c>
    </row>
    <row r="22" spans="1:25">
      <c r="A22" s="14">
        <v>76</v>
      </c>
      <c r="B22" s="15" t="s">
        <v>33</v>
      </c>
      <c r="C22" s="16" t="s">
        <v>20</v>
      </c>
      <c r="D22" s="26">
        <v>24</v>
      </c>
      <c r="E22" s="17"/>
      <c r="F22" s="19">
        <v>5858</v>
      </c>
      <c r="G22" s="19">
        <v>249</v>
      </c>
      <c r="H22" s="19">
        <v>199.2</v>
      </c>
      <c r="I22" s="19">
        <v>186.75</v>
      </c>
      <c r="J22" s="27">
        <v>165.730081300813</v>
      </c>
      <c r="K22" s="42">
        <v>199.2</v>
      </c>
      <c r="L22" s="42">
        <v>199.20000000000005</v>
      </c>
      <c r="M22" s="42">
        <v>199.20000000000005</v>
      </c>
      <c r="N22" s="42">
        <v>199.2</v>
      </c>
      <c r="O22" s="42">
        <v>199.19999999999973</v>
      </c>
      <c r="P22" s="42">
        <v>199.19999999999982</v>
      </c>
      <c r="Q22" s="42">
        <v>199.2</v>
      </c>
      <c r="R22" s="42">
        <v>199.20000000000005</v>
      </c>
      <c r="S22" s="42">
        <v>199.19999999999996</v>
      </c>
      <c r="T22" s="42">
        <v>199.2</v>
      </c>
      <c r="U22" s="42">
        <v>199.19999999999996</v>
      </c>
      <c r="V22" s="42">
        <v>199.19999999999996</v>
      </c>
      <c r="W22" s="42">
        <v>199.2</v>
      </c>
      <c r="X22" s="42">
        <v>199.20000000000002</v>
      </c>
      <c r="Y22" s="42">
        <v>199.2</v>
      </c>
    </row>
    <row r="23" spans="1:25">
      <c r="A23" s="14">
        <v>84</v>
      </c>
      <c r="B23" s="15" t="s">
        <v>34</v>
      </c>
      <c r="C23" s="16" t="s">
        <v>20</v>
      </c>
      <c r="D23" s="26">
        <v>15</v>
      </c>
      <c r="E23" s="17"/>
      <c r="F23" s="19">
        <v>15065</v>
      </c>
      <c r="G23" s="19">
        <v>2185</v>
      </c>
      <c r="H23" s="19">
        <v>1748</v>
      </c>
      <c r="I23" s="19">
        <v>1638.75</v>
      </c>
      <c r="J23" s="18">
        <v>1774.2094316807738</v>
      </c>
      <c r="K23" s="42">
        <v>1748</v>
      </c>
      <c r="L23" s="42">
        <v>1748</v>
      </c>
      <c r="M23" s="42">
        <v>1748</v>
      </c>
      <c r="N23" s="42">
        <v>1748</v>
      </c>
      <c r="O23" s="42">
        <v>1748.0000000000027</v>
      </c>
      <c r="P23" s="42">
        <v>1747.9999999999991</v>
      </c>
      <c r="Q23" s="42">
        <v>1748</v>
      </c>
      <c r="R23" s="42">
        <v>1748.0000000000002</v>
      </c>
      <c r="S23" s="42">
        <v>1748</v>
      </c>
      <c r="T23" s="42">
        <v>1748</v>
      </c>
      <c r="U23" s="42">
        <v>1747.9999999999998</v>
      </c>
      <c r="V23" s="42">
        <v>1748</v>
      </c>
      <c r="W23" s="42">
        <v>1748</v>
      </c>
      <c r="X23" s="42">
        <v>1748.0000000000002</v>
      </c>
      <c r="Y23" s="42">
        <v>1748</v>
      </c>
    </row>
    <row r="24" spans="1:25">
      <c r="A24" s="14">
        <v>93</v>
      </c>
      <c r="B24" s="15" t="s">
        <v>35</v>
      </c>
      <c r="C24" s="16" t="s">
        <v>20</v>
      </c>
      <c r="D24" s="26">
        <v>35</v>
      </c>
      <c r="E24" s="17"/>
      <c r="F24" s="19">
        <v>19606</v>
      </c>
      <c r="G24" s="19">
        <v>4954</v>
      </c>
      <c r="H24" s="19">
        <v>3963.2</v>
      </c>
      <c r="I24" s="19">
        <v>3715.5</v>
      </c>
      <c r="J24" s="27">
        <v>3513.0091097970276</v>
      </c>
      <c r="K24" s="41">
        <v>3715.5</v>
      </c>
      <c r="L24" s="41">
        <v>3715.5</v>
      </c>
      <c r="M24" s="41">
        <v>3715.4999999999995</v>
      </c>
      <c r="N24" s="41">
        <v>3715.5</v>
      </c>
      <c r="O24" s="41">
        <v>3715.5000000000032</v>
      </c>
      <c r="P24" s="41">
        <v>3715.5</v>
      </c>
      <c r="Q24" s="41">
        <v>3715.5</v>
      </c>
      <c r="R24" s="41">
        <v>3715.5</v>
      </c>
      <c r="S24" s="41">
        <v>3715.5</v>
      </c>
      <c r="T24" s="41">
        <v>3715.5</v>
      </c>
      <c r="U24" s="41">
        <v>3715.5</v>
      </c>
      <c r="V24" s="41">
        <v>3715.5</v>
      </c>
      <c r="W24" s="41">
        <v>3715.5</v>
      </c>
      <c r="X24" s="41">
        <v>3715.5</v>
      </c>
      <c r="Y24" s="41">
        <v>3715.4999999999995</v>
      </c>
    </row>
    <row r="25" spans="1:25" ht="24">
      <c r="A25" s="14">
        <v>98</v>
      </c>
      <c r="B25" s="15" t="s">
        <v>36</v>
      </c>
      <c r="C25" s="16" t="s">
        <v>20</v>
      </c>
      <c r="D25" s="26">
        <v>3</v>
      </c>
      <c r="E25" s="17"/>
      <c r="F25" s="19">
        <v>18099</v>
      </c>
      <c r="G25" s="19">
        <v>2425</v>
      </c>
      <c r="H25" s="19">
        <v>1940</v>
      </c>
      <c r="I25" s="19">
        <v>1818.75</v>
      </c>
      <c r="J25" s="18">
        <v>2493.2798471824267</v>
      </c>
      <c r="K25" s="42">
        <v>1940</v>
      </c>
      <c r="L25" s="42">
        <v>1940</v>
      </c>
      <c r="M25" s="42">
        <v>1939.9999999999998</v>
      </c>
      <c r="N25" s="42">
        <v>1940</v>
      </c>
      <c r="O25" s="42">
        <v>1940.0000000000018</v>
      </c>
      <c r="P25" s="42">
        <v>1940.0000000000032</v>
      </c>
      <c r="Q25" s="42">
        <v>1940.0000000000005</v>
      </c>
      <c r="R25" s="42">
        <v>1939.9999999999998</v>
      </c>
      <c r="S25" s="42">
        <v>1939.9999999999998</v>
      </c>
      <c r="T25" s="42">
        <v>1939.9999999999998</v>
      </c>
      <c r="U25" s="42">
        <v>1939.9999999999998</v>
      </c>
      <c r="V25" s="42">
        <v>1940</v>
      </c>
      <c r="W25" s="42">
        <v>1940</v>
      </c>
      <c r="X25" s="42">
        <v>1940</v>
      </c>
      <c r="Y25" s="42">
        <v>1940.0000000000002</v>
      </c>
    </row>
    <row r="26" spans="1:25">
      <c r="A26" s="14">
        <v>106</v>
      </c>
      <c r="B26" s="15" t="s">
        <v>37</v>
      </c>
      <c r="C26" s="16" t="s">
        <v>20</v>
      </c>
      <c r="D26" s="26">
        <v>23</v>
      </c>
      <c r="E26" s="17"/>
      <c r="F26" s="19">
        <v>13717</v>
      </c>
      <c r="G26" s="19">
        <v>546</v>
      </c>
      <c r="H26" s="19">
        <v>436.8</v>
      </c>
      <c r="I26" s="19">
        <v>409.5</v>
      </c>
      <c r="J26" s="27">
        <v>372.45000000000005</v>
      </c>
      <c r="K26" s="42">
        <v>436.8</v>
      </c>
      <c r="L26" s="42">
        <v>436.8</v>
      </c>
      <c r="M26" s="42">
        <v>436.7999999999999</v>
      </c>
      <c r="N26" s="42">
        <v>436.8</v>
      </c>
      <c r="O26" s="42">
        <v>436.80000000000024</v>
      </c>
      <c r="P26" s="42">
        <v>436.8</v>
      </c>
      <c r="Q26" s="42">
        <v>436.80000000000007</v>
      </c>
      <c r="R26" s="42">
        <v>436.80000000000007</v>
      </c>
      <c r="S26" s="42">
        <v>436.8</v>
      </c>
      <c r="T26" s="42">
        <v>436.79999999999995</v>
      </c>
      <c r="U26" s="42">
        <v>436.80000000000007</v>
      </c>
      <c r="V26" s="42">
        <v>436.79999999999995</v>
      </c>
      <c r="W26" s="42">
        <v>436.8</v>
      </c>
      <c r="X26" s="42">
        <v>436.8</v>
      </c>
      <c r="Y26" s="42">
        <v>436.8</v>
      </c>
    </row>
    <row r="27" spans="1:25">
      <c r="A27" s="14">
        <v>124</v>
      </c>
      <c r="B27" s="15" t="s">
        <v>38</v>
      </c>
      <c r="C27" s="16" t="s">
        <v>20</v>
      </c>
      <c r="D27" s="26">
        <v>1</v>
      </c>
      <c r="E27" s="17"/>
      <c r="F27" s="19">
        <v>30381</v>
      </c>
      <c r="G27" s="19">
        <v>1765</v>
      </c>
      <c r="H27" s="19">
        <v>1412</v>
      </c>
      <c r="I27" s="19">
        <v>1323.75</v>
      </c>
      <c r="J27" s="18">
        <v>1544.7042910447765</v>
      </c>
      <c r="K27" s="42">
        <v>1412</v>
      </c>
      <c r="L27" s="42">
        <v>1412.0000000000002</v>
      </c>
      <c r="M27" s="42">
        <v>1411.9999999999998</v>
      </c>
      <c r="N27" s="42">
        <v>1412</v>
      </c>
      <c r="O27" s="42">
        <v>1411.9999999999995</v>
      </c>
      <c r="P27" s="42">
        <v>1412.0000000000005</v>
      </c>
      <c r="Q27" s="42">
        <v>1412</v>
      </c>
      <c r="R27" s="42">
        <v>1412</v>
      </c>
      <c r="S27" s="42">
        <v>1412</v>
      </c>
      <c r="T27" s="42">
        <v>1411.9999999999998</v>
      </c>
      <c r="U27" s="42">
        <v>1412</v>
      </c>
      <c r="V27" s="42">
        <v>1412</v>
      </c>
      <c r="W27" s="42">
        <v>1412</v>
      </c>
      <c r="X27" s="42">
        <v>1412</v>
      </c>
      <c r="Y27" s="42">
        <v>1412</v>
      </c>
    </row>
    <row r="28" spans="1:25">
      <c r="A28" s="14">
        <v>132</v>
      </c>
      <c r="B28" s="15" t="s">
        <v>39</v>
      </c>
      <c r="C28" s="16" t="s">
        <v>20</v>
      </c>
      <c r="D28" s="26">
        <v>2</v>
      </c>
      <c r="E28" s="17"/>
      <c r="F28" s="19">
        <v>12554</v>
      </c>
      <c r="G28" s="19">
        <v>3487</v>
      </c>
      <c r="H28" s="19">
        <v>2789.6</v>
      </c>
      <c r="I28" s="19">
        <v>2615.25</v>
      </c>
      <c r="J28" s="27">
        <v>2254.735275490817</v>
      </c>
      <c r="K28" s="41">
        <v>2615.25</v>
      </c>
      <c r="L28" s="41">
        <v>2615.25</v>
      </c>
      <c r="M28" s="41">
        <v>2615.2500000000005</v>
      </c>
      <c r="N28" s="41">
        <v>2615.25</v>
      </c>
      <c r="O28" s="41">
        <v>2615.2500000000005</v>
      </c>
      <c r="P28" s="41">
        <v>2615.2500000000014</v>
      </c>
      <c r="Q28" s="41">
        <v>2615.25</v>
      </c>
      <c r="R28" s="41">
        <v>2615.25</v>
      </c>
      <c r="S28" s="41">
        <v>2615.2499999999995</v>
      </c>
      <c r="T28" s="41">
        <v>2615.25</v>
      </c>
      <c r="U28" s="41">
        <v>2615.2499999999995</v>
      </c>
      <c r="V28" s="41">
        <v>2615.25</v>
      </c>
      <c r="W28" s="41">
        <v>2615.25</v>
      </c>
      <c r="X28" s="41">
        <v>2615.25</v>
      </c>
      <c r="Y28" s="41">
        <v>2615.25</v>
      </c>
    </row>
    <row r="29" spans="1:25">
      <c r="A29" s="14">
        <v>144</v>
      </c>
      <c r="B29" s="15" t="s">
        <v>40</v>
      </c>
      <c r="C29" s="16" t="s">
        <v>20</v>
      </c>
      <c r="D29" s="26">
        <v>18</v>
      </c>
      <c r="E29" s="17"/>
      <c r="F29" s="19">
        <v>30705</v>
      </c>
      <c r="G29" s="19">
        <v>7056</v>
      </c>
      <c r="H29" s="19">
        <v>5644.8</v>
      </c>
      <c r="I29" s="19">
        <v>5292</v>
      </c>
      <c r="J29" s="27">
        <v>4744.6964799206744</v>
      </c>
      <c r="K29" s="41">
        <v>5292</v>
      </c>
      <c r="L29" s="41">
        <v>5292</v>
      </c>
      <c r="M29" s="41">
        <v>5291.9999999999991</v>
      </c>
      <c r="N29" s="41">
        <v>5292</v>
      </c>
      <c r="O29" s="41">
        <v>5292.0000000000027</v>
      </c>
      <c r="P29" s="41">
        <v>5292.0000000000036</v>
      </c>
      <c r="Q29" s="41">
        <v>5292</v>
      </c>
      <c r="R29" s="41">
        <v>5292.0000000000009</v>
      </c>
      <c r="S29" s="41">
        <v>5292</v>
      </c>
      <c r="T29" s="41">
        <v>5292.0000000000009</v>
      </c>
      <c r="U29" s="41">
        <v>5292</v>
      </c>
      <c r="V29" s="41">
        <v>5292</v>
      </c>
      <c r="W29" s="41">
        <v>5292</v>
      </c>
      <c r="X29" s="41">
        <v>5292</v>
      </c>
      <c r="Y29" s="41">
        <v>5292</v>
      </c>
    </row>
    <row r="30" spans="1:25">
      <c r="A30" s="14">
        <v>205</v>
      </c>
      <c r="B30" s="15" t="s">
        <v>41</v>
      </c>
      <c r="C30" s="16" t="s">
        <v>20</v>
      </c>
      <c r="D30" s="26">
        <v>5</v>
      </c>
      <c r="E30" s="17"/>
      <c r="F30" s="19">
        <v>12547</v>
      </c>
      <c r="G30" s="19">
        <v>1873</v>
      </c>
      <c r="H30" s="19">
        <v>1498.4</v>
      </c>
      <c r="I30" s="19">
        <v>1404.75</v>
      </c>
      <c r="J30" s="18">
        <v>1423.4598547996773</v>
      </c>
      <c r="K30" s="42">
        <v>1498.4</v>
      </c>
      <c r="L30" s="42">
        <v>1498.4</v>
      </c>
      <c r="M30" s="42">
        <v>1498.3999999999999</v>
      </c>
      <c r="N30" s="42">
        <v>1498.4</v>
      </c>
      <c r="O30" s="42">
        <v>1498.4000000000003</v>
      </c>
      <c r="P30" s="42">
        <v>1498.4000000000003</v>
      </c>
      <c r="Q30" s="42">
        <v>1498.4</v>
      </c>
      <c r="R30" s="42">
        <v>1498.3999999999999</v>
      </c>
      <c r="S30" s="42">
        <v>1498.4000000000003</v>
      </c>
      <c r="T30" s="42">
        <v>1498.3999999999999</v>
      </c>
      <c r="U30" s="42">
        <v>1498.4</v>
      </c>
      <c r="V30" s="42">
        <v>1498.4000000000003</v>
      </c>
      <c r="W30" s="42">
        <v>1498.4</v>
      </c>
      <c r="X30" s="42">
        <v>1498.4</v>
      </c>
      <c r="Y30" s="42">
        <v>1498.3999999999996</v>
      </c>
    </row>
    <row r="31" spans="1:25">
      <c r="A31" s="14">
        <v>245</v>
      </c>
      <c r="B31" s="15" t="s">
        <v>43</v>
      </c>
      <c r="C31" s="16" t="s">
        <v>20</v>
      </c>
      <c r="D31" s="26">
        <v>3</v>
      </c>
      <c r="E31" s="17"/>
      <c r="F31" s="19">
        <v>174544</v>
      </c>
      <c r="G31" s="19">
        <v>7700</v>
      </c>
      <c r="H31" s="19">
        <v>6160</v>
      </c>
      <c r="I31" s="19">
        <v>5775</v>
      </c>
      <c r="J31" s="27">
        <v>4307.5707119833696</v>
      </c>
      <c r="K31" s="42">
        <v>6160</v>
      </c>
      <c r="L31" s="42">
        <v>6160.0000000000027</v>
      </c>
      <c r="M31" s="42">
        <v>6159.9999999999982</v>
      </c>
      <c r="N31" s="42">
        <v>6160</v>
      </c>
      <c r="O31" s="42">
        <v>6159.9999999999882</v>
      </c>
      <c r="P31" s="42">
        <v>6159.9999999999973</v>
      </c>
      <c r="Q31" s="42">
        <v>6160.0000000000009</v>
      </c>
      <c r="R31" s="42">
        <v>6159.9999999999982</v>
      </c>
      <c r="S31" s="42">
        <v>6159.9999999999909</v>
      </c>
      <c r="T31" s="42">
        <v>6159.9999999999973</v>
      </c>
      <c r="U31" s="42">
        <v>6159.9999999999991</v>
      </c>
      <c r="V31" s="42">
        <v>6159.9999999999982</v>
      </c>
      <c r="W31" s="42">
        <v>6160</v>
      </c>
      <c r="X31" s="42">
        <v>6160</v>
      </c>
      <c r="Y31" s="42">
        <v>6159.9999999999991</v>
      </c>
    </row>
    <row r="32" spans="1:25">
      <c r="A32" s="14">
        <v>249</v>
      </c>
      <c r="B32" s="15" t="s">
        <v>44</v>
      </c>
      <c r="C32" s="16" t="s">
        <v>20</v>
      </c>
      <c r="D32" s="26">
        <v>5</v>
      </c>
      <c r="E32" s="17"/>
      <c r="F32" s="19">
        <v>27291</v>
      </c>
      <c r="G32" s="19">
        <v>3315</v>
      </c>
      <c r="H32" s="19">
        <v>2652</v>
      </c>
      <c r="I32" s="19">
        <v>2486.25</v>
      </c>
      <c r="J32" s="27">
        <v>708.76297096973451</v>
      </c>
      <c r="K32" s="42">
        <v>2652</v>
      </c>
      <c r="L32" s="42">
        <v>2652</v>
      </c>
      <c r="M32" s="42">
        <v>2652.0000000000005</v>
      </c>
      <c r="N32" s="42">
        <v>2652</v>
      </c>
      <c r="O32" s="42">
        <v>2652</v>
      </c>
      <c r="P32" s="42">
        <v>2651.9999999999973</v>
      </c>
      <c r="Q32" s="42">
        <v>2652</v>
      </c>
      <c r="R32" s="42">
        <v>2652</v>
      </c>
      <c r="S32" s="42">
        <v>2652.0000000000009</v>
      </c>
      <c r="T32" s="42">
        <v>2652</v>
      </c>
      <c r="U32" s="42">
        <v>2652.0000000000005</v>
      </c>
      <c r="V32" s="42">
        <v>2652</v>
      </c>
      <c r="W32" s="42">
        <v>2652</v>
      </c>
      <c r="X32" s="42">
        <v>2652</v>
      </c>
      <c r="Y32" s="42">
        <v>2652</v>
      </c>
    </row>
    <row r="33" spans="1:25">
      <c r="A33" s="14">
        <v>285</v>
      </c>
      <c r="B33" s="15" t="s">
        <v>45</v>
      </c>
      <c r="C33" s="16" t="s">
        <v>42</v>
      </c>
      <c r="D33" s="26">
        <v>5</v>
      </c>
      <c r="E33" s="17"/>
      <c r="F33" s="19">
        <v>243208</v>
      </c>
      <c r="G33" s="19">
        <v>21757</v>
      </c>
      <c r="H33" s="19">
        <v>17405.599999999999</v>
      </c>
      <c r="I33" s="19">
        <v>16317.75</v>
      </c>
      <c r="J33" s="27">
        <v>12550.189521252369</v>
      </c>
      <c r="K33" s="41">
        <v>16317.75</v>
      </c>
      <c r="L33" s="41">
        <v>16317.75</v>
      </c>
      <c r="M33" s="41">
        <v>16317.750000000002</v>
      </c>
      <c r="N33" s="41">
        <v>16317.75</v>
      </c>
      <c r="O33" s="41">
        <v>16317.750000000011</v>
      </c>
      <c r="P33" s="41">
        <v>16317.749999999975</v>
      </c>
      <c r="Q33" s="41">
        <v>16317.750000000002</v>
      </c>
      <c r="R33" s="41">
        <v>16317.749999999998</v>
      </c>
      <c r="S33" s="41">
        <v>16317.75</v>
      </c>
      <c r="T33" s="41">
        <v>16317.750000000007</v>
      </c>
      <c r="U33" s="41">
        <v>16317.749999999998</v>
      </c>
      <c r="V33" s="41">
        <v>16317.749999999998</v>
      </c>
      <c r="W33" s="41">
        <v>16317.75</v>
      </c>
      <c r="X33" s="41">
        <v>16317.749999999998</v>
      </c>
      <c r="Y33" s="41">
        <v>16317.750000000013</v>
      </c>
    </row>
    <row r="34" spans="1:25">
      <c r="A34" s="14">
        <v>293</v>
      </c>
      <c r="B34" s="15" t="s">
        <v>46</v>
      </c>
      <c r="C34" s="16" t="s">
        <v>42</v>
      </c>
      <c r="D34" s="26">
        <v>20</v>
      </c>
      <c r="E34" s="17"/>
      <c r="F34" s="19">
        <v>147056</v>
      </c>
      <c r="G34" s="19">
        <v>6637</v>
      </c>
      <c r="H34" s="19">
        <v>5309.6</v>
      </c>
      <c r="I34" s="19">
        <v>4977.75</v>
      </c>
      <c r="J34" s="18">
        <v>13505.007376104495</v>
      </c>
      <c r="K34" s="42">
        <v>5309.6</v>
      </c>
      <c r="L34" s="42">
        <v>5309.6</v>
      </c>
      <c r="M34" s="42">
        <v>5309.5999999999985</v>
      </c>
      <c r="N34" s="42">
        <v>5309.6</v>
      </c>
      <c r="O34" s="42">
        <v>5309.600000000004</v>
      </c>
      <c r="P34" s="42">
        <v>5309.5999999999813</v>
      </c>
      <c r="Q34" s="42">
        <v>5309.5999999999995</v>
      </c>
      <c r="R34" s="42">
        <v>5309.6000000000013</v>
      </c>
      <c r="S34" s="42">
        <v>5309.6</v>
      </c>
      <c r="T34" s="42">
        <v>5309.6000000000013</v>
      </c>
      <c r="U34" s="42">
        <v>5309.5999999999995</v>
      </c>
      <c r="V34" s="42">
        <v>5309.6</v>
      </c>
      <c r="W34" s="42">
        <v>5309.6</v>
      </c>
      <c r="X34" s="42">
        <v>5309.6000000000013</v>
      </c>
      <c r="Y34" s="42">
        <v>5309.5999999999985</v>
      </c>
    </row>
    <row r="35" spans="1:25">
      <c r="A35" s="14">
        <v>295</v>
      </c>
      <c r="B35" s="15" t="s">
        <v>47</v>
      </c>
      <c r="C35" s="16" t="s">
        <v>42</v>
      </c>
      <c r="D35" s="26">
        <v>2</v>
      </c>
      <c r="E35" s="17"/>
      <c r="F35" s="19">
        <v>164024</v>
      </c>
      <c r="G35" s="19">
        <v>9713</v>
      </c>
      <c r="H35" s="19">
        <v>7770.4</v>
      </c>
      <c r="I35" s="19">
        <v>7284.75</v>
      </c>
      <c r="J35" s="18">
        <v>18845.973379379811</v>
      </c>
      <c r="K35" s="42">
        <v>7770.4</v>
      </c>
      <c r="L35" s="42">
        <v>7770.4000000000005</v>
      </c>
      <c r="M35" s="42">
        <v>7770.3999999999987</v>
      </c>
      <c r="N35" s="42">
        <v>7770.4</v>
      </c>
      <c r="O35" s="42">
        <v>7770.4000000000096</v>
      </c>
      <c r="P35" s="42">
        <v>7770.4000000000042</v>
      </c>
      <c r="Q35" s="42">
        <v>7770.4</v>
      </c>
      <c r="R35" s="42">
        <v>7770.3999999999987</v>
      </c>
      <c r="S35" s="42">
        <v>7770.3999999999987</v>
      </c>
      <c r="T35" s="42">
        <v>7770.3999999999887</v>
      </c>
      <c r="U35" s="42">
        <v>7770.4000000000015</v>
      </c>
      <c r="V35" s="42">
        <v>7770.4</v>
      </c>
      <c r="W35" s="42">
        <v>7770.4</v>
      </c>
      <c r="X35" s="42">
        <v>7770.3999999999987</v>
      </c>
      <c r="Y35" s="42">
        <v>7770.4000000000015</v>
      </c>
    </row>
    <row r="36" spans="1:25">
      <c r="A36" s="14">
        <v>301</v>
      </c>
      <c r="B36" s="15" t="s">
        <v>48</v>
      </c>
      <c r="C36" s="16" t="s">
        <v>42</v>
      </c>
      <c r="D36" s="26">
        <v>3</v>
      </c>
      <c r="E36" s="17"/>
      <c r="F36" s="19">
        <v>70237</v>
      </c>
      <c r="G36" s="19">
        <v>3733</v>
      </c>
      <c r="H36" s="19">
        <v>2986.4</v>
      </c>
      <c r="I36" s="19">
        <v>2799.75</v>
      </c>
      <c r="J36" s="18">
        <v>3796.7705294705297</v>
      </c>
      <c r="K36" s="42">
        <v>2986.4</v>
      </c>
      <c r="L36" s="42">
        <v>2986.4</v>
      </c>
      <c r="M36" s="42">
        <v>2986.3999999999987</v>
      </c>
      <c r="N36" s="42">
        <v>2986.4</v>
      </c>
      <c r="O36" s="42">
        <v>2986.3999999999978</v>
      </c>
      <c r="P36" s="42">
        <v>2986.400000000006</v>
      </c>
      <c r="Q36" s="42">
        <v>2986.4</v>
      </c>
      <c r="R36" s="42">
        <v>2986.3999999999996</v>
      </c>
      <c r="S36" s="42">
        <v>2986.4</v>
      </c>
      <c r="T36" s="42">
        <v>2986.4000000000033</v>
      </c>
      <c r="U36" s="42">
        <v>2986.3999999999992</v>
      </c>
      <c r="V36" s="42">
        <v>2986.3999999999992</v>
      </c>
      <c r="W36" s="42">
        <v>2986.4</v>
      </c>
      <c r="X36" s="42">
        <v>2986.4</v>
      </c>
      <c r="Y36" s="42">
        <v>2986.3999999999983</v>
      </c>
    </row>
    <row r="37" spans="1:25" ht="24">
      <c r="A37" s="14">
        <v>327</v>
      </c>
      <c r="B37" s="15" t="s">
        <v>49</v>
      </c>
      <c r="C37" s="16" t="s">
        <v>20</v>
      </c>
      <c r="D37" s="26">
        <v>3</v>
      </c>
      <c r="E37" s="17"/>
      <c r="F37" s="19">
        <v>2207823</v>
      </c>
      <c r="G37" s="19">
        <v>27437</v>
      </c>
      <c r="H37" s="19">
        <v>21949.599999999999</v>
      </c>
      <c r="I37" s="19">
        <v>20577.75</v>
      </c>
      <c r="J37" s="27">
        <v>17644.560718809338</v>
      </c>
      <c r="K37" s="41">
        <v>20577.75</v>
      </c>
      <c r="L37" s="41">
        <v>20577.750000000058</v>
      </c>
      <c r="M37" s="41">
        <v>20577.749999999953</v>
      </c>
      <c r="N37" s="41">
        <v>20577.75</v>
      </c>
      <c r="O37" s="41">
        <v>20577.750000000004</v>
      </c>
      <c r="P37" s="41">
        <v>20577.749999999498</v>
      </c>
      <c r="Q37" s="41">
        <v>20577.750000000047</v>
      </c>
      <c r="R37" s="41">
        <v>20577.749999999996</v>
      </c>
      <c r="S37" s="41">
        <v>20577.749999999945</v>
      </c>
      <c r="T37" s="41">
        <v>20577.750000000018</v>
      </c>
      <c r="U37" s="41">
        <v>20577.750000000036</v>
      </c>
      <c r="V37" s="41">
        <v>20577.749999999978</v>
      </c>
      <c r="W37" s="41">
        <v>20577.75</v>
      </c>
      <c r="X37" s="41">
        <v>20577.75</v>
      </c>
      <c r="Y37" s="41">
        <v>20577.750000000011</v>
      </c>
    </row>
    <row r="38" spans="1:25" ht="36">
      <c r="A38" s="14">
        <v>349</v>
      </c>
      <c r="B38" s="15" t="s">
        <v>50</v>
      </c>
      <c r="C38" s="16" t="s">
        <v>20</v>
      </c>
      <c r="D38" s="26">
        <v>60</v>
      </c>
      <c r="E38" s="17"/>
      <c r="F38" s="19">
        <v>67306</v>
      </c>
      <c r="G38" s="19">
        <v>858</v>
      </c>
      <c r="H38" s="19">
        <v>686.4</v>
      </c>
      <c r="I38" s="19">
        <v>643.5</v>
      </c>
      <c r="J38" s="27">
        <v>288.29705726405143</v>
      </c>
      <c r="K38" s="42">
        <v>686.4</v>
      </c>
      <c r="L38" s="42">
        <v>686.39999999999759</v>
      </c>
      <c r="M38" s="42">
        <v>686.39999999999952</v>
      </c>
      <c r="N38" s="42">
        <v>686.4</v>
      </c>
      <c r="O38" s="42">
        <v>686.39999999998315</v>
      </c>
      <c r="P38" s="42">
        <v>686.40000000000612</v>
      </c>
      <c r="Q38" s="42">
        <v>686.39999999999941</v>
      </c>
      <c r="R38" s="42">
        <v>686.39999999999952</v>
      </c>
      <c r="S38" s="42">
        <v>686.39999999999839</v>
      </c>
      <c r="T38" s="42">
        <v>686.40000000000089</v>
      </c>
      <c r="U38" s="42">
        <v>686.40000000000202</v>
      </c>
      <c r="V38" s="42">
        <v>686.39999999999941</v>
      </c>
      <c r="W38" s="42">
        <v>686.4</v>
      </c>
      <c r="X38" s="42">
        <v>686.40000000000146</v>
      </c>
      <c r="Y38" s="42">
        <v>686.39999999999873</v>
      </c>
    </row>
    <row r="39" spans="1:25">
      <c r="A39" s="14">
        <v>380</v>
      </c>
      <c r="B39" s="15" t="s">
        <v>51</v>
      </c>
      <c r="C39" s="16" t="s">
        <v>42</v>
      </c>
      <c r="D39" s="26">
        <v>2</v>
      </c>
      <c r="E39" s="17"/>
      <c r="F39" s="19">
        <v>271488</v>
      </c>
      <c r="G39" s="19">
        <v>14894</v>
      </c>
      <c r="H39" s="19">
        <v>11915.2</v>
      </c>
      <c r="I39" s="19">
        <v>11170.5</v>
      </c>
      <c r="J39" s="27">
        <v>7391.3214953271045</v>
      </c>
      <c r="K39" s="42">
        <v>11915.2</v>
      </c>
      <c r="L39" s="42">
        <v>11915.200000000006</v>
      </c>
      <c r="M39" s="42">
        <v>11915.199999999993</v>
      </c>
      <c r="N39" s="42">
        <v>11915.2</v>
      </c>
      <c r="O39" s="42">
        <v>11915.200000000004</v>
      </c>
      <c r="P39" s="42">
        <v>11915.199999999963</v>
      </c>
      <c r="Q39" s="42">
        <v>11915.200000000003</v>
      </c>
      <c r="R39" s="42">
        <v>11915.2</v>
      </c>
      <c r="S39" s="42">
        <v>11915.2</v>
      </c>
      <c r="T39" s="42">
        <v>11915.200000000024</v>
      </c>
      <c r="U39" s="42">
        <v>11915.2</v>
      </c>
      <c r="V39" s="42">
        <v>11915.2</v>
      </c>
      <c r="W39" s="42">
        <v>11915.2</v>
      </c>
      <c r="X39" s="42">
        <v>11915.2</v>
      </c>
      <c r="Y39" s="42">
        <v>11915.200000000003</v>
      </c>
    </row>
    <row r="40" spans="1:25" ht="24">
      <c r="A40" s="14">
        <v>388</v>
      </c>
      <c r="B40" s="15" t="s">
        <v>52</v>
      </c>
      <c r="C40" s="16" t="s">
        <v>42</v>
      </c>
      <c r="D40" s="26">
        <v>3</v>
      </c>
      <c r="E40" s="17"/>
      <c r="F40" s="19">
        <v>989800</v>
      </c>
      <c r="G40" s="19">
        <v>104919</v>
      </c>
      <c r="H40" s="19">
        <v>83935.2</v>
      </c>
      <c r="I40" s="19">
        <v>78689.25</v>
      </c>
      <c r="J40" s="27">
        <v>59909.20051291032</v>
      </c>
      <c r="K40" s="41">
        <v>78689.25</v>
      </c>
      <c r="L40" s="41">
        <v>78689.249999999985</v>
      </c>
      <c r="M40" s="41">
        <v>78689.25</v>
      </c>
      <c r="N40" s="41">
        <v>78689.25</v>
      </c>
      <c r="O40" s="41">
        <v>78689.249999999898</v>
      </c>
      <c r="P40" s="41">
        <v>78689.25</v>
      </c>
      <c r="Q40" s="41">
        <v>78689.249999999985</v>
      </c>
      <c r="R40" s="41">
        <v>78689.25</v>
      </c>
      <c r="S40" s="41">
        <v>78689.249999999985</v>
      </c>
      <c r="T40" s="41">
        <v>78689.250000000015</v>
      </c>
      <c r="U40" s="41">
        <v>78689.25</v>
      </c>
      <c r="V40" s="41">
        <v>78689.250000000015</v>
      </c>
      <c r="W40" s="41">
        <v>78689.25</v>
      </c>
      <c r="X40" s="41">
        <v>78689.25</v>
      </c>
      <c r="Y40" s="41">
        <v>78689.25</v>
      </c>
    </row>
    <row r="41" spans="1:25" ht="24">
      <c r="A41" s="14">
        <v>394</v>
      </c>
      <c r="B41" s="15" t="s">
        <v>53</v>
      </c>
      <c r="C41" s="16" t="s">
        <v>42</v>
      </c>
      <c r="D41" s="26">
        <v>3</v>
      </c>
      <c r="E41" s="17"/>
      <c r="F41" s="19">
        <v>1187760</v>
      </c>
      <c r="G41" s="19">
        <v>33888</v>
      </c>
      <c r="H41" s="19">
        <v>27110.400000000001</v>
      </c>
      <c r="I41" s="19">
        <v>25416</v>
      </c>
      <c r="J41" s="27">
        <v>23548.78376553375</v>
      </c>
      <c r="K41" s="41">
        <v>25416</v>
      </c>
      <c r="L41" s="41">
        <v>25415.999999999989</v>
      </c>
      <c r="M41" s="41">
        <v>25416.000000000004</v>
      </c>
      <c r="N41" s="41">
        <v>25416</v>
      </c>
      <c r="O41" s="41">
        <v>25415.999999999942</v>
      </c>
      <c r="P41" s="41">
        <v>25415.999999999953</v>
      </c>
      <c r="Q41" s="41">
        <v>25416.000000000007</v>
      </c>
      <c r="R41" s="41">
        <v>25416</v>
      </c>
      <c r="S41" s="41">
        <v>25415.999999999996</v>
      </c>
      <c r="T41" s="41">
        <v>25416.000000000029</v>
      </c>
      <c r="U41" s="41">
        <v>25416.000000000007</v>
      </c>
      <c r="V41" s="41">
        <v>25415.999999999985</v>
      </c>
      <c r="W41" s="41">
        <v>25416</v>
      </c>
      <c r="X41" s="41">
        <v>25415.999999999993</v>
      </c>
      <c r="Y41" s="41">
        <v>25416.000000000018</v>
      </c>
    </row>
  </sheetData>
  <autoFilter ref="A9:K41" xr:uid="{00000000-0009-0000-0000-000001000000}">
    <filterColumn colId="0" showButton="0"/>
  </autoFilter>
  <mergeCells count="9">
    <mergeCell ref="A1:C1"/>
    <mergeCell ref="B2:C2"/>
    <mergeCell ref="B3:C3"/>
    <mergeCell ref="A4:C4"/>
    <mergeCell ref="A9:B9"/>
    <mergeCell ref="B8:C8"/>
    <mergeCell ref="B5:C5"/>
    <mergeCell ref="B6:C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5"/>
  <sheetViews>
    <sheetView tabSelected="1" topLeftCell="A7" zoomScaleNormal="100" workbookViewId="0">
      <selection activeCell="C18" sqref="C18"/>
    </sheetView>
  </sheetViews>
  <sheetFormatPr baseColWidth="10" defaultRowHeight="15"/>
  <cols>
    <col min="1" max="1" width="6.85546875" customWidth="1"/>
    <col min="2" max="2" width="47.7109375" style="52" customWidth="1"/>
    <col min="3" max="3" width="30.7109375" style="52" customWidth="1"/>
    <col min="4" max="33" width="0" hidden="1" customWidth="1"/>
    <col min="34" max="34" width="18.5703125" customWidth="1"/>
    <col min="35" max="35" width="17.7109375" customWidth="1"/>
    <col min="36" max="36" width="19.7109375" customWidth="1"/>
    <col min="37" max="37" width="14.7109375" customWidth="1"/>
    <col min="38" max="38" width="16.140625" style="55" bestFit="1" customWidth="1"/>
    <col min="39" max="39" width="16.140625" style="57" customWidth="1"/>
    <col min="40" max="40" width="16" style="55" customWidth="1"/>
    <col min="41" max="41" width="12.28515625" style="59" customWidth="1"/>
    <col min="42" max="42" width="16.5703125" style="55" customWidth="1"/>
    <col min="43" max="43" width="12.28515625" style="57" customWidth="1"/>
    <col min="44" max="44" width="17.140625" style="55" customWidth="1"/>
    <col min="45" max="45" width="15.28515625" style="57" customWidth="1"/>
    <col min="46" max="46" width="15.140625" style="55" customWidth="1"/>
    <col min="47" max="47" width="12.28515625" style="57" customWidth="1"/>
    <col min="48" max="48" width="17.85546875" style="55" customWidth="1"/>
    <col min="49" max="49" width="12.28515625" style="57" customWidth="1"/>
    <col min="50" max="50" width="15.28515625" style="55" customWidth="1"/>
    <col min="51" max="51" width="12.28515625" style="57" customWidth="1"/>
    <col min="52" max="52" width="17.28515625" style="55" customWidth="1"/>
    <col min="53" max="53" width="12.28515625" style="57" customWidth="1"/>
    <col min="54" max="54" width="18.42578125" style="55" customWidth="1"/>
    <col min="55" max="55" width="12.28515625" style="57" customWidth="1"/>
    <col min="56" max="56" width="17" style="55" customWidth="1"/>
    <col min="57" max="57" width="12.28515625" style="57" customWidth="1"/>
    <col min="58" max="58" width="16" style="55" customWidth="1"/>
    <col min="59" max="59" width="12.28515625" style="57" customWidth="1"/>
    <col min="60" max="60" width="14.5703125" style="55" customWidth="1"/>
    <col min="61" max="61" width="12.28515625" style="57" customWidth="1"/>
    <col min="62" max="62" width="14.5703125" style="55" customWidth="1"/>
    <col min="63" max="63" width="13.7109375" style="64" customWidth="1"/>
    <col min="64" max="64" width="13.7109375" style="55" customWidth="1"/>
    <col min="65" max="65" width="15.5703125" style="64" customWidth="1"/>
    <col min="66" max="66" width="13.7109375" style="55" customWidth="1"/>
    <col min="67" max="67" width="11.42578125" style="55"/>
    <col min="68" max="68" width="13.42578125" style="55" customWidth="1"/>
    <col min="69" max="69" width="11.42578125" style="55"/>
    <col min="70" max="70" width="14.140625" style="55" customWidth="1"/>
    <col min="71" max="71" width="11.42578125" style="55"/>
    <col min="72" max="72" width="17.7109375" style="55" customWidth="1"/>
    <col min="73" max="73" width="11.42578125" style="55"/>
    <col min="74" max="74" width="15.42578125" style="55" customWidth="1"/>
    <col min="75" max="75" width="11.42578125" style="55"/>
    <col min="76" max="76" width="13.85546875" style="55" customWidth="1"/>
    <col min="77" max="77" width="11.42578125" style="55"/>
    <col min="78" max="78" width="14.5703125" style="55" customWidth="1"/>
    <col min="79" max="79" width="11.42578125" style="55"/>
    <col min="80" max="80" width="13.7109375" style="55" customWidth="1"/>
    <col min="81" max="81" width="11.42578125" style="55"/>
    <col min="82" max="82" width="13.5703125" style="55" customWidth="1"/>
    <col min="83" max="83" width="11.42578125" style="55"/>
    <col min="84" max="84" width="15.7109375" style="55" customWidth="1"/>
    <col min="85" max="85" width="11.42578125" style="55"/>
    <col min="86" max="86" width="16.85546875" style="55" customWidth="1"/>
    <col min="87" max="106" width="11.42578125" style="55"/>
  </cols>
  <sheetData>
    <row r="1" spans="1:86" ht="103.5" thickTop="1" thickBot="1">
      <c r="A1" s="65" t="s">
        <v>5</v>
      </c>
      <c r="B1" s="65"/>
      <c r="C1" s="65"/>
      <c r="D1" s="46" t="s">
        <v>119</v>
      </c>
      <c r="E1" s="2" t="s">
        <v>140</v>
      </c>
      <c r="F1" s="46" t="s">
        <v>135</v>
      </c>
      <c r="G1" s="2" t="s">
        <v>141</v>
      </c>
      <c r="H1" s="46" t="s">
        <v>142</v>
      </c>
      <c r="I1" s="2" t="s">
        <v>125</v>
      </c>
      <c r="J1" s="46" t="s">
        <v>82</v>
      </c>
      <c r="K1" s="2" t="s">
        <v>143</v>
      </c>
      <c r="L1" s="46" t="s">
        <v>144</v>
      </c>
      <c r="M1" s="2" t="s">
        <v>145</v>
      </c>
      <c r="N1" s="46" t="s">
        <v>146</v>
      </c>
      <c r="O1" s="2" t="s">
        <v>76</v>
      </c>
      <c r="P1" s="46" t="s">
        <v>147</v>
      </c>
      <c r="Q1" s="2" t="s">
        <v>3</v>
      </c>
      <c r="R1" s="46" t="s">
        <v>148</v>
      </c>
      <c r="S1" s="2" t="s">
        <v>149</v>
      </c>
      <c r="T1" s="46" t="s">
        <v>150</v>
      </c>
      <c r="U1" s="2" t="s">
        <v>114</v>
      </c>
      <c r="V1" s="46" t="s">
        <v>151</v>
      </c>
      <c r="W1" s="2" t="s">
        <v>152</v>
      </c>
      <c r="X1" s="46" t="s">
        <v>153</v>
      </c>
      <c r="Y1" s="2" t="s">
        <v>154</v>
      </c>
      <c r="Z1" s="46" t="s">
        <v>0</v>
      </c>
      <c r="AA1" s="2" t="s">
        <v>129</v>
      </c>
      <c r="AB1" s="46" t="s">
        <v>123</v>
      </c>
      <c r="AC1" s="2" t="s">
        <v>155</v>
      </c>
      <c r="AD1" s="46" t="s">
        <v>156</v>
      </c>
      <c r="AE1" s="2" t="s">
        <v>157</v>
      </c>
      <c r="AF1" s="46" t="s">
        <v>158</v>
      </c>
      <c r="AH1" s="3" t="s">
        <v>6</v>
      </c>
      <c r="AI1" s="4" t="s">
        <v>7</v>
      </c>
      <c r="AJ1" s="3" t="s">
        <v>8</v>
      </c>
      <c r="AK1" s="4" t="s">
        <v>9</v>
      </c>
      <c r="AL1" s="55" t="s">
        <v>164</v>
      </c>
      <c r="AN1" s="55" t="s">
        <v>165</v>
      </c>
      <c r="AP1" s="55" t="s">
        <v>166</v>
      </c>
      <c r="AR1" s="55" t="s">
        <v>167</v>
      </c>
      <c r="AT1" s="55" t="s">
        <v>168</v>
      </c>
      <c r="AV1" s="55" t="s">
        <v>169</v>
      </c>
      <c r="AX1" s="55" t="s">
        <v>170</v>
      </c>
      <c r="AZ1" s="55" t="s">
        <v>171</v>
      </c>
      <c r="BB1" s="55" t="s">
        <v>172</v>
      </c>
      <c r="BD1" s="55" t="s">
        <v>173</v>
      </c>
      <c r="BF1" s="55" t="s">
        <v>174</v>
      </c>
      <c r="BH1" s="55" t="s">
        <v>175</v>
      </c>
      <c r="BJ1" s="55" t="s">
        <v>176</v>
      </c>
      <c r="BL1" s="55" t="s">
        <v>177</v>
      </c>
      <c r="BN1" s="55" t="s">
        <v>178</v>
      </c>
      <c r="BP1" s="55" t="s">
        <v>179</v>
      </c>
      <c r="BR1" s="55" t="s">
        <v>180</v>
      </c>
      <c r="BT1" s="55" t="s">
        <v>181</v>
      </c>
      <c r="BV1" s="55" t="s">
        <v>182</v>
      </c>
      <c r="BX1" s="55" t="s">
        <v>183</v>
      </c>
      <c r="BZ1" s="55" t="s">
        <v>184</v>
      </c>
      <c r="CB1" s="59" t="s">
        <v>185</v>
      </c>
      <c r="CD1" s="55" t="s">
        <v>186</v>
      </c>
      <c r="CF1" s="55" t="s">
        <v>187</v>
      </c>
      <c r="CH1" s="55" t="s">
        <v>188</v>
      </c>
    </row>
    <row r="2" spans="1:86" ht="16.5" thickTop="1">
      <c r="A2" s="45" t="s">
        <v>10</v>
      </c>
      <c r="B2" s="75" t="s">
        <v>11</v>
      </c>
      <c r="C2" s="76"/>
    </row>
    <row r="3" spans="1:86">
      <c r="A3" s="6">
        <v>1</v>
      </c>
      <c r="B3" s="77" t="s">
        <v>12</v>
      </c>
      <c r="C3" s="78"/>
      <c r="D3" s="7">
        <v>0.1</v>
      </c>
      <c r="E3" s="7">
        <v>0.1</v>
      </c>
      <c r="F3" s="7">
        <v>0.1</v>
      </c>
      <c r="G3" s="7">
        <v>0.1</v>
      </c>
      <c r="H3" s="7">
        <v>0.1</v>
      </c>
      <c r="I3" s="7">
        <v>0.1</v>
      </c>
      <c r="J3" s="7">
        <v>0.1</v>
      </c>
      <c r="K3" s="7">
        <v>0.1</v>
      </c>
      <c r="L3" s="7">
        <v>0.1</v>
      </c>
      <c r="M3" s="7">
        <v>0.1</v>
      </c>
      <c r="N3" s="7">
        <v>0.1</v>
      </c>
      <c r="O3" s="7">
        <v>0.1</v>
      </c>
      <c r="P3" s="7">
        <v>0.1</v>
      </c>
      <c r="Q3" s="7">
        <v>0.1</v>
      </c>
      <c r="R3" s="7">
        <v>0.1</v>
      </c>
      <c r="S3" s="7">
        <v>0.1</v>
      </c>
      <c r="T3" s="7">
        <v>0.1</v>
      </c>
      <c r="U3" s="7">
        <v>0.1</v>
      </c>
      <c r="V3" s="7">
        <v>0.1</v>
      </c>
      <c r="W3" s="7">
        <v>0.1</v>
      </c>
      <c r="X3" s="7">
        <v>0.1</v>
      </c>
      <c r="Y3" s="7">
        <v>0.1</v>
      </c>
      <c r="Z3" s="7">
        <v>0.1</v>
      </c>
      <c r="AA3" s="7">
        <v>0.1</v>
      </c>
      <c r="AB3" s="7">
        <v>0.1</v>
      </c>
      <c r="AC3" s="7">
        <v>0.1</v>
      </c>
      <c r="AD3" s="7">
        <v>0.1</v>
      </c>
      <c r="AE3" s="7">
        <v>0.1</v>
      </c>
      <c r="AF3" s="7">
        <v>0.1</v>
      </c>
      <c r="AJ3" s="8">
        <v>0.2</v>
      </c>
      <c r="AK3" s="8">
        <v>0.25</v>
      </c>
    </row>
    <row r="4" spans="1:86" ht="15.75">
      <c r="A4" s="70" t="s">
        <v>13</v>
      </c>
      <c r="B4" s="71"/>
      <c r="C4" s="7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86">
      <c r="A5" s="6">
        <v>2</v>
      </c>
      <c r="B5" s="79" t="s">
        <v>14</v>
      </c>
      <c r="C5" s="80"/>
      <c r="D5" s="9">
        <v>2465868</v>
      </c>
      <c r="E5" s="9">
        <v>2465868</v>
      </c>
      <c r="F5" s="9">
        <v>2465868</v>
      </c>
      <c r="G5" s="9">
        <v>2465868</v>
      </c>
      <c r="H5" s="9">
        <v>2465868</v>
      </c>
      <c r="I5" s="9">
        <v>2465868</v>
      </c>
      <c r="J5" s="9">
        <v>2465868</v>
      </c>
      <c r="K5" s="9">
        <v>2465868</v>
      </c>
      <c r="L5" s="9">
        <v>2465868</v>
      </c>
      <c r="M5" s="9">
        <v>2465868</v>
      </c>
      <c r="N5" s="9">
        <v>2465868</v>
      </c>
      <c r="O5" s="9">
        <v>2465868</v>
      </c>
      <c r="P5" s="9">
        <v>2465868</v>
      </c>
      <c r="Q5" s="9">
        <v>2465868</v>
      </c>
      <c r="R5" s="9">
        <v>2465868</v>
      </c>
      <c r="S5" s="9">
        <v>2465868</v>
      </c>
      <c r="T5" s="9">
        <v>2465868</v>
      </c>
      <c r="U5" s="9">
        <v>2465868</v>
      </c>
      <c r="V5" s="9">
        <v>2465868</v>
      </c>
      <c r="W5" s="9">
        <v>2465868</v>
      </c>
      <c r="X5" s="9">
        <v>2465868</v>
      </c>
      <c r="Y5" s="9">
        <v>2465868</v>
      </c>
      <c r="Z5" s="9">
        <v>2465868</v>
      </c>
      <c r="AA5" s="9">
        <v>2465868</v>
      </c>
      <c r="AB5" s="9">
        <v>2465868</v>
      </c>
      <c r="AC5" s="9">
        <v>2465868</v>
      </c>
      <c r="AD5" s="9">
        <v>2465868</v>
      </c>
      <c r="AE5" s="9">
        <v>2465868</v>
      </c>
      <c r="AF5" s="9">
        <v>2465868</v>
      </c>
      <c r="AG5" s="47"/>
      <c r="AH5" s="10">
        <f>MAX(D5:AF5)</f>
        <v>2465868</v>
      </c>
      <c r="AI5" s="10">
        <f>MIN(D5:AF5)</f>
        <v>2465868</v>
      </c>
      <c r="AL5" s="53">
        <v>2465868</v>
      </c>
      <c r="AM5" s="58"/>
      <c r="AN5" s="53">
        <v>2465868</v>
      </c>
      <c r="AO5" s="60"/>
      <c r="AP5" s="53">
        <v>2465868</v>
      </c>
      <c r="AQ5" s="58"/>
      <c r="AR5" s="53">
        <v>2465868</v>
      </c>
      <c r="AS5" s="58"/>
      <c r="AT5" s="53">
        <v>2465868</v>
      </c>
      <c r="AU5" s="58"/>
      <c r="AV5" s="53">
        <v>2465868</v>
      </c>
      <c r="AW5" s="58"/>
      <c r="AX5" s="53">
        <v>2465868</v>
      </c>
      <c r="AY5" s="58"/>
      <c r="AZ5" s="53">
        <v>2465868</v>
      </c>
      <c r="BA5" s="58"/>
      <c r="BB5" s="53">
        <v>2465868</v>
      </c>
      <c r="BC5" s="58"/>
      <c r="BD5" s="53">
        <v>2465868</v>
      </c>
      <c r="BE5" s="58"/>
      <c r="BF5" s="53">
        <v>2465868</v>
      </c>
      <c r="BG5" s="58"/>
      <c r="BH5" s="53">
        <v>2465868</v>
      </c>
      <c r="BI5" s="61"/>
      <c r="BJ5" s="53">
        <v>2465868</v>
      </c>
      <c r="BL5" s="53">
        <v>2465868</v>
      </c>
      <c r="BN5" s="53">
        <v>2465868</v>
      </c>
      <c r="BP5" s="53">
        <v>2465868</v>
      </c>
      <c r="BR5" s="53">
        <v>2465868</v>
      </c>
      <c r="BT5" s="53">
        <v>2465868</v>
      </c>
      <c r="BV5" s="53">
        <v>2465868</v>
      </c>
      <c r="BX5" s="53">
        <v>2465868</v>
      </c>
      <c r="BZ5" s="53">
        <v>2465868</v>
      </c>
      <c r="CB5" s="53">
        <v>2465868</v>
      </c>
      <c r="CD5" s="53">
        <v>2465868</v>
      </c>
      <c r="CF5" s="53">
        <v>2465868</v>
      </c>
      <c r="CH5" s="53">
        <v>2465868</v>
      </c>
    </row>
    <row r="6" spans="1:86">
      <c r="A6" s="6">
        <v>3</v>
      </c>
      <c r="B6" s="73" t="s">
        <v>15</v>
      </c>
      <c r="C6" s="74"/>
      <c r="D6" s="9">
        <v>2465868</v>
      </c>
      <c r="E6" s="9">
        <v>2465868</v>
      </c>
      <c r="F6" s="9">
        <v>2465868</v>
      </c>
      <c r="G6" s="9">
        <v>2465868</v>
      </c>
      <c r="H6" s="9">
        <v>2465868</v>
      </c>
      <c r="I6" s="9">
        <v>2465868</v>
      </c>
      <c r="J6" s="9">
        <v>2465868</v>
      </c>
      <c r="K6" s="9">
        <v>2465868</v>
      </c>
      <c r="L6" s="9">
        <v>2465868</v>
      </c>
      <c r="M6" s="9">
        <v>2465868</v>
      </c>
      <c r="N6" s="9">
        <v>2465868</v>
      </c>
      <c r="O6" s="9">
        <v>2465868</v>
      </c>
      <c r="P6" s="9">
        <v>2465868</v>
      </c>
      <c r="Q6" s="9">
        <v>2465868</v>
      </c>
      <c r="R6" s="9">
        <v>2465868</v>
      </c>
      <c r="S6" s="9">
        <v>2465868</v>
      </c>
      <c r="T6" s="9">
        <v>2665025</v>
      </c>
      <c r="U6" s="9">
        <v>2465868</v>
      </c>
      <c r="V6" s="9">
        <v>2465868</v>
      </c>
      <c r="W6" s="9">
        <v>2465868</v>
      </c>
      <c r="X6" s="9">
        <v>2465868</v>
      </c>
      <c r="Y6" s="9">
        <v>2465868</v>
      </c>
      <c r="Z6" s="9">
        <v>2465868</v>
      </c>
      <c r="AA6" s="9">
        <v>2465868</v>
      </c>
      <c r="AB6" s="9">
        <v>2465868</v>
      </c>
      <c r="AC6" s="9">
        <v>2465868</v>
      </c>
      <c r="AD6" s="9">
        <v>2465868</v>
      </c>
      <c r="AE6" s="9">
        <v>2465868</v>
      </c>
      <c r="AF6" s="9">
        <v>2465868</v>
      </c>
      <c r="AG6" s="47"/>
      <c r="AH6" s="10">
        <f t="shared" ref="AH6" si="0">MAX(D6:AF6)</f>
        <v>2665025</v>
      </c>
      <c r="AI6" s="10">
        <f t="shared" ref="AI6" si="1">MIN(D6:AF6)</f>
        <v>2465868</v>
      </c>
      <c r="AL6" s="53">
        <v>2465868</v>
      </c>
      <c r="AM6" s="58"/>
      <c r="AN6" s="53">
        <v>2465868</v>
      </c>
      <c r="AO6" s="60"/>
      <c r="AP6" s="53">
        <v>2465868</v>
      </c>
      <c r="AQ6" s="58"/>
      <c r="AR6" s="53">
        <v>2465868</v>
      </c>
      <c r="AS6" s="58"/>
      <c r="AT6" s="53">
        <v>2465868</v>
      </c>
      <c r="AU6" s="58"/>
      <c r="AV6" s="53">
        <v>2465868</v>
      </c>
      <c r="AW6" s="58"/>
      <c r="AX6" s="53">
        <v>2465868</v>
      </c>
      <c r="AY6" s="58"/>
      <c r="AZ6" s="53">
        <v>2465868</v>
      </c>
      <c r="BA6" s="58"/>
      <c r="BB6" s="53">
        <v>2465868</v>
      </c>
      <c r="BC6" s="58"/>
      <c r="BD6" s="53">
        <v>2465868</v>
      </c>
      <c r="BE6" s="58"/>
      <c r="BF6" s="53">
        <v>2465868</v>
      </c>
      <c r="BG6" s="58"/>
      <c r="BH6" s="53">
        <v>2465868</v>
      </c>
      <c r="BI6" s="61"/>
      <c r="BJ6" s="53">
        <v>2465868</v>
      </c>
      <c r="BL6" s="53">
        <v>2465868</v>
      </c>
      <c r="BN6" s="53">
        <v>2465868</v>
      </c>
      <c r="BP6" s="53">
        <v>2465868</v>
      </c>
      <c r="BR6" s="53">
        <v>2465868</v>
      </c>
      <c r="BT6" s="53">
        <v>2465868</v>
      </c>
      <c r="BV6" s="53">
        <v>2465868</v>
      </c>
      <c r="BX6" s="53">
        <v>2465868</v>
      </c>
      <c r="BZ6" s="53">
        <v>2465868</v>
      </c>
      <c r="CB6" s="53">
        <v>2465868</v>
      </c>
      <c r="CD6" s="53">
        <v>2465868</v>
      </c>
      <c r="CF6" s="53">
        <v>2465868</v>
      </c>
      <c r="CH6" s="53">
        <v>2465868</v>
      </c>
    </row>
    <row r="7" spans="1:86">
      <c r="A7" s="6">
        <v>5</v>
      </c>
      <c r="B7" s="79" t="s">
        <v>16</v>
      </c>
      <c r="C7" s="80"/>
      <c r="D7" s="9">
        <v>2465868</v>
      </c>
      <c r="E7" s="9">
        <v>2465868</v>
      </c>
      <c r="F7" s="9">
        <v>2465868</v>
      </c>
      <c r="G7" s="9">
        <v>2465868</v>
      </c>
      <c r="H7" s="9">
        <v>3081189</v>
      </c>
      <c r="I7" s="9">
        <v>2465868</v>
      </c>
      <c r="J7" s="9">
        <v>2465868</v>
      </c>
      <c r="K7" s="9">
        <v>2465868</v>
      </c>
      <c r="L7" s="9">
        <v>2465868</v>
      </c>
      <c r="M7" s="9">
        <v>2465868</v>
      </c>
      <c r="N7" s="9">
        <v>2465868</v>
      </c>
      <c r="O7" s="9">
        <v>2465868</v>
      </c>
      <c r="P7" s="9">
        <v>2465868</v>
      </c>
      <c r="Q7" s="9">
        <v>2465868</v>
      </c>
      <c r="R7" s="9">
        <v>2465868</v>
      </c>
      <c r="S7" s="9">
        <v>2465868</v>
      </c>
      <c r="T7" s="9">
        <v>2730025</v>
      </c>
      <c r="U7" s="9">
        <v>2465868</v>
      </c>
      <c r="V7" s="9">
        <v>2465868</v>
      </c>
      <c r="W7" s="9">
        <v>2465868</v>
      </c>
      <c r="X7" s="9">
        <v>2465868</v>
      </c>
      <c r="Y7" s="9">
        <v>2465868</v>
      </c>
      <c r="Z7" s="9">
        <v>2465868</v>
      </c>
      <c r="AA7" s="9">
        <v>2465868</v>
      </c>
      <c r="AB7" s="9">
        <v>2465868</v>
      </c>
      <c r="AC7" s="9">
        <v>2465868</v>
      </c>
      <c r="AD7" s="9">
        <v>2465868</v>
      </c>
      <c r="AE7" s="9">
        <v>2465868</v>
      </c>
      <c r="AF7" s="9">
        <v>2465868</v>
      </c>
      <c r="AG7" s="47"/>
      <c r="AH7" s="10">
        <f>MAX(D7:AF7)</f>
        <v>3081189</v>
      </c>
      <c r="AI7" s="10">
        <f>MIN(D7:AF7)</f>
        <v>2465868</v>
      </c>
      <c r="AL7" s="53">
        <v>2465868</v>
      </c>
      <c r="AM7" s="58"/>
      <c r="AN7" s="53">
        <v>2465868</v>
      </c>
      <c r="AO7" s="60"/>
      <c r="AP7" s="53">
        <v>2465868</v>
      </c>
      <c r="AQ7" s="58"/>
      <c r="AR7" s="53">
        <v>2465868</v>
      </c>
      <c r="AS7" s="58"/>
      <c r="AT7" s="53">
        <v>2465868</v>
      </c>
      <c r="AU7" s="58"/>
      <c r="AV7" s="53">
        <v>2465868</v>
      </c>
      <c r="AW7" s="58"/>
      <c r="AX7" s="53">
        <v>2465868</v>
      </c>
      <c r="AY7" s="58"/>
      <c r="AZ7" s="53">
        <v>2465868</v>
      </c>
      <c r="BA7" s="58"/>
      <c r="BB7" s="53">
        <v>2465868</v>
      </c>
      <c r="BC7" s="58"/>
      <c r="BD7" s="53">
        <v>2465868</v>
      </c>
      <c r="BE7" s="58"/>
      <c r="BF7" s="53">
        <v>2465868</v>
      </c>
      <c r="BG7" s="58"/>
      <c r="BH7" s="53">
        <v>2465868</v>
      </c>
      <c r="BI7" s="61"/>
      <c r="BJ7" s="53">
        <v>2465868</v>
      </c>
      <c r="BL7" s="53">
        <v>2465868</v>
      </c>
      <c r="BN7" s="53">
        <v>2465868</v>
      </c>
      <c r="BP7" s="53">
        <v>2465868</v>
      </c>
      <c r="BR7" s="53">
        <v>3023143</v>
      </c>
      <c r="BT7" s="53">
        <v>2465868</v>
      </c>
      <c r="BV7" s="53">
        <v>2465868</v>
      </c>
      <c r="BX7" s="53">
        <v>2465868</v>
      </c>
      <c r="BZ7" s="53">
        <v>2465868</v>
      </c>
      <c r="CB7" s="53">
        <v>2465868</v>
      </c>
      <c r="CD7" s="53">
        <v>2600024</v>
      </c>
      <c r="CF7" s="53">
        <v>2465868</v>
      </c>
      <c r="CH7" s="53">
        <v>2465868</v>
      </c>
    </row>
    <row r="8" spans="1:86">
      <c r="A8" s="6">
        <v>7</v>
      </c>
      <c r="B8" s="79" t="s">
        <v>159</v>
      </c>
      <c r="C8" s="80"/>
      <c r="D8" s="9">
        <v>2465868</v>
      </c>
      <c r="E8" s="9">
        <v>2600024</v>
      </c>
      <c r="F8" s="9">
        <v>2465868</v>
      </c>
      <c r="G8" s="9">
        <v>2465868</v>
      </c>
      <c r="H8" s="9">
        <v>3023143</v>
      </c>
      <c r="I8" s="9">
        <v>2465868</v>
      </c>
      <c r="J8" s="9">
        <v>2465868</v>
      </c>
      <c r="K8" s="9">
        <v>2465868</v>
      </c>
      <c r="L8" s="9">
        <v>2465868</v>
      </c>
      <c r="M8" s="9">
        <v>2465868</v>
      </c>
      <c r="N8" s="9">
        <v>2627978</v>
      </c>
      <c r="O8" s="9">
        <v>2465868</v>
      </c>
      <c r="P8" s="9">
        <v>2465868</v>
      </c>
      <c r="Q8" s="9">
        <v>2465868</v>
      </c>
      <c r="R8" s="9">
        <v>2465868</v>
      </c>
      <c r="S8" s="9">
        <v>2465868</v>
      </c>
      <c r="T8" s="9">
        <v>2990028</v>
      </c>
      <c r="U8" s="9">
        <v>2465868</v>
      </c>
      <c r="V8" s="9">
        <v>2465868</v>
      </c>
      <c r="W8" s="9">
        <v>2465868</v>
      </c>
      <c r="X8" s="9">
        <v>2465868</v>
      </c>
      <c r="Y8" s="9">
        <v>2465868</v>
      </c>
      <c r="Z8" s="9">
        <v>2465868</v>
      </c>
      <c r="AA8" s="9">
        <v>2465868</v>
      </c>
      <c r="AB8" s="9">
        <v>2465868</v>
      </c>
      <c r="AC8" s="9">
        <v>2465868</v>
      </c>
      <c r="AD8" s="9">
        <v>2470023</v>
      </c>
      <c r="AE8" s="9">
        <v>2465868</v>
      </c>
      <c r="AF8" s="9">
        <v>2465868</v>
      </c>
      <c r="AG8" s="47"/>
      <c r="AH8" s="10">
        <f>MAX(D8:AF8)</f>
        <v>3023143</v>
      </c>
      <c r="AI8" s="10">
        <f>MIN(D8:AF8)</f>
        <v>2465868</v>
      </c>
      <c r="AL8" s="53">
        <v>2465868</v>
      </c>
      <c r="AM8" s="58"/>
      <c r="AN8" s="53">
        <v>2465868</v>
      </c>
      <c r="AO8" s="60"/>
      <c r="AP8" s="53">
        <v>2465868</v>
      </c>
      <c r="AQ8" s="58"/>
      <c r="AR8" s="53">
        <v>2465868</v>
      </c>
      <c r="AS8" s="58"/>
      <c r="AT8" s="53">
        <v>2465868</v>
      </c>
      <c r="AU8" s="58"/>
      <c r="AV8" s="53">
        <v>2465868</v>
      </c>
      <c r="AW8" s="58"/>
      <c r="AX8" s="53">
        <v>2465868</v>
      </c>
      <c r="AY8" s="58"/>
      <c r="AZ8" s="53">
        <v>2465868</v>
      </c>
      <c r="BA8" s="58"/>
      <c r="BB8" s="53">
        <v>2465868</v>
      </c>
      <c r="BC8" s="58"/>
      <c r="BD8" s="53">
        <v>2465868</v>
      </c>
      <c r="BE8" s="58"/>
      <c r="BF8" s="53">
        <v>2465868</v>
      </c>
      <c r="BG8" s="58"/>
      <c r="BH8" s="53">
        <v>2465868</v>
      </c>
      <c r="BI8" s="61"/>
      <c r="BJ8" s="53">
        <v>2465868</v>
      </c>
      <c r="BL8" s="53">
        <v>2465868</v>
      </c>
      <c r="BN8" s="53">
        <v>2465868</v>
      </c>
      <c r="BP8" s="53">
        <v>2465868</v>
      </c>
      <c r="BR8" s="53">
        <v>3081189</v>
      </c>
      <c r="BT8" s="53">
        <v>2465868</v>
      </c>
      <c r="BV8" s="53">
        <v>2465868</v>
      </c>
      <c r="BX8" s="53">
        <v>2465868</v>
      </c>
      <c r="BZ8" s="53">
        <v>2465868</v>
      </c>
      <c r="CB8" s="53">
        <v>2465868</v>
      </c>
      <c r="CD8" s="53">
        <v>2465868</v>
      </c>
      <c r="CF8" s="53">
        <v>2465868</v>
      </c>
      <c r="CH8" s="53">
        <v>2465868</v>
      </c>
    </row>
    <row r="9" spans="1:86">
      <c r="A9" s="6">
        <v>13</v>
      </c>
      <c r="B9" s="79" t="s">
        <v>160</v>
      </c>
      <c r="C9" s="80"/>
      <c r="D9" s="9">
        <v>82196</v>
      </c>
      <c r="E9" s="9">
        <v>130001</v>
      </c>
      <c r="F9" s="9">
        <v>82196</v>
      </c>
      <c r="G9" s="9">
        <v>82196</v>
      </c>
      <c r="H9" s="9">
        <v>82196</v>
      </c>
      <c r="I9" s="9">
        <v>82196</v>
      </c>
      <c r="J9" s="9">
        <v>82196</v>
      </c>
      <c r="K9" s="9">
        <v>82196</v>
      </c>
      <c r="L9" s="9">
        <v>82196</v>
      </c>
      <c r="M9" s="9">
        <v>82196</v>
      </c>
      <c r="N9" s="9">
        <v>123501</v>
      </c>
      <c r="O9" s="9">
        <v>82196</v>
      </c>
      <c r="P9" s="9">
        <v>82196</v>
      </c>
      <c r="Q9" s="9">
        <v>82196</v>
      </c>
      <c r="R9" s="9">
        <v>82196</v>
      </c>
      <c r="S9" s="9">
        <v>82196</v>
      </c>
      <c r="T9" s="9">
        <v>260002</v>
      </c>
      <c r="U9" s="9">
        <v>82196</v>
      </c>
      <c r="V9" s="9">
        <v>82196</v>
      </c>
      <c r="W9" s="9">
        <v>82196</v>
      </c>
      <c r="X9" s="9">
        <v>82196</v>
      </c>
      <c r="Y9" s="9">
        <v>82196</v>
      </c>
      <c r="Z9" s="9">
        <v>82196</v>
      </c>
      <c r="AA9" s="9">
        <v>82196</v>
      </c>
      <c r="AB9" s="9">
        <v>82196</v>
      </c>
      <c r="AC9" s="9">
        <v>82196</v>
      </c>
      <c r="AD9" s="9">
        <v>143001</v>
      </c>
      <c r="AE9" s="9">
        <v>82196</v>
      </c>
      <c r="AF9" s="9">
        <v>82196</v>
      </c>
      <c r="AG9" s="47"/>
      <c r="AH9" s="10">
        <f>MAX(D9:AF9)</f>
        <v>260002</v>
      </c>
      <c r="AI9" s="10">
        <f>MIN(D9:AF9)</f>
        <v>82196</v>
      </c>
      <c r="AL9" s="53">
        <v>82196</v>
      </c>
      <c r="AM9" s="58"/>
      <c r="AN9" s="53">
        <v>82196</v>
      </c>
      <c r="AO9" s="60"/>
      <c r="AP9" s="53">
        <v>82196</v>
      </c>
      <c r="AQ9" s="58"/>
      <c r="AR9" s="53">
        <v>82196</v>
      </c>
      <c r="AS9" s="58"/>
      <c r="AT9" s="53">
        <v>82196</v>
      </c>
      <c r="AU9" s="58"/>
      <c r="AV9" s="53">
        <v>82196</v>
      </c>
      <c r="AW9" s="58"/>
      <c r="AX9" s="53">
        <v>82196</v>
      </c>
      <c r="AY9" s="58"/>
      <c r="AZ9" s="53">
        <v>82196</v>
      </c>
      <c r="BA9" s="58"/>
      <c r="BB9" s="53">
        <v>82196</v>
      </c>
      <c r="BC9" s="58"/>
      <c r="BD9" s="53">
        <v>82196</v>
      </c>
      <c r="BE9" s="58"/>
      <c r="BF9" s="53">
        <v>82196</v>
      </c>
      <c r="BG9" s="58"/>
      <c r="BH9" s="53">
        <v>82196</v>
      </c>
      <c r="BI9" s="61"/>
      <c r="BJ9" s="53">
        <v>82196</v>
      </c>
      <c r="BL9" s="53">
        <v>82196</v>
      </c>
      <c r="BN9" s="53">
        <v>82196</v>
      </c>
      <c r="BP9" s="53">
        <v>82196</v>
      </c>
      <c r="BR9" s="53">
        <v>82196</v>
      </c>
      <c r="BT9" s="53">
        <v>82196</v>
      </c>
      <c r="BV9" s="53">
        <v>82196</v>
      </c>
      <c r="BX9" s="53">
        <v>82196</v>
      </c>
      <c r="BZ9" s="53">
        <v>82196</v>
      </c>
      <c r="CB9" s="53">
        <v>82196</v>
      </c>
      <c r="CD9" s="27">
        <v>130001</v>
      </c>
      <c r="CF9" s="53">
        <v>82196</v>
      </c>
      <c r="CH9" s="53">
        <v>82196</v>
      </c>
    </row>
    <row r="10" spans="1:86" ht="15.75">
      <c r="A10" s="72" t="s">
        <v>18</v>
      </c>
      <c r="B10" s="72"/>
      <c r="C10" s="49" t="s">
        <v>19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86">
      <c r="A11" s="6">
        <v>3</v>
      </c>
      <c r="B11" s="50" t="s">
        <v>21</v>
      </c>
      <c r="C11" s="51" t="s">
        <v>20</v>
      </c>
      <c r="D11" s="9">
        <v>10895</v>
      </c>
      <c r="E11" s="9">
        <v>16627</v>
      </c>
      <c r="F11" s="9">
        <v>8825</v>
      </c>
      <c r="G11" s="9">
        <v>7528</v>
      </c>
      <c r="H11" s="9">
        <v>6496</v>
      </c>
      <c r="I11" s="9">
        <v>11025</v>
      </c>
      <c r="J11" s="9">
        <v>12486</v>
      </c>
      <c r="K11" s="9">
        <v>12980</v>
      </c>
      <c r="L11" s="9">
        <v>16969</v>
      </c>
      <c r="M11" s="9">
        <v>6721</v>
      </c>
      <c r="N11" s="9">
        <v>7356</v>
      </c>
      <c r="O11" s="9">
        <v>6119</v>
      </c>
      <c r="P11" s="9">
        <v>9890</v>
      </c>
      <c r="Q11" s="9">
        <v>13017</v>
      </c>
      <c r="R11" s="9">
        <v>12286</v>
      </c>
      <c r="S11" s="9">
        <v>9826</v>
      </c>
      <c r="T11" s="9">
        <v>11126</v>
      </c>
      <c r="U11" s="9">
        <v>14828</v>
      </c>
      <c r="V11" s="9">
        <v>10111</v>
      </c>
      <c r="W11" s="9">
        <v>7044</v>
      </c>
      <c r="X11" s="9">
        <v>10248</v>
      </c>
      <c r="Y11" s="9">
        <v>6620</v>
      </c>
      <c r="Z11" s="9">
        <v>8901</v>
      </c>
      <c r="AA11" s="9">
        <v>9241</v>
      </c>
      <c r="AB11" s="9">
        <v>10991</v>
      </c>
      <c r="AC11" s="9">
        <v>12980</v>
      </c>
      <c r="AD11" s="9">
        <v>16688</v>
      </c>
      <c r="AE11" s="9">
        <v>13213</v>
      </c>
      <c r="AF11" s="9">
        <v>10976</v>
      </c>
      <c r="AH11" s="10">
        <f t="shared" ref="AH11:AH45" si="2">MAX(D11:AF11)</f>
        <v>16969</v>
      </c>
      <c r="AI11" s="10">
        <f t="shared" ref="AI11:AI45" si="3">MIN(D11:AF11)</f>
        <v>6119</v>
      </c>
      <c r="AJ11" s="48">
        <f t="shared" ref="AJ11:AJ21" si="4">AI11-(AI11*$AJ$3)</f>
        <v>4895.2</v>
      </c>
      <c r="AK11" s="48">
        <f t="shared" ref="AK11:AK21" si="5">AI11-(AI11*$AK$3)</f>
        <v>4589.25</v>
      </c>
      <c r="AL11" s="54">
        <v>4589.25</v>
      </c>
      <c r="AM11" s="58">
        <f>IF(AL11=AK11,$AK$3,IF(AL11=AJ11,$AJ$3,"VALIDAR"))</f>
        <v>0.25</v>
      </c>
      <c r="AN11" s="54">
        <v>4589.25</v>
      </c>
      <c r="AO11" s="58">
        <f>IF(AN11=AK11,$AK$3,IF(AN11=AJ11,$AJ$3,"VALIDAR"))</f>
        <v>0.25</v>
      </c>
      <c r="AP11" s="54">
        <v>4589.25</v>
      </c>
      <c r="AQ11" s="58">
        <f>IF(AP11=AK11,$AK$3,IF(AP11=AJ11,$AJ$3,"VALIDAR"))</f>
        <v>0.25</v>
      </c>
      <c r="AR11" s="54">
        <v>4589.25</v>
      </c>
      <c r="AS11" s="58">
        <f>IF(AR11=AK11,$AK$3,IF(AR11=AJ11,$AJ$3,"VALIDAR"))</f>
        <v>0.25</v>
      </c>
      <c r="AT11" s="54">
        <v>4589.25</v>
      </c>
      <c r="AU11" s="58">
        <f>IF(AT11=AK11,$AK$3,IF(AT11=AJ11,$AJ$3,"VALIDAR"))</f>
        <v>0.25</v>
      </c>
      <c r="AV11" s="54">
        <v>4589.25</v>
      </c>
      <c r="AW11" s="58">
        <f>IF(AV11=AK11,$AK$3,IF(AV11=AJ11,$AJ$3,"VALIDAR"))</f>
        <v>0.25</v>
      </c>
      <c r="AX11" s="54">
        <v>4589.25</v>
      </c>
      <c r="AY11" s="58">
        <f>IF(AX11=AK11,$AK$3,IF(AX11=AJ11,$AJ$3,"VALIDAR"))</f>
        <v>0.25</v>
      </c>
      <c r="AZ11" s="56">
        <v>4589.25</v>
      </c>
      <c r="BA11" s="58">
        <f>IF(AZ11=AK11,$AK$3,IF(AZ11=AJ11,$AJ$3,"VALIDAR"))</f>
        <v>0.25</v>
      </c>
      <c r="BB11" s="56">
        <v>4589.25</v>
      </c>
      <c r="BC11" s="58">
        <f>IF(BB11=AK11,$AK$3,IF(BB11=AJ11,$AJ$3,"VALIDAR"))</f>
        <v>0.25</v>
      </c>
      <c r="BD11" s="56">
        <v>4589.25</v>
      </c>
      <c r="BE11" s="58">
        <f>IF(BD11=AK11,$AK$3,IF(BD11=AJ11,$AJ$3,"VALIDAR"))</f>
        <v>0.25</v>
      </c>
      <c r="BF11" s="56">
        <v>4589.25</v>
      </c>
      <c r="BG11" s="58">
        <f>IF(BF11=AK11,$AK$3,IF(BF11=AJ11,$AJ$3,"VALIDAR"))</f>
        <v>0.25</v>
      </c>
      <c r="BH11" s="56">
        <v>4589.25</v>
      </c>
      <c r="BI11" s="61">
        <f>IF(BH11=AK11,$AK$3,IF(BH11=AJ11,$AJ$3,"VALIDAR"))</f>
        <v>0.25</v>
      </c>
      <c r="BJ11" s="56">
        <v>4589.25</v>
      </c>
      <c r="BK11" s="64">
        <f>IF(BJ11=AK11,$AK$3,IF(BJ11=AJ11,$AJ$3,"VALIDAR"))</f>
        <v>0.25</v>
      </c>
      <c r="BL11" s="53">
        <v>6133.89</v>
      </c>
      <c r="BN11" s="53">
        <v>11025</v>
      </c>
      <c r="BP11" s="53">
        <v>8437</v>
      </c>
      <c r="BR11" s="53">
        <v>6496</v>
      </c>
      <c r="BT11" s="53">
        <v>10976</v>
      </c>
      <c r="BV11" s="53">
        <v>10248</v>
      </c>
      <c r="BX11" s="53">
        <v>14828</v>
      </c>
      <c r="BZ11" s="53">
        <v>12286</v>
      </c>
      <c r="CB11" s="53">
        <v>12980</v>
      </c>
      <c r="CD11" s="53">
        <v>16627</v>
      </c>
      <c r="CF11" s="53">
        <v>6721</v>
      </c>
      <c r="CH11" s="53">
        <v>16969</v>
      </c>
    </row>
    <row r="12" spans="1:86">
      <c r="A12" s="6">
        <v>5</v>
      </c>
      <c r="B12" s="50" t="s">
        <v>22</v>
      </c>
      <c r="C12" s="51" t="s">
        <v>20</v>
      </c>
      <c r="D12" s="9">
        <v>4789</v>
      </c>
      <c r="E12" s="9">
        <v>3956</v>
      </c>
      <c r="F12" s="9">
        <v>2902</v>
      </c>
      <c r="G12" s="9">
        <v>2394</v>
      </c>
      <c r="H12" s="9">
        <v>2533</v>
      </c>
      <c r="I12" s="9">
        <v>4847</v>
      </c>
      <c r="J12" s="9">
        <v>3873</v>
      </c>
      <c r="K12" s="9">
        <v>3153</v>
      </c>
      <c r="L12" s="9">
        <v>5999</v>
      </c>
      <c r="M12" s="9">
        <v>2139</v>
      </c>
      <c r="N12" s="9">
        <v>2101</v>
      </c>
      <c r="O12" s="9">
        <v>3153</v>
      </c>
      <c r="P12" s="9">
        <v>3461</v>
      </c>
      <c r="Q12" s="9">
        <v>3819</v>
      </c>
      <c r="R12" s="9">
        <v>3811</v>
      </c>
      <c r="S12" s="9">
        <v>2291</v>
      </c>
      <c r="T12" s="9">
        <v>4821</v>
      </c>
      <c r="U12" s="9">
        <v>8298</v>
      </c>
      <c r="V12" s="9">
        <v>3135</v>
      </c>
      <c r="W12" s="9">
        <v>2686</v>
      </c>
      <c r="X12" s="9">
        <v>3832</v>
      </c>
      <c r="Y12" s="9">
        <v>2017</v>
      </c>
      <c r="Z12" s="9">
        <v>3153</v>
      </c>
      <c r="AA12" s="9">
        <v>2556</v>
      </c>
      <c r="AB12" s="9">
        <v>4431</v>
      </c>
      <c r="AC12" s="9">
        <v>4042</v>
      </c>
      <c r="AD12" s="9">
        <v>4079</v>
      </c>
      <c r="AE12" s="9">
        <v>4099</v>
      </c>
      <c r="AF12" s="9">
        <v>2744</v>
      </c>
      <c r="AH12" s="10">
        <f t="shared" si="2"/>
        <v>8298</v>
      </c>
      <c r="AI12" s="10">
        <f t="shared" si="3"/>
        <v>2017</v>
      </c>
      <c r="AJ12" s="48">
        <f t="shared" si="4"/>
        <v>1613.6</v>
      </c>
      <c r="AK12" s="48">
        <f t="shared" si="5"/>
        <v>1512.75</v>
      </c>
      <c r="AL12" s="54">
        <v>1512.75</v>
      </c>
      <c r="AM12" s="58">
        <f t="shared" ref="AM12:AM45" si="6">IF(AL12=AK12,$AK$3,IF(AL12=AJ12,$AJ$3,"VALIDAR"))</f>
        <v>0.25</v>
      </c>
      <c r="AN12" s="54">
        <v>1512.75</v>
      </c>
      <c r="AO12" s="58">
        <f t="shared" ref="AO12:AO45" si="7">IF(AN12=AK12,$AK$3,IF(AN12=AJ12,$AJ$3,"VALIDAR"))</f>
        <v>0.25</v>
      </c>
      <c r="AP12" s="54">
        <v>1512.75</v>
      </c>
      <c r="AQ12" s="58">
        <f t="shared" ref="AQ12:AQ45" si="8">IF(AP12=AK12,$AK$3,IF(AP12=AJ12,$AJ$3,"VALIDAR"))</f>
        <v>0.25</v>
      </c>
      <c r="AR12" s="54">
        <v>1512.75</v>
      </c>
      <c r="AS12" s="58">
        <f t="shared" ref="AS12:AS45" si="9">IF(AR12=AK12,$AK$3,IF(AR12=AJ12,$AJ$3,"VALIDAR"))</f>
        <v>0.25</v>
      </c>
      <c r="AT12" s="54">
        <v>1512.75</v>
      </c>
      <c r="AU12" s="58">
        <f t="shared" ref="AU12:AU45" si="10">IF(AT12=AK12,$AK$3,IF(AT12=AJ12,$AJ$3,"VALIDAR"))</f>
        <v>0.25</v>
      </c>
      <c r="AV12" s="54">
        <v>1512.75</v>
      </c>
      <c r="AW12" s="58">
        <f t="shared" ref="AW12:AW45" si="11">IF(AV12=AK12,$AK$3,IF(AV12=AJ12,$AJ$3,"VALIDAR"))</f>
        <v>0.25</v>
      </c>
      <c r="AX12" s="54">
        <v>1512.75</v>
      </c>
      <c r="AY12" s="58">
        <f t="shared" ref="AY12:AY45" si="12">IF(AX12=AK12,$AK$3,IF(AX12=AJ12,$AJ$3,"VALIDAR"))</f>
        <v>0.25</v>
      </c>
      <c r="AZ12" s="56">
        <v>1512.75</v>
      </c>
      <c r="BA12" s="58">
        <f t="shared" ref="BA12:BA45" si="13">IF(AZ12=AK12,$AK$3,IF(AZ12=AJ12,$AJ$3,"VALIDAR"))</f>
        <v>0.25</v>
      </c>
      <c r="BB12" s="56">
        <v>1512.75</v>
      </c>
      <c r="BC12" s="58">
        <f t="shared" ref="BC12:BC45" si="14">IF(BB12=AK12,$AK$3,IF(BB12=AJ12,$AJ$3,"VALIDAR"))</f>
        <v>0.25</v>
      </c>
      <c r="BD12" s="56">
        <v>1512.75</v>
      </c>
      <c r="BE12" s="58">
        <f t="shared" ref="BE12:BE45" si="15">IF(BD12=AK12,$AK$3,IF(BD12=AJ12,$AJ$3,"VALIDAR"))</f>
        <v>0.25</v>
      </c>
      <c r="BF12" s="56">
        <v>1512.75</v>
      </c>
      <c r="BG12" s="58">
        <f t="shared" ref="BG12:BG45" si="16">IF(BF12=AK12,$AK$3,IF(BF12=AJ12,$AJ$3,"VALIDAR"))</f>
        <v>0.25</v>
      </c>
      <c r="BH12" s="56">
        <v>1512.75</v>
      </c>
      <c r="BI12" s="61">
        <f t="shared" ref="BI12:BI45" si="17">IF(BH12=AK12,$AK$3,IF(BH12=AJ12,$AJ$3,"VALIDAR"))</f>
        <v>0.25</v>
      </c>
      <c r="BJ12" s="56">
        <v>1512.75</v>
      </c>
      <c r="BK12" s="64">
        <f t="shared" ref="BK12:BK45" si="18">IF(BJ12=AK12,$AK$3,IF(BJ12=AJ12,$AJ$3,"VALIDAR"))</f>
        <v>0.25</v>
      </c>
      <c r="BL12" s="53">
        <v>2298.7199999999998</v>
      </c>
      <c r="BN12" s="53">
        <v>4847</v>
      </c>
      <c r="BP12" s="53">
        <v>2049.4499999999998</v>
      </c>
      <c r="BR12" s="53">
        <v>2533</v>
      </c>
      <c r="BT12" s="53">
        <v>2744</v>
      </c>
      <c r="BV12" s="53">
        <v>3832</v>
      </c>
      <c r="BX12" s="53">
        <v>8298</v>
      </c>
      <c r="BZ12" s="53">
        <v>3811</v>
      </c>
      <c r="CB12" s="53">
        <v>4042</v>
      </c>
      <c r="CD12" s="53">
        <v>3956</v>
      </c>
      <c r="CF12" s="53">
        <v>2139</v>
      </c>
      <c r="CH12" s="53">
        <v>5999</v>
      </c>
    </row>
    <row r="13" spans="1:86">
      <c r="A13" s="6">
        <v>12</v>
      </c>
      <c r="B13" s="50" t="s">
        <v>23</v>
      </c>
      <c r="C13" s="51" t="s">
        <v>20</v>
      </c>
      <c r="D13" s="9">
        <v>8359</v>
      </c>
      <c r="E13" s="9">
        <v>33933</v>
      </c>
      <c r="F13" s="9">
        <v>14245</v>
      </c>
      <c r="G13" s="9">
        <v>11267</v>
      </c>
      <c r="H13" s="9">
        <v>10741</v>
      </c>
      <c r="I13" s="9">
        <v>8259</v>
      </c>
      <c r="J13" s="9">
        <v>15613</v>
      </c>
      <c r="K13" s="9">
        <v>20397</v>
      </c>
      <c r="L13" s="9">
        <v>56705</v>
      </c>
      <c r="M13" s="9">
        <v>10531</v>
      </c>
      <c r="N13" s="9">
        <v>32140</v>
      </c>
      <c r="O13" s="9">
        <v>6767</v>
      </c>
      <c r="P13" s="9">
        <v>15329</v>
      </c>
      <c r="Q13" s="9">
        <v>14463</v>
      </c>
      <c r="R13" s="9">
        <v>15364</v>
      </c>
      <c r="S13" s="9">
        <v>20812</v>
      </c>
      <c r="T13" s="9">
        <v>13104</v>
      </c>
      <c r="U13" s="9">
        <v>14395</v>
      </c>
      <c r="V13" s="9">
        <v>12642</v>
      </c>
      <c r="W13" s="9">
        <v>10297</v>
      </c>
      <c r="X13" s="9">
        <v>22066</v>
      </c>
      <c r="Y13" s="9">
        <v>10297</v>
      </c>
      <c r="Z13" s="9">
        <v>11496</v>
      </c>
      <c r="AA13" s="9">
        <v>19760</v>
      </c>
      <c r="AB13" s="9">
        <v>14448</v>
      </c>
      <c r="AC13" s="9">
        <v>16306</v>
      </c>
      <c r="AD13" s="9">
        <v>34613</v>
      </c>
      <c r="AE13" s="9">
        <v>16523</v>
      </c>
      <c r="AF13" s="9">
        <v>19596</v>
      </c>
      <c r="AH13" s="10">
        <f t="shared" si="2"/>
        <v>56705</v>
      </c>
      <c r="AI13" s="10">
        <f t="shared" si="3"/>
        <v>6767</v>
      </c>
      <c r="AJ13" s="48">
        <f t="shared" si="4"/>
        <v>5413.6</v>
      </c>
      <c r="AK13" s="48">
        <f t="shared" si="5"/>
        <v>5075.25</v>
      </c>
      <c r="AL13" s="54">
        <v>5075.25</v>
      </c>
      <c r="AM13" s="58">
        <f t="shared" si="6"/>
        <v>0.25</v>
      </c>
      <c r="AN13" s="54">
        <v>5075.25</v>
      </c>
      <c r="AO13" s="58">
        <f t="shared" si="7"/>
        <v>0.25</v>
      </c>
      <c r="AP13" s="54">
        <v>5075.25</v>
      </c>
      <c r="AQ13" s="58">
        <f t="shared" si="8"/>
        <v>0.25</v>
      </c>
      <c r="AR13" s="54">
        <v>5075.25</v>
      </c>
      <c r="AS13" s="58">
        <f t="shared" si="9"/>
        <v>0.25</v>
      </c>
      <c r="AT13" s="54">
        <v>5075.25</v>
      </c>
      <c r="AU13" s="58">
        <f t="shared" si="10"/>
        <v>0.25</v>
      </c>
      <c r="AV13" s="54">
        <v>5075.25</v>
      </c>
      <c r="AW13" s="58">
        <f t="shared" si="11"/>
        <v>0.25</v>
      </c>
      <c r="AX13" s="54">
        <v>5075.25</v>
      </c>
      <c r="AY13" s="58">
        <f t="shared" si="12"/>
        <v>0.25</v>
      </c>
      <c r="AZ13" s="56">
        <v>5075.25</v>
      </c>
      <c r="BA13" s="58">
        <f t="shared" si="13"/>
        <v>0.25</v>
      </c>
      <c r="BB13" s="56">
        <v>5075.25</v>
      </c>
      <c r="BC13" s="58">
        <f t="shared" si="14"/>
        <v>0.25</v>
      </c>
      <c r="BD13" s="56">
        <v>5075.25</v>
      </c>
      <c r="BE13" s="58">
        <f t="shared" si="15"/>
        <v>0.25</v>
      </c>
      <c r="BF13" s="56">
        <v>5075.25</v>
      </c>
      <c r="BG13" s="58">
        <f t="shared" si="16"/>
        <v>0.25</v>
      </c>
      <c r="BH13" s="56">
        <v>5075.25</v>
      </c>
      <c r="BI13" s="61">
        <f t="shared" si="17"/>
        <v>0.25</v>
      </c>
      <c r="BJ13" s="56">
        <v>5075.25</v>
      </c>
      <c r="BK13" s="64">
        <f t="shared" si="18"/>
        <v>0.25</v>
      </c>
      <c r="BL13" s="53">
        <v>6770.79</v>
      </c>
      <c r="BN13" s="53">
        <v>8259</v>
      </c>
      <c r="BP13" s="53">
        <v>13258.05</v>
      </c>
      <c r="BR13" s="53">
        <v>10741</v>
      </c>
      <c r="BT13" s="53">
        <v>19596</v>
      </c>
      <c r="BV13" s="53">
        <v>22066</v>
      </c>
      <c r="BX13" s="53">
        <v>14395</v>
      </c>
      <c r="BZ13" s="53">
        <v>15364</v>
      </c>
      <c r="CB13" s="53">
        <v>16306</v>
      </c>
      <c r="CD13" s="53">
        <v>33933</v>
      </c>
      <c r="CF13" s="53">
        <v>10531</v>
      </c>
      <c r="CH13" s="53">
        <v>56705</v>
      </c>
    </row>
    <row r="14" spans="1:86">
      <c r="A14" s="6">
        <v>15</v>
      </c>
      <c r="B14" s="50" t="s">
        <v>24</v>
      </c>
      <c r="C14" s="51" t="s">
        <v>20</v>
      </c>
      <c r="D14" s="9">
        <v>7398</v>
      </c>
      <c r="E14" s="9">
        <v>18605</v>
      </c>
      <c r="F14" s="9">
        <v>12661</v>
      </c>
      <c r="G14" s="9">
        <v>8458</v>
      </c>
      <c r="H14" s="9">
        <v>11800</v>
      </c>
      <c r="I14" s="9">
        <v>7487</v>
      </c>
      <c r="J14" s="9">
        <v>14263</v>
      </c>
      <c r="K14" s="9">
        <v>13598</v>
      </c>
      <c r="L14" s="9">
        <v>35995</v>
      </c>
      <c r="M14" s="9">
        <v>7552</v>
      </c>
      <c r="N14" s="9">
        <v>9828</v>
      </c>
      <c r="O14" s="9">
        <v>5869</v>
      </c>
      <c r="P14" s="9">
        <v>14340</v>
      </c>
      <c r="Q14" s="9">
        <v>12980</v>
      </c>
      <c r="R14" s="9">
        <v>14036</v>
      </c>
      <c r="S14" s="9">
        <v>11662</v>
      </c>
      <c r="T14" s="9">
        <v>11373</v>
      </c>
      <c r="U14" s="9">
        <v>13152</v>
      </c>
      <c r="V14" s="9">
        <v>11549</v>
      </c>
      <c r="W14" s="9">
        <v>9877</v>
      </c>
      <c r="X14" s="9">
        <v>21146</v>
      </c>
      <c r="Y14" s="9">
        <v>8797</v>
      </c>
      <c r="Z14" s="9">
        <v>10198</v>
      </c>
      <c r="AA14" s="9">
        <v>12102</v>
      </c>
      <c r="AB14" s="9">
        <v>13076</v>
      </c>
      <c r="AC14" s="9">
        <v>14896</v>
      </c>
      <c r="AD14" s="9">
        <v>18666</v>
      </c>
      <c r="AE14" s="9">
        <v>15094</v>
      </c>
      <c r="AF14" s="9">
        <v>13182</v>
      </c>
      <c r="AH14" s="10">
        <f t="shared" si="2"/>
        <v>35995</v>
      </c>
      <c r="AI14" s="10">
        <f t="shared" si="3"/>
        <v>5869</v>
      </c>
      <c r="AJ14" s="48">
        <f t="shared" si="4"/>
        <v>4695.2</v>
      </c>
      <c r="AK14" s="48">
        <f t="shared" si="5"/>
        <v>4401.75</v>
      </c>
      <c r="AL14" s="54">
        <v>4401.75</v>
      </c>
      <c r="AM14" s="58">
        <f t="shared" si="6"/>
        <v>0.25</v>
      </c>
      <c r="AN14" s="54">
        <v>4401.75</v>
      </c>
      <c r="AO14" s="58">
        <f t="shared" si="7"/>
        <v>0.25</v>
      </c>
      <c r="AP14" s="54">
        <v>4401.75</v>
      </c>
      <c r="AQ14" s="58">
        <f t="shared" si="8"/>
        <v>0.25</v>
      </c>
      <c r="AR14" s="54">
        <v>4401.75</v>
      </c>
      <c r="AS14" s="58">
        <f t="shared" si="9"/>
        <v>0.25</v>
      </c>
      <c r="AT14" s="54">
        <v>4401.75</v>
      </c>
      <c r="AU14" s="58">
        <f t="shared" si="10"/>
        <v>0.25</v>
      </c>
      <c r="AV14" s="54">
        <v>4401.75</v>
      </c>
      <c r="AW14" s="58">
        <f t="shared" si="11"/>
        <v>0.25</v>
      </c>
      <c r="AX14" s="54">
        <v>4401.75</v>
      </c>
      <c r="AY14" s="58">
        <f t="shared" si="12"/>
        <v>0.25</v>
      </c>
      <c r="AZ14" s="56">
        <v>4401.75</v>
      </c>
      <c r="BA14" s="58">
        <f t="shared" si="13"/>
        <v>0.25</v>
      </c>
      <c r="BB14" s="56">
        <v>4401.75</v>
      </c>
      <c r="BC14" s="58">
        <f t="shared" si="14"/>
        <v>0.25</v>
      </c>
      <c r="BD14" s="56">
        <v>4401.75</v>
      </c>
      <c r="BE14" s="58">
        <f t="shared" si="15"/>
        <v>0.25</v>
      </c>
      <c r="BF14" s="56">
        <v>4401.75</v>
      </c>
      <c r="BG14" s="58">
        <f t="shared" si="16"/>
        <v>0.25</v>
      </c>
      <c r="BH14" s="56">
        <v>4401.75</v>
      </c>
      <c r="BI14" s="61">
        <f t="shared" si="17"/>
        <v>0.25</v>
      </c>
      <c r="BJ14" s="56">
        <v>4401.75</v>
      </c>
      <c r="BK14" s="64">
        <f t="shared" si="18"/>
        <v>0.25</v>
      </c>
      <c r="BL14" s="53">
        <v>5918.4</v>
      </c>
      <c r="BN14" s="53">
        <v>7487</v>
      </c>
      <c r="BP14" s="53">
        <v>8838.7000000000007</v>
      </c>
      <c r="BR14" s="53">
        <v>11800</v>
      </c>
      <c r="BT14" s="53">
        <v>13182</v>
      </c>
      <c r="BV14" s="53">
        <v>21146</v>
      </c>
      <c r="BX14" s="53">
        <v>13152</v>
      </c>
      <c r="BZ14" s="53">
        <v>14036</v>
      </c>
      <c r="CB14" s="53">
        <v>14896</v>
      </c>
      <c r="CD14" s="53">
        <v>18605</v>
      </c>
      <c r="CF14" s="53">
        <v>7552</v>
      </c>
      <c r="CH14" s="53">
        <v>35995</v>
      </c>
    </row>
    <row r="15" spans="1:86">
      <c r="A15" s="6">
        <v>21</v>
      </c>
      <c r="B15" s="50" t="s">
        <v>25</v>
      </c>
      <c r="C15" s="51" t="s">
        <v>20</v>
      </c>
      <c r="D15" s="9">
        <v>5751</v>
      </c>
      <c r="E15" s="9">
        <v>9642</v>
      </c>
      <c r="F15" s="9">
        <v>7697</v>
      </c>
      <c r="G15" s="9">
        <v>4675</v>
      </c>
      <c r="H15" s="9">
        <v>5868</v>
      </c>
      <c r="I15" s="9">
        <v>5820</v>
      </c>
      <c r="J15" s="9">
        <v>9353</v>
      </c>
      <c r="K15" s="9">
        <v>8035</v>
      </c>
      <c r="L15" s="9">
        <v>18854</v>
      </c>
      <c r="M15" s="9">
        <v>4173</v>
      </c>
      <c r="N15" s="9">
        <v>5562</v>
      </c>
      <c r="O15" s="9">
        <v>4767</v>
      </c>
      <c r="P15" s="9">
        <v>9518</v>
      </c>
      <c r="Q15" s="9">
        <v>8406</v>
      </c>
      <c r="R15" s="9">
        <v>9204</v>
      </c>
      <c r="S15" s="9">
        <v>8151</v>
      </c>
      <c r="T15" s="9">
        <v>8282</v>
      </c>
      <c r="U15" s="9">
        <v>8658</v>
      </c>
      <c r="V15" s="9">
        <v>7573</v>
      </c>
      <c r="W15" s="9">
        <v>6633</v>
      </c>
      <c r="X15" s="9">
        <v>6105</v>
      </c>
      <c r="Y15" s="9">
        <v>6578</v>
      </c>
      <c r="Z15" s="9">
        <v>6675</v>
      </c>
      <c r="AA15" s="9">
        <v>7070</v>
      </c>
      <c r="AB15" s="9">
        <v>5121</v>
      </c>
      <c r="AC15" s="9">
        <v>9741</v>
      </c>
      <c r="AD15" s="9">
        <v>9890</v>
      </c>
      <c r="AE15" s="9">
        <v>9899</v>
      </c>
      <c r="AF15" s="9">
        <v>7744</v>
      </c>
      <c r="AH15" s="10">
        <f t="shared" si="2"/>
        <v>18854</v>
      </c>
      <c r="AI15" s="10">
        <f t="shared" si="3"/>
        <v>4173</v>
      </c>
      <c r="AJ15" s="48">
        <f t="shared" si="4"/>
        <v>3338.4</v>
      </c>
      <c r="AK15" s="48">
        <f t="shared" si="5"/>
        <v>3129.75</v>
      </c>
      <c r="AL15" s="54">
        <v>3129.75</v>
      </c>
      <c r="AM15" s="58">
        <f t="shared" si="6"/>
        <v>0.25</v>
      </c>
      <c r="AN15" s="54">
        <v>3129.75</v>
      </c>
      <c r="AO15" s="58">
        <f t="shared" si="7"/>
        <v>0.25</v>
      </c>
      <c r="AP15" s="54">
        <v>3129.75</v>
      </c>
      <c r="AQ15" s="58">
        <f t="shared" si="8"/>
        <v>0.25</v>
      </c>
      <c r="AR15" s="54">
        <v>3129.75</v>
      </c>
      <c r="AS15" s="58">
        <f t="shared" si="9"/>
        <v>0.25</v>
      </c>
      <c r="AT15" s="54">
        <v>3129.75</v>
      </c>
      <c r="AU15" s="58">
        <f t="shared" si="10"/>
        <v>0.25</v>
      </c>
      <c r="AV15" s="54">
        <v>3129.75</v>
      </c>
      <c r="AW15" s="58">
        <f t="shared" si="11"/>
        <v>0.25</v>
      </c>
      <c r="AX15" s="54">
        <v>3129.75</v>
      </c>
      <c r="AY15" s="58">
        <f t="shared" si="12"/>
        <v>0.25</v>
      </c>
      <c r="AZ15" s="56">
        <v>3129.75</v>
      </c>
      <c r="BA15" s="58">
        <f t="shared" si="13"/>
        <v>0.25</v>
      </c>
      <c r="BB15" s="56">
        <v>3129.75</v>
      </c>
      <c r="BC15" s="58">
        <f t="shared" si="14"/>
        <v>0.25</v>
      </c>
      <c r="BD15" s="56">
        <v>3129.75</v>
      </c>
      <c r="BE15" s="58">
        <f t="shared" si="15"/>
        <v>0.25</v>
      </c>
      <c r="BF15" s="56">
        <v>3129.75</v>
      </c>
      <c r="BG15" s="58">
        <f t="shared" si="16"/>
        <v>0.25</v>
      </c>
      <c r="BH15" s="56">
        <v>3129.75</v>
      </c>
      <c r="BI15" s="61">
        <f t="shared" si="17"/>
        <v>0.25</v>
      </c>
      <c r="BJ15" s="56">
        <v>3129.75</v>
      </c>
      <c r="BK15" s="64">
        <f t="shared" si="18"/>
        <v>0.25</v>
      </c>
      <c r="BL15" s="53">
        <v>4313.25</v>
      </c>
      <c r="BN15" s="53">
        <v>5820</v>
      </c>
      <c r="BP15" s="53">
        <v>5222.75</v>
      </c>
      <c r="BR15" s="53">
        <v>5868</v>
      </c>
      <c r="BT15" s="53">
        <v>7744</v>
      </c>
      <c r="BV15" s="53">
        <v>6105</v>
      </c>
      <c r="BX15" s="53">
        <v>8658</v>
      </c>
      <c r="BZ15" s="53">
        <v>9204</v>
      </c>
      <c r="CB15" s="53">
        <v>9741</v>
      </c>
      <c r="CD15" s="53">
        <v>9642</v>
      </c>
      <c r="CF15" s="53">
        <v>4173</v>
      </c>
      <c r="CH15" s="53">
        <v>18854</v>
      </c>
    </row>
    <row r="16" spans="1:86">
      <c r="A16" s="6">
        <v>26</v>
      </c>
      <c r="B16" s="50" t="s">
        <v>26</v>
      </c>
      <c r="C16" s="51" t="s">
        <v>20</v>
      </c>
      <c r="D16" s="9">
        <v>5533</v>
      </c>
      <c r="E16" s="9">
        <v>6675</v>
      </c>
      <c r="F16" s="9">
        <v>5806</v>
      </c>
      <c r="G16" s="9">
        <v>4522</v>
      </c>
      <c r="H16" s="9">
        <v>6689</v>
      </c>
      <c r="I16" s="9">
        <v>5467</v>
      </c>
      <c r="J16" s="9">
        <v>6876</v>
      </c>
      <c r="K16" s="9">
        <v>5934</v>
      </c>
      <c r="L16" s="9">
        <v>47541</v>
      </c>
      <c r="M16" s="9">
        <v>4037</v>
      </c>
      <c r="N16" s="9">
        <v>4945</v>
      </c>
      <c r="O16" s="9">
        <v>3354</v>
      </c>
      <c r="P16" s="9">
        <v>5562</v>
      </c>
      <c r="Q16" s="9">
        <v>7046</v>
      </c>
      <c r="R16" s="9">
        <v>6766</v>
      </c>
      <c r="S16" s="9">
        <v>7610</v>
      </c>
      <c r="T16" s="9">
        <v>7046</v>
      </c>
      <c r="U16" s="9">
        <v>6339</v>
      </c>
      <c r="V16" s="9">
        <v>5567</v>
      </c>
      <c r="W16" s="9">
        <v>4991</v>
      </c>
      <c r="X16" s="9">
        <v>6604</v>
      </c>
      <c r="Y16" s="9">
        <v>5380</v>
      </c>
      <c r="Z16" s="9">
        <v>5192</v>
      </c>
      <c r="AA16" s="9">
        <v>5687</v>
      </c>
      <c r="AB16" s="9">
        <v>5821</v>
      </c>
      <c r="AC16" s="9">
        <v>7170</v>
      </c>
      <c r="AD16" s="9">
        <v>6799</v>
      </c>
      <c r="AE16" s="9">
        <v>7276</v>
      </c>
      <c r="AF16" s="9">
        <v>5978</v>
      </c>
      <c r="AH16" s="10">
        <f t="shared" si="2"/>
        <v>47541</v>
      </c>
      <c r="AI16" s="10">
        <f t="shared" si="3"/>
        <v>3354</v>
      </c>
      <c r="AJ16" s="48">
        <f t="shared" si="4"/>
        <v>2683.2</v>
      </c>
      <c r="AK16" s="48">
        <f t="shared" si="5"/>
        <v>2515.5</v>
      </c>
      <c r="AL16" s="54">
        <v>2515.5</v>
      </c>
      <c r="AM16" s="58">
        <f t="shared" si="6"/>
        <v>0.25</v>
      </c>
      <c r="AN16" s="54">
        <v>2515.5</v>
      </c>
      <c r="AO16" s="58">
        <f t="shared" si="7"/>
        <v>0.25</v>
      </c>
      <c r="AP16" s="54">
        <v>2515.5</v>
      </c>
      <c r="AQ16" s="58">
        <f t="shared" si="8"/>
        <v>0.25</v>
      </c>
      <c r="AR16" s="54">
        <v>2515.5</v>
      </c>
      <c r="AS16" s="58">
        <f t="shared" si="9"/>
        <v>0.25</v>
      </c>
      <c r="AT16" s="54">
        <v>2515.5</v>
      </c>
      <c r="AU16" s="58">
        <f t="shared" si="10"/>
        <v>0.25</v>
      </c>
      <c r="AV16" s="54">
        <v>2515.5</v>
      </c>
      <c r="AW16" s="58">
        <f t="shared" si="11"/>
        <v>0.25</v>
      </c>
      <c r="AX16" s="54">
        <v>2515.5</v>
      </c>
      <c r="AY16" s="58">
        <f t="shared" si="12"/>
        <v>0.25</v>
      </c>
      <c r="AZ16" s="56">
        <v>2515.5</v>
      </c>
      <c r="BA16" s="58">
        <f t="shared" si="13"/>
        <v>0.25</v>
      </c>
      <c r="BB16" s="56">
        <v>2515.5</v>
      </c>
      <c r="BC16" s="58">
        <f t="shared" si="14"/>
        <v>0.25</v>
      </c>
      <c r="BD16" s="56">
        <v>2515.5</v>
      </c>
      <c r="BE16" s="58">
        <f t="shared" si="15"/>
        <v>0.25</v>
      </c>
      <c r="BF16" s="56">
        <v>2515.5</v>
      </c>
      <c r="BG16" s="58">
        <f t="shared" si="16"/>
        <v>0.25</v>
      </c>
      <c r="BH16" s="56">
        <v>2515.5</v>
      </c>
      <c r="BI16" s="61">
        <f t="shared" si="17"/>
        <v>0.25</v>
      </c>
      <c r="BJ16" s="56">
        <v>2515.5</v>
      </c>
      <c r="BK16" s="64">
        <f t="shared" si="18"/>
        <v>0.25</v>
      </c>
      <c r="BL16" s="53">
        <v>3364.06</v>
      </c>
      <c r="BN16" s="53">
        <v>5467</v>
      </c>
      <c r="BP16" s="53">
        <v>3857.1</v>
      </c>
      <c r="BR16" s="53">
        <v>6689</v>
      </c>
      <c r="BT16" s="53">
        <v>5978</v>
      </c>
      <c r="BV16" s="53">
        <v>6604</v>
      </c>
      <c r="BX16" s="53">
        <v>6339</v>
      </c>
      <c r="BZ16" s="53">
        <v>6766</v>
      </c>
      <c r="CB16" s="53">
        <v>7170</v>
      </c>
      <c r="CD16" s="53">
        <v>6675</v>
      </c>
      <c r="CF16" s="53">
        <v>4037</v>
      </c>
      <c r="CH16" s="53">
        <v>47541</v>
      </c>
    </row>
    <row r="17" spans="1:86">
      <c r="A17" s="6">
        <v>28</v>
      </c>
      <c r="B17" s="50" t="s">
        <v>27</v>
      </c>
      <c r="C17" s="51" t="s">
        <v>20</v>
      </c>
      <c r="D17" s="9">
        <v>3395</v>
      </c>
      <c r="E17" s="9">
        <v>7479</v>
      </c>
      <c r="F17" s="9">
        <v>4552</v>
      </c>
      <c r="G17" s="9">
        <v>2802</v>
      </c>
      <c r="H17" s="9">
        <v>3630</v>
      </c>
      <c r="I17" s="9">
        <v>3356</v>
      </c>
      <c r="J17" s="9">
        <v>5973</v>
      </c>
      <c r="K17" s="9">
        <v>4945</v>
      </c>
      <c r="L17" s="9">
        <v>15548</v>
      </c>
      <c r="M17" s="9">
        <v>2503</v>
      </c>
      <c r="N17" s="9">
        <v>3709</v>
      </c>
      <c r="O17" s="9">
        <v>2934</v>
      </c>
      <c r="P17" s="9">
        <v>5439</v>
      </c>
      <c r="Q17" s="9">
        <v>5068</v>
      </c>
      <c r="R17" s="9">
        <v>5878</v>
      </c>
      <c r="S17" s="9">
        <v>4260</v>
      </c>
      <c r="T17" s="9">
        <v>4945</v>
      </c>
      <c r="U17" s="9">
        <v>7357</v>
      </c>
      <c r="V17" s="9">
        <v>4836</v>
      </c>
      <c r="W17" s="9">
        <v>4259</v>
      </c>
      <c r="X17" s="9">
        <v>6988</v>
      </c>
      <c r="Y17" s="9">
        <v>5155</v>
      </c>
      <c r="Z17" s="9">
        <v>4265</v>
      </c>
      <c r="AA17" s="9">
        <v>3980</v>
      </c>
      <c r="AB17" s="9">
        <v>3931</v>
      </c>
      <c r="AC17" s="9">
        <v>6230</v>
      </c>
      <c r="AD17" s="9">
        <v>7417</v>
      </c>
      <c r="AE17" s="9">
        <v>6322</v>
      </c>
      <c r="AF17" s="9">
        <v>4779</v>
      </c>
      <c r="AH17" s="10">
        <f t="shared" si="2"/>
        <v>15548</v>
      </c>
      <c r="AI17" s="10">
        <f t="shared" si="3"/>
        <v>2503</v>
      </c>
      <c r="AJ17" s="48">
        <f t="shared" si="4"/>
        <v>2002.4</v>
      </c>
      <c r="AK17" s="48">
        <f t="shared" si="5"/>
        <v>1877.25</v>
      </c>
      <c r="AL17" s="54">
        <v>1877.25</v>
      </c>
      <c r="AM17" s="58">
        <f t="shared" si="6"/>
        <v>0.25</v>
      </c>
      <c r="AN17" s="54">
        <v>1877.25</v>
      </c>
      <c r="AO17" s="58">
        <f t="shared" si="7"/>
        <v>0.25</v>
      </c>
      <c r="AP17" s="54">
        <v>1877.25</v>
      </c>
      <c r="AQ17" s="58">
        <f t="shared" si="8"/>
        <v>0.25</v>
      </c>
      <c r="AR17" s="54">
        <v>1877.25</v>
      </c>
      <c r="AS17" s="58">
        <f t="shared" si="9"/>
        <v>0.25</v>
      </c>
      <c r="AT17" s="54">
        <v>1877.25</v>
      </c>
      <c r="AU17" s="58">
        <f t="shared" si="10"/>
        <v>0.25</v>
      </c>
      <c r="AV17" s="54">
        <v>1877.25</v>
      </c>
      <c r="AW17" s="58">
        <f t="shared" si="11"/>
        <v>0.25</v>
      </c>
      <c r="AX17" s="54">
        <v>1877.25</v>
      </c>
      <c r="AY17" s="58">
        <f t="shared" si="12"/>
        <v>0.25</v>
      </c>
      <c r="AZ17" s="56">
        <v>1877.25</v>
      </c>
      <c r="BA17" s="58">
        <f t="shared" si="13"/>
        <v>0.25</v>
      </c>
      <c r="BB17" s="56">
        <v>1877.25</v>
      </c>
      <c r="BC17" s="58">
        <f t="shared" si="14"/>
        <v>0.25</v>
      </c>
      <c r="BD17" s="56">
        <v>1877.25</v>
      </c>
      <c r="BE17" s="58">
        <f t="shared" si="15"/>
        <v>0.25</v>
      </c>
      <c r="BF17" s="56">
        <v>1877.25</v>
      </c>
      <c r="BG17" s="58">
        <f t="shared" si="16"/>
        <v>0.25</v>
      </c>
      <c r="BH17" s="56">
        <v>1877.25</v>
      </c>
      <c r="BI17" s="61">
        <f t="shared" si="17"/>
        <v>0.25</v>
      </c>
      <c r="BJ17" s="56">
        <v>1877.25</v>
      </c>
      <c r="BK17" s="64">
        <f t="shared" si="18"/>
        <v>0.25</v>
      </c>
      <c r="BL17" s="53">
        <v>2546.25</v>
      </c>
      <c r="BN17" s="53">
        <v>3356</v>
      </c>
      <c r="BP17" s="53">
        <v>3214.25</v>
      </c>
      <c r="BR17" s="53">
        <v>3630</v>
      </c>
      <c r="BT17" s="53">
        <v>4779</v>
      </c>
      <c r="BV17" s="53">
        <v>6988</v>
      </c>
      <c r="BX17" s="53">
        <v>7357</v>
      </c>
      <c r="BZ17" s="53">
        <v>5878</v>
      </c>
      <c r="CB17" s="53">
        <v>6230</v>
      </c>
      <c r="CD17" s="53">
        <v>7479</v>
      </c>
      <c r="CF17" s="53">
        <v>2503</v>
      </c>
      <c r="CH17" s="53">
        <v>15548</v>
      </c>
    </row>
    <row r="18" spans="1:86">
      <c r="A18" s="6">
        <v>30</v>
      </c>
      <c r="B18" s="50" t="s">
        <v>28</v>
      </c>
      <c r="C18" s="51" t="s">
        <v>20</v>
      </c>
      <c r="D18" s="9">
        <v>7052</v>
      </c>
      <c r="E18" s="9">
        <v>15885</v>
      </c>
      <c r="F18" s="9">
        <v>7534</v>
      </c>
      <c r="G18" s="9">
        <v>5707</v>
      </c>
      <c r="H18" s="9">
        <v>8236</v>
      </c>
      <c r="I18" s="9">
        <v>6969</v>
      </c>
      <c r="J18" s="9">
        <v>10818</v>
      </c>
      <c r="K18" s="9">
        <v>10507</v>
      </c>
      <c r="L18" s="9">
        <v>38413</v>
      </c>
      <c r="M18" s="9">
        <v>5096</v>
      </c>
      <c r="N18" s="9">
        <v>7170</v>
      </c>
      <c r="O18" s="9">
        <v>5534</v>
      </c>
      <c r="P18" s="9">
        <v>11743</v>
      </c>
      <c r="Q18" s="9">
        <v>9518</v>
      </c>
      <c r="R18" s="9">
        <v>10645</v>
      </c>
      <c r="S18" s="9">
        <v>8571</v>
      </c>
      <c r="T18" s="9">
        <v>9271</v>
      </c>
      <c r="U18" s="9">
        <v>12014</v>
      </c>
      <c r="V18" s="9">
        <v>8759</v>
      </c>
      <c r="W18" s="9">
        <v>7748</v>
      </c>
      <c r="X18" s="9">
        <v>11972</v>
      </c>
      <c r="Y18" s="9">
        <v>7385</v>
      </c>
      <c r="Z18" s="9">
        <v>7046</v>
      </c>
      <c r="AA18" s="9">
        <v>7887</v>
      </c>
      <c r="AB18" s="9">
        <v>8970</v>
      </c>
      <c r="AC18" s="9">
        <v>11274</v>
      </c>
      <c r="AD18" s="9">
        <v>15946</v>
      </c>
      <c r="AE18" s="9">
        <v>11447</v>
      </c>
      <c r="AF18" s="9">
        <v>9966</v>
      </c>
      <c r="AH18" s="10">
        <f t="shared" si="2"/>
        <v>38413</v>
      </c>
      <c r="AI18" s="10">
        <f t="shared" si="3"/>
        <v>5096</v>
      </c>
      <c r="AJ18" s="48">
        <f t="shared" si="4"/>
        <v>4076.8</v>
      </c>
      <c r="AK18" s="48">
        <f t="shared" si="5"/>
        <v>3822</v>
      </c>
      <c r="AL18" s="54">
        <v>3822</v>
      </c>
      <c r="AM18" s="58">
        <f t="shared" si="6"/>
        <v>0.25</v>
      </c>
      <c r="AN18" s="54">
        <v>3822</v>
      </c>
      <c r="AO18" s="58">
        <f t="shared" si="7"/>
        <v>0.25</v>
      </c>
      <c r="AP18" s="54">
        <v>3822</v>
      </c>
      <c r="AQ18" s="58">
        <f t="shared" si="8"/>
        <v>0.25</v>
      </c>
      <c r="AR18" s="54">
        <v>3822</v>
      </c>
      <c r="AS18" s="58">
        <f t="shared" si="9"/>
        <v>0.25</v>
      </c>
      <c r="AT18" s="54">
        <v>3822</v>
      </c>
      <c r="AU18" s="58">
        <f t="shared" si="10"/>
        <v>0.25</v>
      </c>
      <c r="AV18" s="54">
        <v>3822</v>
      </c>
      <c r="AW18" s="58">
        <f t="shared" si="11"/>
        <v>0.25</v>
      </c>
      <c r="AX18" s="54">
        <v>3822</v>
      </c>
      <c r="AY18" s="58">
        <f t="shared" si="12"/>
        <v>0.25</v>
      </c>
      <c r="AZ18" s="56">
        <v>3822</v>
      </c>
      <c r="BA18" s="58">
        <f t="shared" si="13"/>
        <v>0.25</v>
      </c>
      <c r="BB18" s="56">
        <v>3822</v>
      </c>
      <c r="BC18" s="58">
        <f t="shared" si="14"/>
        <v>0.25</v>
      </c>
      <c r="BD18" s="56">
        <v>3822</v>
      </c>
      <c r="BE18" s="58">
        <f t="shared" si="15"/>
        <v>0.25</v>
      </c>
      <c r="BF18" s="56">
        <v>3822</v>
      </c>
      <c r="BG18" s="58">
        <f t="shared" si="16"/>
        <v>0.25</v>
      </c>
      <c r="BH18" s="56">
        <v>3822</v>
      </c>
      <c r="BI18" s="61">
        <f t="shared" si="17"/>
        <v>0.25</v>
      </c>
      <c r="BJ18" s="56">
        <v>3822</v>
      </c>
      <c r="BK18" s="64">
        <f t="shared" si="18"/>
        <v>0.25</v>
      </c>
      <c r="BL18" s="53">
        <v>5098.6000000000004</v>
      </c>
      <c r="BN18" s="53">
        <v>6969</v>
      </c>
      <c r="BP18" s="53">
        <v>6829.55</v>
      </c>
      <c r="BR18" s="53">
        <v>8236</v>
      </c>
      <c r="BT18" s="53">
        <v>9966</v>
      </c>
      <c r="BV18" s="53">
        <v>11972</v>
      </c>
      <c r="BX18" s="53">
        <v>12014</v>
      </c>
      <c r="BZ18" s="53">
        <v>10645</v>
      </c>
      <c r="CB18" s="53">
        <v>11274</v>
      </c>
      <c r="CD18" s="53">
        <v>15885</v>
      </c>
      <c r="CF18" s="53">
        <v>5096</v>
      </c>
      <c r="CH18" s="53">
        <v>38413</v>
      </c>
    </row>
    <row r="19" spans="1:86">
      <c r="A19" s="6">
        <v>41</v>
      </c>
      <c r="B19" s="50" t="s">
        <v>29</v>
      </c>
      <c r="C19" s="51" t="s">
        <v>20</v>
      </c>
      <c r="D19" s="9">
        <v>2701</v>
      </c>
      <c r="E19" s="9">
        <v>8777</v>
      </c>
      <c r="F19" s="9">
        <v>6301</v>
      </c>
      <c r="G19" s="9">
        <v>5367</v>
      </c>
      <c r="H19" s="9">
        <v>3659</v>
      </c>
      <c r="I19" s="9">
        <v>2733</v>
      </c>
      <c r="J19" s="9">
        <v>5361</v>
      </c>
      <c r="K19" s="9">
        <v>6675</v>
      </c>
      <c r="L19" s="9">
        <v>18854</v>
      </c>
      <c r="M19" s="9">
        <v>5231</v>
      </c>
      <c r="N19" s="9">
        <v>4326</v>
      </c>
      <c r="O19" s="9">
        <v>1897</v>
      </c>
      <c r="P19" s="9">
        <v>4573</v>
      </c>
      <c r="Q19" s="9">
        <v>4796</v>
      </c>
      <c r="R19" s="9">
        <v>5276</v>
      </c>
      <c r="S19" s="9">
        <v>10794</v>
      </c>
      <c r="T19" s="9">
        <v>3956</v>
      </c>
      <c r="U19" s="9">
        <v>5260</v>
      </c>
      <c r="V19" s="9">
        <v>4341</v>
      </c>
      <c r="W19" s="9">
        <v>3837</v>
      </c>
      <c r="X19" s="9">
        <v>6988</v>
      </c>
      <c r="Y19" s="9">
        <v>4184</v>
      </c>
      <c r="Z19" s="9">
        <v>2596</v>
      </c>
      <c r="AA19" s="9">
        <v>6255</v>
      </c>
      <c r="AB19" s="9">
        <v>4311</v>
      </c>
      <c r="AC19" s="9">
        <v>5613</v>
      </c>
      <c r="AD19" s="9">
        <v>8901</v>
      </c>
      <c r="AE19" s="9">
        <v>5674</v>
      </c>
      <c r="AF19" s="9">
        <v>6885</v>
      </c>
      <c r="AH19" s="10">
        <f t="shared" si="2"/>
        <v>18854</v>
      </c>
      <c r="AI19" s="10">
        <f t="shared" si="3"/>
        <v>1897</v>
      </c>
      <c r="AJ19" s="48">
        <f t="shared" si="4"/>
        <v>1517.6</v>
      </c>
      <c r="AK19" s="48">
        <f t="shared" si="5"/>
        <v>1422.75</v>
      </c>
      <c r="AL19" s="54">
        <v>1422.75</v>
      </c>
      <c r="AM19" s="58">
        <f t="shared" si="6"/>
        <v>0.25</v>
      </c>
      <c r="AN19" s="54">
        <v>1422.75</v>
      </c>
      <c r="AO19" s="58">
        <f t="shared" si="7"/>
        <v>0.25</v>
      </c>
      <c r="AP19" s="54">
        <v>1422.75</v>
      </c>
      <c r="AQ19" s="58">
        <f t="shared" si="8"/>
        <v>0.25</v>
      </c>
      <c r="AR19" s="54">
        <v>1422.75</v>
      </c>
      <c r="AS19" s="58">
        <f t="shared" si="9"/>
        <v>0.25</v>
      </c>
      <c r="AT19" s="54">
        <v>1422.75</v>
      </c>
      <c r="AU19" s="58">
        <f t="shared" si="10"/>
        <v>0.25</v>
      </c>
      <c r="AV19" s="54">
        <v>1422.75</v>
      </c>
      <c r="AW19" s="58">
        <f t="shared" si="11"/>
        <v>0.25</v>
      </c>
      <c r="AX19" s="54">
        <v>1422.75</v>
      </c>
      <c r="AY19" s="58">
        <f t="shared" si="12"/>
        <v>0.25</v>
      </c>
      <c r="AZ19" s="56">
        <v>1422.75</v>
      </c>
      <c r="BA19" s="58">
        <f t="shared" si="13"/>
        <v>0.25</v>
      </c>
      <c r="BB19" s="56">
        <v>1422.75</v>
      </c>
      <c r="BC19" s="58">
        <f t="shared" si="14"/>
        <v>0.25</v>
      </c>
      <c r="BD19" s="56">
        <v>1422.75</v>
      </c>
      <c r="BE19" s="58">
        <f t="shared" si="15"/>
        <v>0.25</v>
      </c>
      <c r="BF19" s="56">
        <v>1422.75</v>
      </c>
      <c r="BG19" s="58">
        <f t="shared" si="16"/>
        <v>0.25</v>
      </c>
      <c r="BH19" s="56">
        <v>1422.75</v>
      </c>
      <c r="BI19" s="61">
        <f t="shared" si="17"/>
        <v>0.25</v>
      </c>
      <c r="BJ19" s="42">
        <v>1517.6</v>
      </c>
      <c r="BK19" s="64">
        <f t="shared" si="18"/>
        <v>0.2</v>
      </c>
      <c r="BL19" s="53">
        <v>2025.75</v>
      </c>
      <c r="BN19" s="53">
        <v>2733</v>
      </c>
      <c r="BP19" s="53">
        <v>4338.75</v>
      </c>
      <c r="BR19" s="53">
        <v>3659</v>
      </c>
      <c r="BT19" s="53">
        <v>6885</v>
      </c>
      <c r="BV19" s="53">
        <v>6988</v>
      </c>
      <c r="BX19" s="53">
        <v>5260</v>
      </c>
      <c r="BZ19" s="53">
        <v>5276</v>
      </c>
      <c r="CB19" s="53">
        <v>5613</v>
      </c>
      <c r="CD19" s="53">
        <v>8777</v>
      </c>
      <c r="CF19" s="53">
        <v>5231</v>
      </c>
      <c r="CH19" s="53">
        <v>18854</v>
      </c>
    </row>
    <row r="20" spans="1:86">
      <c r="A20" s="6">
        <v>46</v>
      </c>
      <c r="B20" s="50" t="s">
        <v>30</v>
      </c>
      <c r="C20" s="51" t="s">
        <v>20</v>
      </c>
      <c r="D20" s="9">
        <v>10237</v>
      </c>
      <c r="E20" s="9">
        <v>37704</v>
      </c>
      <c r="F20" s="9">
        <v>13875</v>
      </c>
      <c r="G20" s="9">
        <v>10839</v>
      </c>
      <c r="H20" s="9">
        <v>12522</v>
      </c>
      <c r="I20" s="9">
        <v>10117</v>
      </c>
      <c r="J20" s="9">
        <v>15925</v>
      </c>
      <c r="K20" s="9">
        <v>17430</v>
      </c>
      <c r="L20" s="9">
        <v>82314</v>
      </c>
      <c r="M20" s="9">
        <v>9678</v>
      </c>
      <c r="N20" s="9">
        <v>17307</v>
      </c>
      <c r="O20" s="9">
        <v>8031</v>
      </c>
      <c r="P20" s="9">
        <v>16935</v>
      </c>
      <c r="Q20" s="9">
        <v>14834</v>
      </c>
      <c r="R20" s="9">
        <v>15670</v>
      </c>
      <c r="S20" s="9">
        <v>14554</v>
      </c>
      <c r="T20" s="9">
        <v>13721</v>
      </c>
      <c r="U20" s="9">
        <v>14683</v>
      </c>
      <c r="V20" s="9">
        <v>12894</v>
      </c>
      <c r="W20" s="9">
        <v>11460</v>
      </c>
      <c r="X20" s="9">
        <v>23905</v>
      </c>
      <c r="Y20" s="9">
        <v>14713</v>
      </c>
      <c r="Z20" s="9">
        <v>11126</v>
      </c>
      <c r="AA20" s="9">
        <v>18357</v>
      </c>
      <c r="AB20" s="9">
        <v>13910</v>
      </c>
      <c r="AC20" s="9">
        <v>16565</v>
      </c>
      <c r="AD20" s="9">
        <v>37085</v>
      </c>
      <c r="AE20" s="9">
        <v>16853</v>
      </c>
      <c r="AF20" s="9">
        <v>17025</v>
      </c>
      <c r="AH20" s="10">
        <f t="shared" si="2"/>
        <v>82314</v>
      </c>
      <c r="AI20" s="10">
        <f t="shared" si="3"/>
        <v>8031</v>
      </c>
      <c r="AJ20" s="48">
        <f t="shared" si="4"/>
        <v>6424.8</v>
      </c>
      <c r="AK20" s="48">
        <f t="shared" si="5"/>
        <v>6023.25</v>
      </c>
      <c r="AL20" s="42">
        <v>6424.8</v>
      </c>
      <c r="AM20" s="58">
        <f t="shared" si="6"/>
        <v>0.2</v>
      </c>
      <c r="AN20" s="42">
        <v>6424.8</v>
      </c>
      <c r="AO20" s="58">
        <f t="shared" si="7"/>
        <v>0.2</v>
      </c>
      <c r="AP20" s="42">
        <v>6424.8</v>
      </c>
      <c r="AQ20" s="58">
        <f t="shared" si="8"/>
        <v>0.2</v>
      </c>
      <c r="AR20" s="42">
        <v>6424.8</v>
      </c>
      <c r="AS20" s="58">
        <f t="shared" si="9"/>
        <v>0.2</v>
      </c>
      <c r="AT20" s="42">
        <v>6424.8</v>
      </c>
      <c r="AU20" s="58">
        <f t="shared" si="10"/>
        <v>0.2</v>
      </c>
      <c r="AV20" s="42">
        <v>6424.8</v>
      </c>
      <c r="AW20" s="58">
        <f t="shared" si="11"/>
        <v>0.2</v>
      </c>
      <c r="AX20" s="42">
        <v>6424.8</v>
      </c>
      <c r="AY20" s="58">
        <f t="shared" si="12"/>
        <v>0.2</v>
      </c>
      <c r="AZ20" s="42">
        <v>6424.8</v>
      </c>
      <c r="BA20" s="58">
        <f t="shared" si="13"/>
        <v>0.2</v>
      </c>
      <c r="BB20" s="42">
        <v>6424.8</v>
      </c>
      <c r="BC20" s="58">
        <f t="shared" si="14"/>
        <v>0.2</v>
      </c>
      <c r="BD20" s="42">
        <v>6424.8</v>
      </c>
      <c r="BE20" s="58">
        <f t="shared" si="15"/>
        <v>0.2</v>
      </c>
      <c r="BF20" s="42">
        <v>6424.8</v>
      </c>
      <c r="BG20" s="58">
        <f t="shared" si="16"/>
        <v>0.2</v>
      </c>
      <c r="BH20" s="42">
        <v>6424.8</v>
      </c>
      <c r="BI20" s="61">
        <f t="shared" si="17"/>
        <v>0.2</v>
      </c>
      <c r="BJ20" s="42">
        <v>6424.8</v>
      </c>
      <c r="BK20" s="64">
        <f t="shared" si="18"/>
        <v>0.2</v>
      </c>
      <c r="BL20" s="53">
        <v>8189.6</v>
      </c>
      <c r="BN20" s="53">
        <v>10117</v>
      </c>
      <c r="BP20" s="53">
        <v>11329.5</v>
      </c>
      <c r="BR20" s="53">
        <v>12522</v>
      </c>
      <c r="BT20" s="53">
        <v>17025</v>
      </c>
      <c r="BV20" s="53">
        <v>23905</v>
      </c>
      <c r="BX20" s="53">
        <v>14683</v>
      </c>
      <c r="BZ20" s="53">
        <v>15670</v>
      </c>
      <c r="CB20" s="53">
        <v>16565</v>
      </c>
      <c r="CD20" s="53">
        <v>37704</v>
      </c>
      <c r="CF20" s="53">
        <v>9678</v>
      </c>
      <c r="CH20" s="53">
        <v>82314</v>
      </c>
    </row>
    <row r="21" spans="1:86">
      <c r="A21" s="6">
        <v>56</v>
      </c>
      <c r="B21" s="50" t="s">
        <v>31</v>
      </c>
      <c r="C21" s="51" t="s">
        <v>20</v>
      </c>
      <c r="D21" s="9">
        <v>8506</v>
      </c>
      <c r="E21" s="9">
        <v>30904</v>
      </c>
      <c r="F21" s="9">
        <v>11965</v>
      </c>
      <c r="G21" s="9">
        <v>14253</v>
      </c>
      <c r="H21" s="9">
        <v>8009</v>
      </c>
      <c r="I21" s="9">
        <v>8406</v>
      </c>
      <c r="J21" s="9">
        <v>11391</v>
      </c>
      <c r="K21" s="9">
        <v>16071</v>
      </c>
      <c r="L21" s="9">
        <v>32926</v>
      </c>
      <c r="M21" s="9">
        <v>12727</v>
      </c>
      <c r="N21" s="9">
        <v>10507</v>
      </c>
      <c r="O21" s="9">
        <v>7510</v>
      </c>
      <c r="P21" s="9">
        <v>11620</v>
      </c>
      <c r="Q21" s="9">
        <v>11991</v>
      </c>
      <c r="R21" s="9">
        <v>11210</v>
      </c>
      <c r="S21" s="9">
        <v>10443</v>
      </c>
      <c r="T21" s="9">
        <v>10879</v>
      </c>
      <c r="U21" s="9">
        <v>11156</v>
      </c>
      <c r="V21" s="9">
        <v>9223</v>
      </c>
      <c r="W21" s="9">
        <v>8226</v>
      </c>
      <c r="X21" s="9">
        <v>11033</v>
      </c>
      <c r="Y21" s="9">
        <v>9298</v>
      </c>
      <c r="Z21" s="9">
        <v>9271</v>
      </c>
      <c r="AA21" s="9">
        <v>16600</v>
      </c>
      <c r="AB21" s="9">
        <v>10499</v>
      </c>
      <c r="AC21" s="9">
        <v>11855</v>
      </c>
      <c r="AD21" s="9">
        <v>30904</v>
      </c>
      <c r="AE21" s="9">
        <v>12055</v>
      </c>
      <c r="AF21" s="9">
        <v>15152</v>
      </c>
      <c r="AH21" s="10">
        <f t="shared" si="2"/>
        <v>32926</v>
      </c>
      <c r="AI21" s="10">
        <f t="shared" si="3"/>
        <v>7510</v>
      </c>
      <c r="AJ21" s="48">
        <f t="shared" si="4"/>
        <v>6008</v>
      </c>
      <c r="AK21" s="48">
        <f t="shared" si="5"/>
        <v>5632.5</v>
      </c>
      <c r="AL21" s="54">
        <v>5632.5</v>
      </c>
      <c r="AM21" s="58">
        <f t="shared" si="6"/>
        <v>0.25</v>
      </c>
      <c r="AN21" s="54">
        <v>5632.5</v>
      </c>
      <c r="AO21" s="58">
        <f t="shared" si="7"/>
        <v>0.25</v>
      </c>
      <c r="AP21" s="54">
        <v>5632.5</v>
      </c>
      <c r="AQ21" s="58">
        <f t="shared" si="8"/>
        <v>0.25</v>
      </c>
      <c r="AR21" s="54">
        <v>5632.5</v>
      </c>
      <c r="AS21" s="58">
        <f t="shared" si="9"/>
        <v>0.25</v>
      </c>
      <c r="AT21" s="54">
        <v>5632.5</v>
      </c>
      <c r="AU21" s="58">
        <f t="shared" si="10"/>
        <v>0.25</v>
      </c>
      <c r="AV21" s="54">
        <v>5632.5</v>
      </c>
      <c r="AW21" s="58">
        <f t="shared" si="11"/>
        <v>0.25</v>
      </c>
      <c r="AX21" s="54">
        <v>5632.5</v>
      </c>
      <c r="AY21" s="58">
        <f t="shared" si="12"/>
        <v>0.25</v>
      </c>
      <c r="AZ21" s="56">
        <v>5632.5</v>
      </c>
      <c r="BA21" s="58">
        <f t="shared" si="13"/>
        <v>0.25</v>
      </c>
      <c r="BB21" s="56">
        <v>5632.5</v>
      </c>
      <c r="BC21" s="58">
        <f t="shared" si="14"/>
        <v>0.25</v>
      </c>
      <c r="BD21" s="56">
        <v>5632.5</v>
      </c>
      <c r="BE21" s="58">
        <f t="shared" si="15"/>
        <v>0.25</v>
      </c>
      <c r="BF21" s="56">
        <v>5632.5</v>
      </c>
      <c r="BG21" s="58">
        <f t="shared" si="16"/>
        <v>0.25</v>
      </c>
      <c r="BH21" s="27">
        <v>5633.17</v>
      </c>
      <c r="BI21" s="62" t="str">
        <f t="shared" si="17"/>
        <v>VALIDAR</v>
      </c>
      <c r="BJ21" s="54">
        <v>5632.5</v>
      </c>
      <c r="BK21" s="64">
        <f t="shared" si="18"/>
        <v>0.25</v>
      </c>
      <c r="BL21" s="53">
        <v>7527.81</v>
      </c>
      <c r="BN21" s="53">
        <v>8406</v>
      </c>
      <c r="BP21" s="53">
        <v>10446.15</v>
      </c>
      <c r="BR21" s="53">
        <v>8009</v>
      </c>
      <c r="BT21" s="53">
        <v>15152</v>
      </c>
      <c r="BV21" s="53">
        <v>11033</v>
      </c>
      <c r="BX21" s="53">
        <v>11156</v>
      </c>
      <c r="BZ21" s="53">
        <v>11210</v>
      </c>
      <c r="CB21" s="53">
        <v>11855</v>
      </c>
      <c r="CD21" s="53">
        <v>30904</v>
      </c>
      <c r="CF21" s="53">
        <v>12727</v>
      </c>
      <c r="CH21" s="53">
        <v>32926</v>
      </c>
    </row>
    <row r="22" spans="1:86">
      <c r="A22" s="6">
        <v>69</v>
      </c>
      <c r="B22" s="50" t="s">
        <v>32</v>
      </c>
      <c r="C22" s="51" t="s">
        <v>20</v>
      </c>
      <c r="D22" s="9">
        <v>8632</v>
      </c>
      <c r="E22" s="9">
        <v>27195</v>
      </c>
      <c r="F22" s="9">
        <v>8065</v>
      </c>
      <c r="G22" s="9">
        <v>5299</v>
      </c>
      <c r="H22" s="9">
        <v>6837</v>
      </c>
      <c r="I22" s="9">
        <v>8735</v>
      </c>
      <c r="J22" s="9">
        <v>10253</v>
      </c>
      <c r="K22" s="9">
        <v>9395</v>
      </c>
      <c r="L22" s="9">
        <v>17997</v>
      </c>
      <c r="M22" s="9">
        <v>4731</v>
      </c>
      <c r="N22" s="9">
        <v>6551</v>
      </c>
      <c r="O22" s="9">
        <v>1545</v>
      </c>
      <c r="P22" s="9">
        <v>61932</v>
      </c>
      <c r="Q22" s="9">
        <v>10198</v>
      </c>
      <c r="R22" s="9">
        <v>10090</v>
      </c>
      <c r="S22" s="9">
        <v>6897</v>
      </c>
      <c r="T22" s="9">
        <v>10013</v>
      </c>
      <c r="U22" s="9">
        <v>11492</v>
      </c>
      <c r="V22" s="9">
        <v>8301</v>
      </c>
      <c r="W22" s="9">
        <v>7638</v>
      </c>
      <c r="X22" s="9">
        <v>9195</v>
      </c>
      <c r="Y22" s="9">
        <v>7878</v>
      </c>
      <c r="Z22" s="9">
        <v>7788</v>
      </c>
      <c r="AA22" s="9">
        <v>7207</v>
      </c>
      <c r="AB22" s="9">
        <v>10135</v>
      </c>
      <c r="AC22" s="9">
        <v>10668</v>
      </c>
      <c r="AD22" s="9">
        <v>27195</v>
      </c>
      <c r="AE22" s="9">
        <v>10850</v>
      </c>
      <c r="AF22" s="9">
        <v>8158</v>
      </c>
      <c r="AH22" s="10">
        <f t="shared" si="2"/>
        <v>61932</v>
      </c>
      <c r="AI22" s="10">
        <f t="shared" si="3"/>
        <v>1545</v>
      </c>
      <c r="AJ22" s="48">
        <f t="shared" ref="AJ22:AJ31" si="19">AI22-(AI22*$AJ$3)</f>
        <v>1236</v>
      </c>
      <c r="AK22" s="48">
        <f t="shared" ref="AK22:AK31" si="20">AI22-(AI22*$AK$3)</f>
        <v>1158.75</v>
      </c>
      <c r="AL22" s="54">
        <v>1158.75</v>
      </c>
      <c r="AM22" s="58">
        <f t="shared" si="6"/>
        <v>0.25</v>
      </c>
      <c r="AN22" s="54">
        <v>1158.75</v>
      </c>
      <c r="AO22" s="58">
        <f t="shared" si="7"/>
        <v>0.25</v>
      </c>
      <c r="AP22" s="54">
        <v>1158.75</v>
      </c>
      <c r="AQ22" s="58">
        <f t="shared" si="8"/>
        <v>0.25</v>
      </c>
      <c r="AR22" s="54">
        <v>1158.75</v>
      </c>
      <c r="AS22" s="58">
        <f t="shared" si="9"/>
        <v>0.25</v>
      </c>
      <c r="AT22" s="54">
        <v>1158.75</v>
      </c>
      <c r="AU22" s="58">
        <f t="shared" si="10"/>
        <v>0.25</v>
      </c>
      <c r="AV22" s="54">
        <v>1158.75</v>
      </c>
      <c r="AW22" s="58">
        <f t="shared" si="11"/>
        <v>0.25</v>
      </c>
      <c r="AX22" s="54">
        <v>1158.75</v>
      </c>
      <c r="AY22" s="58">
        <f t="shared" si="12"/>
        <v>0.25</v>
      </c>
      <c r="AZ22" s="56">
        <v>1158.75</v>
      </c>
      <c r="BA22" s="58">
        <f t="shared" si="13"/>
        <v>0.25</v>
      </c>
      <c r="BB22" s="56">
        <v>1158.75</v>
      </c>
      <c r="BC22" s="58">
        <f t="shared" si="14"/>
        <v>0.25</v>
      </c>
      <c r="BD22" s="56">
        <v>1158.75</v>
      </c>
      <c r="BE22" s="58">
        <f t="shared" si="15"/>
        <v>0.25</v>
      </c>
      <c r="BF22" s="56">
        <v>1158.75</v>
      </c>
      <c r="BG22" s="58">
        <f t="shared" si="16"/>
        <v>0.25</v>
      </c>
      <c r="BH22" s="56">
        <v>1158.75</v>
      </c>
      <c r="BI22" s="61">
        <f t="shared" si="17"/>
        <v>0.25</v>
      </c>
      <c r="BJ22" s="56">
        <v>1158.75</v>
      </c>
      <c r="BK22" s="64">
        <f t="shared" si="18"/>
        <v>0.25</v>
      </c>
      <c r="BL22" s="53">
        <v>4316</v>
      </c>
      <c r="BN22" s="53">
        <v>8735</v>
      </c>
      <c r="BP22" s="53">
        <v>6106.75</v>
      </c>
      <c r="BR22" s="53">
        <v>6837</v>
      </c>
      <c r="BT22" s="53">
        <v>8158</v>
      </c>
      <c r="BV22" s="53">
        <v>9195</v>
      </c>
      <c r="BX22" s="53">
        <v>11492</v>
      </c>
      <c r="BZ22" s="53">
        <v>10090</v>
      </c>
      <c r="CB22" s="53">
        <v>10668</v>
      </c>
      <c r="CD22" s="53">
        <v>27195</v>
      </c>
      <c r="CF22" s="53">
        <v>4731</v>
      </c>
      <c r="CH22" s="53">
        <v>17997</v>
      </c>
    </row>
    <row r="23" spans="1:86">
      <c r="A23" s="6">
        <v>76</v>
      </c>
      <c r="B23" s="50" t="s">
        <v>33</v>
      </c>
      <c r="C23" s="51" t="s">
        <v>20</v>
      </c>
      <c r="D23" s="9">
        <v>607</v>
      </c>
      <c r="E23" s="9">
        <v>1608</v>
      </c>
      <c r="F23" s="9">
        <v>912</v>
      </c>
      <c r="G23" s="9">
        <v>574</v>
      </c>
      <c r="H23" s="9">
        <v>742</v>
      </c>
      <c r="I23" s="9">
        <v>599</v>
      </c>
      <c r="J23" s="9">
        <v>1167</v>
      </c>
      <c r="K23" s="9">
        <v>742</v>
      </c>
      <c r="L23" s="9">
        <v>6402</v>
      </c>
      <c r="M23" s="9">
        <v>511</v>
      </c>
      <c r="N23" s="9">
        <v>309</v>
      </c>
      <c r="O23" s="9">
        <v>272</v>
      </c>
      <c r="P23" s="9">
        <v>1112</v>
      </c>
      <c r="Q23" s="9">
        <v>940</v>
      </c>
      <c r="R23" s="9">
        <v>1149</v>
      </c>
      <c r="S23" s="9">
        <v>1021</v>
      </c>
      <c r="T23" s="9">
        <v>1236</v>
      </c>
      <c r="U23" s="9">
        <v>1104</v>
      </c>
      <c r="V23" s="9">
        <v>945</v>
      </c>
      <c r="W23" s="9">
        <v>806</v>
      </c>
      <c r="X23" s="9">
        <v>735</v>
      </c>
      <c r="Y23" s="9">
        <v>671</v>
      </c>
      <c r="Z23" s="9">
        <v>1020</v>
      </c>
      <c r="AA23" s="9">
        <v>1156</v>
      </c>
      <c r="AB23" s="9">
        <v>743</v>
      </c>
      <c r="AC23" s="9">
        <v>1212</v>
      </c>
      <c r="AD23" s="9">
        <v>1608</v>
      </c>
      <c r="AE23" s="9">
        <v>1235</v>
      </c>
      <c r="AF23" s="9">
        <v>832</v>
      </c>
      <c r="AH23" s="10">
        <f t="shared" si="2"/>
        <v>6402</v>
      </c>
      <c r="AI23" s="10">
        <f t="shared" si="3"/>
        <v>272</v>
      </c>
      <c r="AJ23" s="48">
        <f t="shared" si="19"/>
        <v>217.6</v>
      </c>
      <c r="AK23" s="48">
        <f t="shared" si="20"/>
        <v>204</v>
      </c>
      <c r="AL23" s="42">
        <v>217.6</v>
      </c>
      <c r="AM23" s="58">
        <f t="shared" si="6"/>
        <v>0.2</v>
      </c>
      <c r="AN23" s="42">
        <v>217.6</v>
      </c>
      <c r="AO23" s="58">
        <f t="shared" si="7"/>
        <v>0.2</v>
      </c>
      <c r="AP23" s="42">
        <v>217.6</v>
      </c>
      <c r="AQ23" s="58">
        <f t="shared" si="8"/>
        <v>0.2</v>
      </c>
      <c r="AR23" s="42">
        <v>217.6</v>
      </c>
      <c r="AS23" s="58">
        <f t="shared" si="9"/>
        <v>0.2</v>
      </c>
      <c r="AT23" s="42">
        <v>217.6</v>
      </c>
      <c r="AU23" s="58">
        <f t="shared" si="10"/>
        <v>0.2</v>
      </c>
      <c r="AV23" s="42">
        <v>217.6</v>
      </c>
      <c r="AW23" s="58">
        <f t="shared" si="11"/>
        <v>0.2</v>
      </c>
      <c r="AX23" s="42">
        <v>217.6</v>
      </c>
      <c r="AY23" s="58">
        <f t="shared" si="12"/>
        <v>0.2</v>
      </c>
      <c r="AZ23" s="42">
        <v>217.6</v>
      </c>
      <c r="BA23" s="58">
        <f t="shared" si="13"/>
        <v>0.2</v>
      </c>
      <c r="BB23" s="42">
        <v>217.6</v>
      </c>
      <c r="BC23" s="58">
        <f t="shared" si="14"/>
        <v>0.2</v>
      </c>
      <c r="BD23" s="42">
        <v>217.6</v>
      </c>
      <c r="BE23" s="58">
        <f t="shared" si="15"/>
        <v>0.2</v>
      </c>
      <c r="BF23" s="42">
        <v>217.6</v>
      </c>
      <c r="BG23" s="58">
        <f t="shared" si="16"/>
        <v>0.2</v>
      </c>
      <c r="BH23" s="42">
        <v>217.6</v>
      </c>
      <c r="BI23" s="61">
        <f t="shared" si="17"/>
        <v>0.2</v>
      </c>
      <c r="BJ23" s="42">
        <v>217.6</v>
      </c>
      <c r="BK23" s="64">
        <f t="shared" si="18"/>
        <v>0.2</v>
      </c>
      <c r="BL23" s="53">
        <v>455.25</v>
      </c>
      <c r="BN23" s="53">
        <v>599</v>
      </c>
      <c r="BP23" s="53">
        <v>482.3</v>
      </c>
      <c r="BR23" s="53">
        <v>742</v>
      </c>
      <c r="BT23" s="53">
        <v>832</v>
      </c>
      <c r="BV23" s="53">
        <v>735</v>
      </c>
      <c r="BX23" s="53">
        <v>1104</v>
      </c>
      <c r="BZ23" s="53">
        <v>1149</v>
      </c>
      <c r="CB23" s="53">
        <v>1212</v>
      </c>
      <c r="CD23" s="53">
        <v>1608</v>
      </c>
      <c r="CF23" s="53">
        <v>511</v>
      </c>
      <c r="CH23" s="53">
        <v>6402</v>
      </c>
    </row>
    <row r="24" spans="1:86">
      <c r="A24" s="6">
        <v>84</v>
      </c>
      <c r="B24" s="50" t="s">
        <v>34</v>
      </c>
      <c r="C24" s="51" t="s">
        <v>20</v>
      </c>
      <c r="D24" s="9">
        <v>4360</v>
      </c>
      <c r="E24" s="9">
        <v>9840</v>
      </c>
      <c r="F24" s="9">
        <v>5762</v>
      </c>
      <c r="G24" s="9">
        <v>2675</v>
      </c>
      <c r="H24" s="9">
        <v>5681</v>
      </c>
      <c r="I24" s="9">
        <v>4308</v>
      </c>
      <c r="J24" s="9">
        <v>6838</v>
      </c>
      <c r="K24" s="9">
        <v>7293</v>
      </c>
      <c r="L24" s="9">
        <v>16463</v>
      </c>
      <c r="M24" s="9">
        <v>2388</v>
      </c>
      <c r="N24" s="9">
        <v>6367</v>
      </c>
      <c r="O24" s="9">
        <v>3862</v>
      </c>
      <c r="P24" s="9">
        <v>5315</v>
      </c>
      <c r="Q24" s="9">
        <v>6428</v>
      </c>
      <c r="R24" s="9">
        <v>6727</v>
      </c>
      <c r="S24" s="9">
        <v>8243</v>
      </c>
      <c r="T24" s="9">
        <v>5562</v>
      </c>
      <c r="U24" s="9">
        <v>6303</v>
      </c>
      <c r="V24" s="9">
        <v>5535</v>
      </c>
      <c r="W24" s="9">
        <v>4519</v>
      </c>
      <c r="X24" s="9">
        <v>4949</v>
      </c>
      <c r="Y24" s="9">
        <v>4586</v>
      </c>
      <c r="Z24" s="9">
        <v>4079</v>
      </c>
      <c r="AA24" s="9">
        <v>7003</v>
      </c>
      <c r="AB24" s="9">
        <v>5343</v>
      </c>
      <c r="AC24" s="9">
        <v>7158</v>
      </c>
      <c r="AD24" s="9">
        <v>9765</v>
      </c>
      <c r="AE24" s="9">
        <v>7234</v>
      </c>
      <c r="AF24" s="9">
        <v>6256</v>
      </c>
      <c r="AH24" s="10">
        <f t="shared" si="2"/>
        <v>16463</v>
      </c>
      <c r="AI24" s="10">
        <f t="shared" si="3"/>
        <v>2388</v>
      </c>
      <c r="AJ24" s="48">
        <f t="shared" si="19"/>
        <v>1910.4</v>
      </c>
      <c r="AK24" s="48">
        <f t="shared" si="20"/>
        <v>1791</v>
      </c>
      <c r="AL24" s="42">
        <v>1910.4</v>
      </c>
      <c r="AM24" s="58">
        <f t="shared" si="6"/>
        <v>0.2</v>
      </c>
      <c r="AN24" s="42">
        <v>1910.4</v>
      </c>
      <c r="AO24" s="58">
        <f t="shared" si="7"/>
        <v>0.2</v>
      </c>
      <c r="AP24" s="42">
        <v>1910.4</v>
      </c>
      <c r="AQ24" s="58">
        <f t="shared" si="8"/>
        <v>0.2</v>
      </c>
      <c r="AR24" s="42">
        <v>1910.4</v>
      </c>
      <c r="AS24" s="58">
        <f t="shared" si="9"/>
        <v>0.2</v>
      </c>
      <c r="AT24" s="42">
        <v>1910.4</v>
      </c>
      <c r="AU24" s="58">
        <f t="shared" si="10"/>
        <v>0.2</v>
      </c>
      <c r="AV24" s="42">
        <v>1910.4</v>
      </c>
      <c r="AW24" s="58">
        <f t="shared" si="11"/>
        <v>0.2</v>
      </c>
      <c r="AX24" s="42">
        <v>1910.4</v>
      </c>
      <c r="AY24" s="58">
        <f t="shared" si="12"/>
        <v>0.2</v>
      </c>
      <c r="AZ24" s="42">
        <v>1910.4</v>
      </c>
      <c r="BA24" s="58">
        <f t="shared" si="13"/>
        <v>0.2</v>
      </c>
      <c r="BB24" s="42">
        <v>1910.4</v>
      </c>
      <c r="BC24" s="58">
        <f t="shared" si="14"/>
        <v>0.2</v>
      </c>
      <c r="BD24" s="42">
        <v>1910.4</v>
      </c>
      <c r="BE24" s="58">
        <f t="shared" si="15"/>
        <v>0.2</v>
      </c>
      <c r="BF24" s="42">
        <v>1910.4</v>
      </c>
      <c r="BG24" s="58">
        <f t="shared" si="16"/>
        <v>0.2</v>
      </c>
      <c r="BH24" s="42">
        <v>1910.4</v>
      </c>
      <c r="BI24" s="61">
        <f t="shared" si="17"/>
        <v>0.2</v>
      </c>
      <c r="BJ24" s="42">
        <v>1910.4</v>
      </c>
      <c r="BK24" s="64">
        <f t="shared" si="18"/>
        <v>0.2</v>
      </c>
      <c r="BL24" s="53">
        <v>2398</v>
      </c>
      <c r="BN24" s="53">
        <v>4308</v>
      </c>
      <c r="BP24" s="53">
        <v>4740.45</v>
      </c>
      <c r="BR24" s="53">
        <v>5681</v>
      </c>
      <c r="BT24" s="53">
        <v>6256</v>
      </c>
      <c r="BV24" s="53">
        <v>4949</v>
      </c>
      <c r="BX24" s="53">
        <v>6303</v>
      </c>
      <c r="BZ24" s="53">
        <v>6727</v>
      </c>
      <c r="CB24" s="53">
        <v>7158</v>
      </c>
      <c r="CD24" s="53">
        <v>9840</v>
      </c>
      <c r="CF24" s="53">
        <v>2388</v>
      </c>
      <c r="CH24" s="53">
        <v>16463</v>
      </c>
    </row>
    <row r="25" spans="1:86">
      <c r="A25" s="6">
        <v>93</v>
      </c>
      <c r="B25" s="50" t="s">
        <v>35</v>
      </c>
      <c r="C25" s="51" t="s">
        <v>20</v>
      </c>
      <c r="D25" s="9">
        <v>6757</v>
      </c>
      <c r="E25" s="9">
        <v>11496</v>
      </c>
      <c r="F25" s="9">
        <v>10723</v>
      </c>
      <c r="G25" s="9">
        <v>6063</v>
      </c>
      <c r="H25" s="9">
        <v>5750</v>
      </c>
      <c r="I25" s="9">
        <v>6837</v>
      </c>
      <c r="J25" s="9">
        <v>10864</v>
      </c>
      <c r="K25" s="9">
        <v>11373</v>
      </c>
      <c r="L25" s="9">
        <v>21425</v>
      </c>
      <c r="M25" s="9">
        <v>5414</v>
      </c>
      <c r="N25" s="9">
        <v>8406</v>
      </c>
      <c r="O25" s="9">
        <v>5842</v>
      </c>
      <c r="P25" s="9">
        <v>8777</v>
      </c>
      <c r="Q25" s="9">
        <v>10384</v>
      </c>
      <c r="R25" s="9">
        <v>10689</v>
      </c>
      <c r="S25" s="9">
        <v>7738</v>
      </c>
      <c r="T25" s="9">
        <v>9271</v>
      </c>
      <c r="U25" s="9">
        <v>13152</v>
      </c>
      <c r="V25" s="9">
        <v>8795</v>
      </c>
      <c r="W25" s="9">
        <v>6838</v>
      </c>
      <c r="X25" s="9">
        <v>8416</v>
      </c>
      <c r="Y25" s="9">
        <v>6465</v>
      </c>
      <c r="Z25" s="9">
        <v>9271</v>
      </c>
      <c r="AA25" s="9">
        <v>7819</v>
      </c>
      <c r="AB25" s="9">
        <v>7426</v>
      </c>
      <c r="AC25" s="9">
        <v>11324</v>
      </c>
      <c r="AD25" s="9">
        <v>11559</v>
      </c>
      <c r="AE25" s="9">
        <v>11495</v>
      </c>
      <c r="AF25" s="9">
        <v>8804</v>
      </c>
      <c r="AH25" s="10">
        <f t="shared" si="2"/>
        <v>21425</v>
      </c>
      <c r="AI25" s="10">
        <f t="shared" si="3"/>
        <v>5414</v>
      </c>
      <c r="AJ25" s="48">
        <f t="shared" si="19"/>
        <v>4331.2</v>
      </c>
      <c r="AK25" s="48">
        <f t="shared" si="20"/>
        <v>4060.5</v>
      </c>
      <c r="AL25" s="54">
        <v>4060.5</v>
      </c>
      <c r="AM25" s="58">
        <f t="shared" si="6"/>
        <v>0.25</v>
      </c>
      <c r="AN25" s="54">
        <v>4060.5</v>
      </c>
      <c r="AO25" s="58">
        <f t="shared" si="7"/>
        <v>0.25</v>
      </c>
      <c r="AP25" s="54">
        <v>4060.5</v>
      </c>
      <c r="AQ25" s="58">
        <f t="shared" si="8"/>
        <v>0.25</v>
      </c>
      <c r="AR25" s="54">
        <v>4060.5</v>
      </c>
      <c r="AS25" s="58">
        <f t="shared" si="9"/>
        <v>0.25</v>
      </c>
      <c r="AT25" s="54">
        <v>4060.5</v>
      </c>
      <c r="AU25" s="58">
        <f t="shared" si="10"/>
        <v>0.25</v>
      </c>
      <c r="AV25" s="54">
        <v>4060.5</v>
      </c>
      <c r="AW25" s="58">
        <f t="shared" si="11"/>
        <v>0.25</v>
      </c>
      <c r="AX25" s="54">
        <v>4060.5</v>
      </c>
      <c r="AY25" s="58">
        <f t="shared" si="12"/>
        <v>0.25</v>
      </c>
      <c r="AZ25" s="56">
        <v>4060.5</v>
      </c>
      <c r="BA25" s="58">
        <f t="shared" si="13"/>
        <v>0.25</v>
      </c>
      <c r="BB25" s="56">
        <v>4060.5</v>
      </c>
      <c r="BC25" s="58">
        <f t="shared" si="14"/>
        <v>0.25</v>
      </c>
      <c r="BD25" s="56">
        <v>4060.5</v>
      </c>
      <c r="BE25" s="58">
        <f t="shared" si="15"/>
        <v>0.25</v>
      </c>
      <c r="BF25" s="56">
        <v>4060.5</v>
      </c>
      <c r="BG25" s="58">
        <f t="shared" si="16"/>
        <v>0.25</v>
      </c>
      <c r="BH25" s="56">
        <v>4060.5</v>
      </c>
      <c r="BI25" s="61">
        <f t="shared" si="17"/>
        <v>0.25</v>
      </c>
      <c r="BJ25" s="56">
        <v>4060.5</v>
      </c>
      <c r="BK25" s="64">
        <f t="shared" si="18"/>
        <v>0.25</v>
      </c>
      <c r="BL25" s="53">
        <v>5473.17</v>
      </c>
      <c r="BN25" s="53">
        <v>6837</v>
      </c>
      <c r="BP25" s="53">
        <v>7392.45</v>
      </c>
      <c r="BR25" s="53">
        <v>5750</v>
      </c>
      <c r="BT25" s="53">
        <v>8804</v>
      </c>
      <c r="BV25" s="53">
        <v>8416</v>
      </c>
      <c r="BX25" s="53">
        <v>13152</v>
      </c>
      <c r="BZ25" s="53">
        <v>10689</v>
      </c>
      <c r="CB25" s="53">
        <v>11324</v>
      </c>
      <c r="CD25" s="53">
        <v>11496</v>
      </c>
      <c r="CF25" s="53">
        <v>5414</v>
      </c>
      <c r="CH25" s="53">
        <v>21425</v>
      </c>
    </row>
    <row r="26" spans="1:86">
      <c r="A26" s="6">
        <v>98</v>
      </c>
      <c r="B26" s="50" t="s">
        <v>36</v>
      </c>
      <c r="C26" s="51" t="s">
        <v>20</v>
      </c>
      <c r="D26" s="9">
        <v>5806</v>
      </c>
      <c r="E26" s="9">
        <v>5810</v>
      </c>
      <c r="F26" s="9">
        <v>6928</v>
      </c>
      <c r="G26" s="9">
        <v>2968</v>
      </c>
      <c r="H26" s="9">
        <v>5467</v>
      </c>
      <c r="I26" s="9">
        <v>5737</v>
      </c>
      <c r="J26" s="9">
        <v>7291</v>
      </c>
      <c r="K26" s="9">
        <v>6367</v>
      </c>
      <c r="L26" s="9">
        <v>14634</v>
      </c>
      <c r="M26" s="9">
        <v>2650</v>
      </c>
      <c r="N26" s="9">
        <v>19779</v>
      </c>
      <c r="O26" s="9">
        <v>3956</v>
      </c>
      <c r="P26" s="9">
        <v>6181</v>
      </c>
      <c r="Q26" s="9">
        <v>7763</v>
      </c>
      <c r="R26" s="9">
        <v>7174</v>
      </c>
      <c r="S26" s="9">
        <v>6218</v>
      </c>
      <c r="T26" s="9">
        <v>7046</v>
      </c>
      <c r="U26" s="9">
        <v>8824</v>
      </c>
      <c r="V26" s="9">
        <v>5902</v>
      </c>
      <c r="W26" s="9">
        <v>5721</v>
      </c>
      <c r="X26" s="9">
        <v>6099</v>
      </c>
      <c r="Y26" s="9">
        <v>7352</v>
      </c>
      <c r="Z26" s="9">
        <v>5934</v>
      </c>
      <c r="AA26" s="9">
        <v>5303</v>
      </c>
      <c r="AB26" s="9">
        <v>6708</v>
      </c>
      <c r="AC26" s="9">
        <v>7628</v>
      </c>
      <c r="AD26" s="9">
        <v>5810</v>
      </c>
      <c r="AE26" s="9">
        <v>7715</v>
      </c>
      <c r="AF26" s="9">
        <v>6080</v>
      </c>
      <c r="AH26" s="10">
        <f t="shared" si="2"/>
        <v>19779</v>
      </c>
      <c r="AI26" s="10">
        <f t="shared" si="3"/>
        <v>2650</v>
      </c>
      <c r="AJ26" s="48">
        <f t="shared" si="19"/>
        <v>2120</v>
      </c>
      <c r="AK26" s="48">
        <f t="shared" si="20"/>
        <v>1987.5</v>
      </c>
      <c r="AL26" s="42">
        <v>2120</v>
      </c>
      <c r="AM26" s="58">
        <f t="shared" si="6"/>
        <v>0.2</v>
      </c>
      <c r="AN26" s="42">
        <v>2120</v>
      </c>
      <c r="AO26" s="58">
        <f t="shared" si="7"/>
        <v>0.2</v>
      </c>
      <c r="AP26" s="42">
        <v>2120</v>
      </c>
      <c r="AQ26" s="58">
        <f t="shared" si="8"/>
        <v>0.2</v>
      </c>
      <c r="AR26" s="42">
        <v>2120</v>
      </c>
      <c r="AS26" s="58">
        <f t="shared" si="9"/>
        <v>0.2</v>
      </c>
      <c r="AT26" s="42">
        <v>2120</v>
      </c>
      <c r="AU26" s="58">
        <f t="shared" si="10"/>
        <v>0.2</v>
      </c>
      <c r="AV26" s="42">
        <v>2120</v>
      </c>
      <c r="AW26" s="58">
        <f t="shared" si="11"/>
        <v>0.2</v>
      </c>
      <c r="AX26" s="42">
        <v>2120</v>
      </c>
      <c r="AY26" s="58">
        <f t="shared" si="12"/>
        <v>0.2</v>
      </c>
      <c r="AZ26" s="42">
        <v>2120</v>
      </c>
      <c r="BA26" s="58">
        <f t="shared" si="13"/>
        <v>0.2</v>
      </c>
      <c r="BB26" s="42">
        <v>2120</v>
      </c>
      <c r="BC26" s="58">
        <f t="shared" si="14"/>
        <v>0.2</v>
      </c>
      <c r="BD26" s="42">
        <v>2120</v>
      </c>
      <c r="BE26" s="58">
        <f t="shared" si="15"/>
        <v>0.2</v>
      </c>
      <c r="BF26" s="42">
        <v>2120</v>
      </c>
      <c r="BG26" s="58">
        <f t="shared" si="16"/>
        <v>0.2</v>
      </c>
      <c r="BH26" s="42">
        <v>2120</v>
      </c>
      <c r="BI26" s="61">
        <f t="shared" si="17"/>
        <v>0.2</v>
      </c>
      <c r="BJ26" s="42">
        <v>2120</v>
      </c>
      <c r="BK26" s="64">
        <f t="shared" si="18"/>
        <v>0.2</v>
      </c>
      <c r="BL26" s="53">
        <v>2670.76</v>
      </c>
      <c r="BN26" s="53">
        <v>5737</v>
      </c>
      <c r="BP26" s="53">
        <v>4138.55</v>
      </c>
      <c r="BR26" s="53">
        <v>5467</v>
      </c>
      <c r="BT26" s="53">
        <v>6080</v>
      </c>
      <c r="BV26" s="53">
        <v>6099</v>
      </c>
      <c r="BX26" s="53">
        <v>8824</v>
      </c>
      <c r="BZ26" s="53">
        <v>7174</v>
      </c>
      <c r="CB26" s="53">
        <v>7628</v>
      </c>
      <c r="CD26" s="53">
        <v>5810</v>
      </c>
      <c r="CF26" s="53">
        <v>2650</v>
      </c>
      <c r="CH26" s="53">
        <v>14634</v>
      </c>
    </row>
    <row r="27" spans="1:86">
      <c r="A27" s="6">
        <v>106</v>
      </c>
      <c r="B27" s="50" t="s">
        <v>37</v>
      </c>
      <c r="C27" s="51" t="s">
        <v>20</v>
      </c>
      <c r="D27" s="9">
        <v>1413</v>
      </c>
      <c r="E27" s="9">
        <v>989</v>
      </c>
      <c r="F27" s="9">
        <v>1237</v>
      </c>
      <c r="G27" s="9">
        <v>726</v>
      </c>
      <c r="H27" s="9">
        <v>688</v>
      </c>
      <c r="I27" s="9">
        <v>1397</v>
      </c>
      <c r="J27" s="9">
        <v>1450</v>
      </c>
      <c r="K27" s="9">
        <v>1359</v>
      </c>
      <c r="L27" s="9">
        <v>14990</v>
      </c>
      <c r="M27" s="9">
        <v>648</v>
      </c>
      <c r="N27" s="9">
        <v>786</v>
      </c>
      <c r="O27" s="9">
        <v>597</v>
      </c>
      <c r="P27" s="9">
        <v>1112</v>
      </c>
      <c r="Q27" s="9">
        <v>1224</v>
      </c>
      <c r="R27" s="9">
        <v>1428</v>
      </c>
      <c r="S27" s="9">
        <v>1016</v>
      </c>
      <c r="T27" s="9">
        <v>1359</v>
      </c>
      <c r="U27" s="9">
        <v>1335</v>
      </c>
      <c r="V27" s="9">
        <v>1174</v>
      </c>
      <c r="W27" s="9">
        <v>979</v>
      </c>
      <c r="X27" s="9">
        <v>883</v>
      </c>
      <c r="Y27" s="9">
        <v>835</v>
      </c>
      <c r="Z27" s="9">
        <v>1245</v>
      </c>
      <c r="AA27" s="9">
        <v>943</v>
      </c>
      <c r="AB27" s="9">
        <v>1324</v>
      </c>
      <c r="AC27" s="9">
        <v>1508</v>
      </c>
      <c r="AD27" s="9">
        <v>989</v>
      </c>
      <c r="AE27" s="9">
        <v>1534</v>
      </c>
      <c r="AF27" s="9">
        <v>1193</v>
      </c>
      <c r="AH27" s="10">
        <f t="shared" si="2"/>
        <v>14990</v>
      </c>
      <c r="AI27" s="10">
        <f t="shared" si="3"/>
        <v>597</v>
      </c>
      <c r="AJ27" s="48">
        <f t="shared" si="19"/>
        <v>477.6</v>
      </c>
      <c r="AK27" s="48">
        <f t="shared" si="20"/>
        <v>447.75</v>
      </c>
      <c r="AL27" s="42">
        <v>477.6</v>
      </c>
      <c r="AM27" s="58">
        <f t="shared" si="6"/>
        <v>0.2</v>
      </c>
      <c r="AN27" s="42">
        <v>477.6</v>
      </c>
      <c r="AO27" s="58">
        <f t="shared" si="7"/>
        <v>0.2</v>
      </c>
      <c r="AP27" s="42">
        <v>477.6</v>
      </c>
      <c r="AQ27" s="58">
        <f t="shared" si="8"/>
        <v>0.2</v>
      </c>
      <c r="AR27" s="42">
        <v>477.6</v>
      </c>
      <c r="AS27" s="58">
        <f t="shared" si="9"/>
        <v>0.2</v>
      </c>
      <c r="AT27" s="42">
        <v>477.6</v>
      </c>
      <c r="AU27" s="58">
        <f t="shared" si="10"/>
        <v>0.2</v>
      </c>
      <c r="AV27" s="42">
        <v>477.6</v>
      </c>
      <c r="AW27" s="58">
        <f t="shared" si="11"/>
        <v>0.2</v>
      </c>
      <c r="AX27" s="42">
        <v>477.6</v>
      </c>
      <c r="AY27" s="58">
        <f t="shared" si="12"/>
        <v>0.2</v>
      </c>
      <c r="AZ27" s="42">
        <v>477.6</v>
      </c>
      <c r="BA27" s="58">
        <f t="shared" si="13"/>
        <v>0.2</v>
      </c>
      <c r="BB27" s="42">
        <v>477.6</v>
      </c>
      <c r="BC27" s="58">
        <f t="shared" si="14"/>
        <v>0.2</v>
      </c>
      <c r="BD27" s="42">
        <v>477.6</v>
      </c>
      <c r="BE27" s="58">
        <f t="shared" si="15"/>
        <v>0.2</v>
      </c>
      <c r="BF27" s="42">
        <v>477.6</v>
      </c>
      <c r="BG27" s="58">
        <f t="shared" si="16"/>
        <v>0.2</v>
      </c>
      <c r="BH27" s="42">
        <v>477.6</v>
      </c>
      <c r="BI27" s="61">
        <f t="shared" si="17"/>
        <v>0.2</v>
      </c>
      <c r="BJ27" s="42">
        <v>477.6</v>
      </c>
      <c r="BK27" s="64">
        <f t="shared" si="18"/>
        <v>0.2</v>
      </c>
      <c r="BL27" s="53">
        <v>1130.4000000000001</v>
      </c>
      <c r="BN27" s="53">
        <v>1397</v>
      </c>
      <c r="BP27" s="53">
        <v>883.35</v>
      </c>
      <c r="BR27" s="53">
        <v>688</v>
      </c>
      <c r="BT27" s="53">
        <v>1193</v>
      </c>
      <c r="BV27" s="53">
        <v>883</v>
      </c>
      <c r="BX27" s="53">
        <v>1335</v>
      </c>
      <c r="BZ27" s="53">
        <v>1428</v>
      </c>
      <c r="CB27" s="53">
        <v>1508</v>
      </c>
      <c r="CD27" s="53">
        <v>989</v>
      </c>
      <c r="CF27" s="53">
        <v>648</v>
      </c>
      <c r="CH27" s="53">
        <v>14990</v>
      </c>
    </row>
    <row r="28" spans="1:86">
      <c r="A28" s="6">
        <v>118</v>
      </c>
      <c r="B28" s="50" t="s">
        <v>161</v>
      </c>
      <c r="C28" s="51" t="s">
        <v>20</v>
      </c>
      <c r="D28" s="9">
        <v>3934</v>
      </c>
      <c r="E28" s="9">
        <v>5315</v>
      </c>
      <c r="F28" s="9">
        <v>4317</v>
      </c>
      <c r="G28" s="9">
        <v>1579</v>
      </c>
      <c r="H28" s="9">
        <v>3326</v>
      </c>
      <c r="I28" s="9">
        <v>3888</v>
      </c>
      <c r="J28" s="9">
        <v>4455</v>
      </c>
      <c r="K28" s="9">
        <v>3584</v>
      </c>
      <c r="L28" s="9">
        <v>31187</v>
      </c>
      <c r="M28" s="9">
        <v>1411</v>
      </c>
      <c r="N28" s="9">
        <v>1929</v>
      </c>
      <c r="O28" s="9">
        <v>1900</v>
      </c>
      <c r="P28" s="9">
        <v>3709</v>
      </c>
      <c r="Q28" s="9">
        <v>5192</v>
      </c>
      <c r="R28" s="9">
        <v>4384</v>
      </c>
      <c r="S28" s="9">
        <v>3375</v>
      </c>
      <c r="T28" s="9">
        <v>4326</v>
      </c>
      <c r="U28" s="9">
        <v>4867</v>
      </c>
      <c r="V28" s="9">
        <v>3606</v>
      </c>
      <c r="W28" s="9">
        <v>3599</v>
      </c>
      <c r="X28" s="9">
        <v>4193</v>
      </c>
      <c r="Y28" s="9">
        <v>3555</v>
      </c>
      <c r="Z28" s="9">
        <v>3635</v>
      </c>
      <c r="AA28" s="9">
        <v>2893</v>
      </c>
      <c r="AB28" s="9">
        <v>4870</v>
      </c>
      <c r="AC28" s="9">
        <v>4661</v>
      </c>
      <c r="AD28" s="9">
        <v>5315</v>
      </c>
      <c r="AE28" s="9">
        <v>4714</v>
      </c>
      <c r="AF28" s="9">
        <v>3706</v>
      </c>
      <c r="AH28" s="10">
        <f t="shared" si="2"/>
        <v>31187</v>
      </c>
      <c r="AI28" s="10">
        <f t="shared" si="3"/>
        <v>1411</v>
      </c>
      <c r="AJ28" s="48">
        <f t="shared" si="19"/>
        <v>1128.8</v>
      </c>
      <c r="AK28" s="48">
        <f t="shared" si="20"/>
        <v>1058.25</v>
      </c>
      <c r="AL28" s="42">
        <v>1128.8</v>
      </c>
      <c r="AM28" s="58">
        <f t="shared" si="6"/>
        <v>0.2</v>
      </c>
      <c r="AN28" s="42">
        <v>1128.8</v>
      </c>
      <c r="AO28" s="58">
        <f t="shared" si="7"/>
        <v>0.2</v>
      </c>
      <c r="AP28" s="42">
        <v>1128.8</v>
      </c>
      <c r="AQ28" s="58">
        <f t="shared" si="8"/>
        <v>0.2</v>
      </c>
      <c r="AR28" s="42">
        <v>1128.8</v>
      </c>
      <c r="AS28" s="58">
        <f t="shared" si="9"/>
        <v>0.2</v>
      </c>
      <c r="AT28" s="42">
        <v>1128.8</v>
      </c>
      <c r="AU28" s="58">
        <f t="shared" si="10"/>
        <v>0.2</v>
      </c>
      <c r="AV28" s="42">
        <v>1128.8</v>
      </c>
      <c r="AW28" s="58">
        <f t="shared" si="11"/>
        <v>0.2</v>
      </c>
      <c r="AX28" s="42">
        <v>1128.8</v>
      </c>
      <c r="AY28" s="58">
        <f t="shared" si="12"/>
        <v>0.2</v>
      </c>
      <c r="AZ28" s="42">
        <v>1128.8</v>
      </c>
      <c r="BA28" s="58">
        <f t="shared" si="13"/>
        <v>0.2</v>
      </c>
      <c r="BB28" s="42">
        <v>1128.8</v>
      </c>
      <c r="BC28" s="58">
        <f t="shared" si="14"/>
        <v>0.2</v>
      </c>
      <c r="BD28" s="42">
        <v>1128.8</v>
      </c>
      <c r="BE28" s="58">
        <f t="shared" si="15"/>
        <v>0.2</v>
      </c>
      <c r="BF28" s="42">
        <v>1128.8</v>
      </c>
      <c r="BG28" s="58">
        <f t="shared" si="16"/>
        <v>0.2</v>
      </c>
      <c r="BH28" s="42">
        <v>1128.8</v>
      </c>
      <c r="BI28" s="61">
        <f t="shared" si="17"/>
        <v>0.2</v>
      </c>
      <c r="BJ28" s="42">
        <v>1128.8</v>
      </c>
      <c r="BK28" s="64">
        <f t="shared" si="18"/>
        <v>0.2</v>
      </c>
      <c r="BL28" s="53">
        <v>2557.1</v>
      </c>
      <c r="BN28" s="53">
        <v>3888</v>
      </c>
      <c r="BP28" s="53">
        <v>2329.6</v>
      </c>
      <c r="BR28" s="53">
        <v>3326</v>
      </c>
      <c r="BT28" s="53">
        <v>3706</v>
      </c>
      <c r="BV28" s="53">
        <v>4193</v>
      </c>
      <c r="BX28" s="53">
        <v>4867</v>
      </c>
      <c r="BZ28" s="53">
        <v>4384</v>
      </c>
      <c r="CB28" s="53">
        <v>4661</v>
      </c>
      <c r="CD28" s="53">
        <v>5315</v>
      </c>
      <c r="CF28" s="53">
        <v>1411</v>
      </c>
      <c r="CH28" s="53">
        <v>31187</v>
      </c>
    </row>
    <row r="29" spans="1:86">
      <c r="A29" s="6">
        <v>119</v>
      </c>
      <c r="B29" s="50" t="s">
        <v>162</v>
      </c>
      <c r="C29" s="51" t="s">
        <v>20</v>
      </c>
      <c r="D29" s="9">
        <v>4067</v>
      </c>
      <c r="E29" s="9">
        <v>6367</v>
      </c>
      <c r="F29" s="9">
        <v>4420</v>
      </c>
      <c r="G29" s="9">
        <v>1669</v>
      </c>
      <c r="H29" s="9">
        <v>3926</v>
      </c>
      <c r="I29" s="9">
        <v>4117</v>
      </c>
      <c r="J29" s="9">
        <v>4662</v>
      </c>
      <c r="K29" s="9">
        <v>3956</v>
      </c>
      <c r="L29" s="9">
        <v>29225</v>
      </c>
      <c r="M29" s="9">
        <v>1489</v>
      </c>
      <c r="N29" s="9">
        <v>1929</v>
      </c>
      <c r="O29" s="9">
        <v>2874</v>
      </c>
      <c r="P29" s="9">
        <v>4450</v>
      </c>
      <c r="Q29" s="9">
        <v>5501</v>
      </c>
      <c r="R29" s="9">
        <v>4588</v>
      </c>
      <c r="S29" s="9">
        <v>4291</v>
      </c>
      <c r="T29" s="9">
        <v>4573</v>
      </c>
      <c r="U29" s="9">
        <v>5244</v>
      </c>
      <c r="V29" s="9">
        <v>3775</v>
      </c>
      <c r="W29" s="9">
        <v>4032</v>
      </c>
      <c r="X29" s="9">
        <v>4854</v>
      </c>
      <c r="Y29" s="9">
        <v>3401</v>
      </c>
      <c r="Z29" s="9">
        <v>4082</v>
      </c>
      <c r="AA29" s="9">
        <v>2893</v>
      </c>
      <c r="AB29" s="9">
        <v>4961</v>
      </c>
      <c r="AC29" s="9">
        <v>4859</v>
      </c>
      <c r="AD29" s="9">
        <v>6304</v>
      </c>
      <c r="AE29" s="9">
        <v>4932</v>
      </c>
      <c r="AF29" s="9">
        <v>4126</v>
      </c>
      <c r="AH29" s="10">
        <f t="shared" si="2"/>
        <v>29225</v>
      </c>
      <c r="AI29" s="10">
        <f t="shared" si="3"/>
        <v>1489</v>
      </c>
      <c r="AJ29" s="48">
        <f t="shared" si="19"/>
        <v>1191.2</v>
      </c>
      <c r="AK29" s="48">
        <f t="shared" si="20"/>
        <v>1116.75</v>
      </c>
      <c r="AL29" s="42">
        <v>1191.2</v>
      </c>
      <c r="AM29" s="58">
        <f t="shared" si="6"/>
        <v>0.2</v>
      </c>
      <c r="AN29" s="42">
        <v>1191.2</v>
      </c>
      <c r="AO29" s="58">
        <f t="shared" si="7"/>
        <v>0.2</v>
      </c>
      <c r="AP29" s="42">
        <v>1191.2</v>
      </c>
      <c r="AQ29" s="58">
        <f t="shared" si="8"/>
        <v>0.2</v>
      </c>
      <c r="AR29" s="42">
        <v>1191.2</v>
      </c>
      <c r="AS29" s="58">
        <f t="shared" si="9"/>
        <v>0.2</v>
      </c>
      <c r="AT29" s="42">
        <v>1191.2</v>
      </c>
      <c r="AU29" s="58">
        <f t="shared" si="10"/>
        <v>0.2</v>
      </c>
      <c r="AV29" s="42">
        <v>1191.2</v>
      </c>
      <c r="AW29" s="58">
        <f t="shared" si="11"/>
        <v>0.2</v>
      </c>
      <c r="AX29" s="42">
        <v>1191.2</v>
      </c>
      <c r="AY29" s="58">
        <f t="shared" si="12"/>
        <v>0.2</v>
      </c>
      <c r="AZ29" s="42">
        <v>1191.2</v>
      </c>
      <c r="BA29" s="58">
        <f t="shared" si="13"/>
        <v>0.2</v>
      </c>
      <c r="BB29" s="42">
        <v>1191.2</v>
      </c>
      <c r="BC29" s="58">
        <f t="shared" si="14"/>
        <v>0.2</v>
      </c>
      <c r="BD29" s="42">
        <v>1191.2</v>
      </c>
      <c r="BE29" s="58">
        <f t="shared" si="15"/>
        <v>0.2</v>
      </c>
      <c r="BF29" s="42">
        <v>1191.2</v>
      </c>
      <c r="BG29" s="58">
        <f t="shared" si="16"/>
        <v>0.2</v>
      </c>
      <c r="BH29" s="42">
        <v>1191.2</v>
      </c>
      <c r="BI29" s="61">
        <f t="shared" si="17"/>
        <v>0.2</v>
      </c>
      <c r="BJ29" s="42">
        <v>1191.2</v>
      </c>
      <c r="BK29" s="64">
        <f t="shared" si="18"/>
        <v>0.2</v>
      </c>
      <c r="BL29" s="53">
        <v>3050.25</v>
      </c>
      <c r="BN29" s="53">
        <v>4117</v>
      </c>
      <c r="BP29" s="53">
        <v>2571.4</v>
      </c>
      <c r="BR29" s="53">
        <v>3926</v>
      </c>
      <c r="BT29" s="53">
        <v>4126</v>
      </c>
      <c r="BV29" s="53">
        <v>4854</v>
      </c>
      <c r="BX29" s="53">
        <v>5244</v>
      </c>
      <c r="BZ29" s="53">
        <v>4588</v>
      </c>
      <c r="CB29" s="53">
        <v>4859</v>
      </c>
      <c r="CD29" s="53">
        <v>6367</v>
      </c>
      <c r="CF29" s="53">
        <v>1489</v>
      </c>
      <c r="CH29" s="53">
        <v>29225</v>
      </c>
    </row>
    <row r="30" spans="1:86">
      <c r="A30" s="6">
        <v>120</v>
      </c>
      <c r="B30" s="50" t="s">
        <v>163</v>
      </c>
      <c r="C30" s="51" t="s">
        <v>20</v>
      </c>
      <c r="D30" s="9">
        <v>4067</v>
      </c>
      <c r="E30" s="9">
        <v>6367</v>
      </c>
      <c r="F30" s="9">
        <v>4420</v>
      </c>
      <c r="G30" s="9">
        <v>1669</v>
      </c>
      <c r="H30" s="9">
        <v>3926</v>
      </c>
      <c r="I30" s="9">
        <v>4117</v>
      </c>
      <c r="J30" s="9">
        <v>4966</v>
      </c>
      <c r="K30" s="9">
        <v>3956</v>
      </c>
      <c r="L30" s="9">
        <v>31187</v>
      </c>
      <c r="M30" s="9">
        <v>1489</v>
      </c>
      <c r="N30" s="9">
        <v>1929</v>
      </c>
      <c r="O30" s="9">
        <v>2876</v>
      </c>
      <c r="P30" s="9">
        <v>4450</v>
      </c>
      <c r="Q30" s="9">
        <v>5501</v>
      </c>
      <c r="R30" s="9">
        <v>4887</v>
      </c>
      <c r="S30" s="9">
        <v>4291</v>
      </c>
      <c r="T30" s="9">
        <v>4573</v>
      </c>
      <c r="U30" s="9">
        <v>5244</v>
      </c>
      <c r="V30" s="9">
        <v>4019</v>
      </c>
      <c r="W30" s="9">
        <v>4032</v>
      </c>
      <c r="X30" s="9">
        <v>4854</v>
      </c>
      <c r="Y30" s="9">
        <v>3401</v>
      </c>
      <c r="Z30" s="9">
        <v>4082</v>
      </c>
      <c r="AA30" s="9">
        <v>2893</v>
      </c>
      <c r="AB30" s="9">
        <v>4961</v>
      </c>
      <c r="AC30" s="9">
        <v>5180</v>
      </c>
      <c r="AD30" s="9">
        <v>6304</v>
      </c>
      <c r="AE30" s="9">
        <v>5255</v>
      </c>
      <c r="AF30" s="9">
        <v>4161</v>
      </c>
      <c r="AH30" s="10">
        <f t="shared" si="2"/>
        <v>31187</v>
      </c>
      <c r="AI30" s="10">
        <f t="shared" si="3"/>
        <v>1489</v>
      </c>
      <c r="AJ30" s="48">
        <f t="shared" si="19"/>
        <v>1191.2</v>
      </c>
      <c r="AK30" s="48">
        <f t="shared" si="20"/>
        <v>1116.75</v>
      </c>
      <c r="AL30" s="42">
        <v>1191.2</v>
      </c>
      <c r="AM30" s="58">
        <f t="shared" si="6"/>
        <v>0.2</v>
      </c>
      <c r="AN30" s="42">
        <v>1191.2</v>
      </c>
      <c r="AO30" s="58">
        <f t="shared" si="7"/>
        <v>0.2</v>
      </c>
      <c r="AP30" s="42">
        <v>1191.2</v>
      </c>
      <c r="AQ30" s="58">
        <f t="shared" si="8"/>
        <v>0.2</v>
      </c>
      <c r="AR30" s="42">
        <v>1191.2</v>
      </c>
      <c r="AS30" s="58">
        <f t="shared" si="9"/>
        <v>0.2</v>
      </c>
      <c r="AT30" s="42">
        <v>1191.2</v>
      </c>
      <c r="AU30" s="58">
        <f t="shared" si="10"/>
        <v>0.2</v>
      </c>
      <c r="AV30" s="42">
        <v>1191.2</v>
      </c>
      <c r="AW30" s="58">
        <f t="shared" si="11"/>
        <v>0.2</v>
      </c>
      <c r="AX30" s="42">
        <v>1191.2</v>
      </c>
      <c r="AY30" s="58">
        <f t="shared" si="12"/>
        <v>0.2</v>
      </c>
      <c r="AZ30" s="42">
        <v>1191.2</v>
      </c>
      <c r="BA30" s="58">
        <f t="shared" si="13"/>
        <v>0.2</v>
      </c>
      <c r="BB30" s="42">
        <v>1191.2</v>
      </c>
      <c r="BC30" s="58">
        <f t="shared" si="14"/>
        <v>0.2</v>
      </c>
      <c r="BD30" s="42">
        <v>1191.2</v>
      </c>
      <c r="BE30" s="58">
        <f t="shared" si="15"/>
        <v>0.2</v>
      </c>
      <c r="BF30" s="42">
        <v>1191.2</v>
      </c>
      <c r="BG30" s="58">
        <f t="shared" si="16"/>
        <v>0.2</v>
      </c>
      <c r="BH30" s="42">
        <v>1191.2</v>
      </c>
      <c r="BI30" s="61">
        <f t="shared" si="17"/>
        <v>0.2</v>
      </c>
      <c r="BJ30" s="42">
        <v>1191.2</v>
      </c>
      <c r="BK30" s="64">
        <f t="shared" si="18"/>
        <v>0.2</v>
      </c>
      <c r="BL30" s="53">
        <v>3050.25</v>
      </c>
      <c r="BN30" s="53">
        <v>4117</v>
      </c>
      <c r="BP30" s="53">
        <v>2571.4</v>
      </c>
      <c r="BR30" s="53">
        <v>3926</v>
      </c>
      <c r="BT30" s="53">
        <v>4161</v>
      </c>
      <c r="BV30" s="53">
        <v>4854</v>
      </c>
      <c r="BX30" s="53">
        <v>5244</v>
      </c>
      <c r="BZ30" s="53">
        <v>4887</v>
      </c>
      <c r="CB30" s="53">
        <v>5180</v>
      </c>
      <c r="CD30" s="53">
        <v>6367</v>
      </c>
      <c r="CF30" s="53">
        <v>1489</v>
      </c>
      <c r="CH30" s="53">
        <v>31187</v>
      </c>
    </row>
    <row r="31" spans="1:86">
      <c r="A31" s="6">
        <v>124</v>
      </c>
      <c r="B31" s="50" t="s">
        <v>38</v>
      </c>
      <c r="C31" s="51" t="s">
        <v>20</v>
      </c>
      <c r="D31" s="9">
        <v>5495</v>
      </c>
      <c r="E31" s="9">
        <v>10879</v>
      </c>
      <c r="F31" s="9">
        <v>6737</v>
      </c>
      <c r="G31" s="9">
        <v>3057</v>
      </c>
      <c r="H31" s="9">
        <v>4061</v>
      </c>
      <c r="I31" s="9">
        <v>5430</v>
      </c>
      <c r="J31" s="9">
        <v>6285</v>
      </c>
      <c r="K31" s="9">
        <v>4698</v>
      </c>
      <c r="L31" s="9">
        <v>33200</v>
      </c>
      <c r="M31" s="9">
        <v>2730</v>
      </c>
      <c r="N31" s="9">
        <v>1929</v>
      </c>
      <c r="O31" s="9">
        <v>4613</v>
      </c>
      <c r="P31" s="9">
        <v>6551</v>
      </c>
      <c r="Q31" s="9">
        <v>8777</v>
      </c>
      <c r="R31" s="9">
        <v>6182</v>
      </c>
      <c r="S31" s="9">
        <v>4291</v>
      </c>
      <c r="T31" s="9">
        <v>6551</v>
      </c>
      <c r="U31" s="9">
        <v>8068</v>
      </c>
      <c r="V31" s="9">
        <v>5087</v>
      </c>
      <c r="W31" s="9">
        <v>4393</v>
      </c>
      <c r="X31" s="9">
        <v>7668</v>
      </c>
      <c r="Y31" s="9">
        <v>5126</v>
      </c>
      <c r="Z31" s="9">
        <v>5798</v>
      </c>
      <c r="AA31" s="9">
        <v>3263</v>
      </c>
      <c r="AB31" s="9">
        <v>6991</v>
      </c>
      <c r="AC31" s="9">
        <v>6564</v>
      </c>
      <c r="AD31" s="9">
        <v>11002</v>
      </c>
      <c r="AE31" s="9">
        <v>6650</v>
      </c>
      <c r="AF31" s="9">
        <v>4278</v>
      </c>
      <c r="AH31" s="10">
        <f t="shared" si="2"/>
        <v>33200</v>
      </c>
      <c r="AI31" s="10">
        <f t="shared" si="3"/>
        <v>1929</v>
      </c>
      <c r="AJ31" s="48">
        <f t="shared" si="19"/>
        <v>1543.2</v>
      </c>
      <c r="AK31" s="48">
        <f t="shared" si="20"/>
        <v>1446.75</v>
      </c>
      <c r="AL31" s="42">
        <v>1543.2</v>
      </c>
      <c r="AM31" s="58">
        <f t="shared" si="6"/>
        <v>0.2</v>
      </c>
      <c r="AN31" s="42">
        <v>1543.2</v>
      </c>
      <c r="AO31" s="58">
        <f t="shared" si="7"/>
        <v>0.2</v>
      </c>
      <c r="AP31" s="42">
        <v>1543.2</v>
      </c>
      <c r="AQ31" s="58">
        <f t="shared" si="8"/>
        <v>0.2</v>
      </c>
      <c r="AR31" s="42">
        <v>1543.2</v>
      </c>
      <c r="AS31" s="58">
        <f t="shared" si="9"/>
        <v>0.2</v>
      </c>
      <c r="AT31" s="42">
        <v>1543.2</v>
      </c>
      <c r="AU31" s="58">
        <f t="shared" si="10"/>
        <v>0.2</v>
      </c>
      <c r="AV31" s="42">
        <v>1543.2</v>
      </c>
      <c r="AW31" s="58">
        <f t="shared" si="11"/>
        <v>0.2</v>
      </c>
      <c r="AX31" s="42">
        <v>1543.2</v>
      </c>
      <c r="AY31" s="58">
        <f t="shared" si="12"/>
        <v>0.2</v>
      </c>
      <c r="AZ31" s="42">
        <v>1543.2</v>
      </c>
      <c r="BA31" s="58">
        <f t="shared" si="13"/>
        <v>0.2</v>
      </c>
      <c r="BB31" s="42">
        <v>1543.2</v>
      </c>
      <c r="BC31" s="58">
        <f t="shared" si="14"/>
        <v>0.2</v>
      </c>
      <c r="BD31" s="42">
        <v>1543.2</v>
      </c>
      <c r="BE31" s="58">
        <f t="shared" si="15"/>
        <v>0.2</v>
      </c>
      <c r="BF31" s="42">
        <v>1543.2</v>
      </c>
      <c r="BG31" s="58">
        <f t="shared" si="16"/>
        <v>0.2</v>
      </c>
      <c r="BH31" s="42">
        <v>1543.2</v>
      </c>
      <c r="BI31" s="61">
        <f t="shared" si="17"/>
        <v>0.2</v>
      </c>
      <c r="BJ31" s="56">
        <v>1446.75</v>
      </c>
      <c r="BK31" s="64">
        <f t="shared" si="18"/>
        <v>0.25</v>
      </c>
      <c r="BL31" s="53">
        <v>4396</v>
      </c>
      <c r="BN31" s="53">
        <v>5430</v>
      </c>
      <c r="BP31" s="53">
        <v>3053.7</v>
      </c>
      <c r="BR31" s="53">
        <v>4061</v>
      </c>
      <c r="BT31" s="53">
        <v>4278</v>
      </c>
      <c r="BV31" s="53">
        <v>7668</v>
      </c>
      <c r="BX31" s="53">
        <v>8068</v>
      </c>
      <c r="BZ31" s="53">
        <v>6182</v>
      </c>
      <c r="CB31" s="53">
        <v>6564</v>
      </c>
      <c r="CD31" s="53">
        <v>10879</v>
      </c>
      <c r="CF31" s="53">
        <v>2730</v>
      </c>
      <c r="CH31" s="53">
        <v>33200</v>
      </c>
    </row>
    <row r="32" spans="1:86">
      <c r="A32" s="6">
        <v>132</v>
      </c>
      <c r="B32" s="50" t="s">
        <v>39</v>
      </c>
      <c r="C32" s="51" t="s">
        <v>20</v>
      </c>
      <c r="D32" s="9">
        <v>5024</v>
      </c>
      <c r="E32" s="9">
        <v>5748</v>
      </c>
      <c r="F32" s="9">
        <v>5857</v>
      </c>
      <c r="G32" s="9">
        <v>4059</v>
      </c>
      <c r="H32" s="9">
        <v>5216</v>
      </c>
      <c r="I32" s="9">
        <v>4965</v>
      </c>
      <c r="J32" s="9">
        <v>7291</v>
      </c>
      <c r="K32" s="9">
        <v>6181</v>
      </c>
      <c r="L32" s="9">
        <v>13719</v>
      </c>
      <c r="M32" s="9">
        <v>3889</v>
      </c>
      <c r="N32" s="9">
        <v>4698</v>
      </c>
      <c r="O32" s="9">
        <v>3811</v>
      </c>
      <c r="P32" s="9">
        <v>5315</v>
      </c>
      <c r="Q32" s="9">
        <v>7170</v>
      </c>
      <c r="R32" s="9">
        <v>7174</v>
      </c>
      <c r="S32" s="9">
        <v>6255</v>
      </c>
      <c r="T32" s="9">
        <v>6304</v>
      </c>
      <c r="U32" s="9">
        <v>7238</v>
      </c>
      <c r="V32" s="9">
        <v>5902</v>
      </c>
      <c r="W32" s="9">
        <v>5177</v>
      </c>
      <c r="X32" s="9">
        <v>4512</v>
      </c>
      <c r="Y32" s="9">
        <v>4463</v>
      </c>
      <c r="Z32" s="9">
        <v>5934</v>
      </c>
      <c r="AA32" s="9">
        <v>5167</v>
      </c>
      <c r="AB32" s="9">
        <v>5669</v>
      </c>
      <c r="AC32" s="9">
        <v>7603</v>
      </c>
      <c r="AD32" s="9">
        <v>5810</v>
      </c>
      <c r="AE32" s="9">
        <v>7715</v>
      </c>
      <c r="AF32" s="9">
        <v>5609</v>
      </c>
      <c r="AH32" s="10">
        <f t="shared" si="2"/>
        <v>13719</v>
      </c>
      <c r="AI32" s="10">
        <f t="shared" si="3"/>
        <v>3811</v>
      </c>
      <c r="AJ32" s="48">
        <f t="shared" ref="AJ32:AJ33" si="21">AI32-(AI32*$AJ$3)</f>
        <v>3048.8</v>
      </c>
      <c r="AK32" s="48">
        <f t="shared" ref="AK32:AK33" si="22">AI32-(AI32*$AK$3)</f>
        <v>2858.25</v>
      </c>
      <c r="AL32" s="54">
        <v>2858.25</v>
      </c>
      <c r="AM32" s="58">
        <f t="shared" si="6"/>
        <v>0.25</v>
      </c>
      <c r="AN32" s="54">
        <v>2858.25</v>
      </c>
      <c r="AO32" s="58">
        <f t="shared" si="7"/>
        <v>0.25</v>
      </c>
      <c r="AP32" s="54">
        <v>2858.25</v>
      </c>
      <c r="AQ32" s="58">
        <f t="shared" si="8"/>
        <v>0.25</v>
      </c>
      <c r="AR32" s="54">
        <v>2858.25</v>
      </c>
      <c r="AS32" s="58">
        <f t="shared" si="9"/>
        <v>0.25</v>
      </c>
      <c r="AT32" s="54">
        <v>2858.25</v>
      </c>
      <c r="AU32" s="58">
        <f t="shared" si="10"/>
        <v>0.25</v>
      </c>
      <c r="AV32" s="54">
        <v>2858.25</v>
      </c>
      <c r="AW32" s="58">
        <f t="shared" si="11"/>
        <v>0.25</v>
      </c>
      <c r="AX32" s="54">
        <v>2858.25</v>
      </c>
      <c r="AY32" s="58">
        <f t="shared" si="12"/>
        <v>0.25</v>
      </c>
      <c r="AZ32" s="56">
        <v>2858.25</v>
      </c>
      <c r="BA32" s="58">
        <f t="shared" si="13"/>
        <v>0.25</v>
      </c>
      <c r="BB32" s="56">
        <v>2858.25</v>
      </c>
      <c r="BC32" s="58">
        <f t="shared" si="14"/>
        <v>0.25</v>
      </c>
      <c r="BD32" s="56">
        <v>2858.25</v>
      </c>
      <c r="BE32" s="58">
        <f t="shared" si="15"/>
        <v>0.25</v>
      </c>
      <c r="BF32" s="56">
        <v>2858.25</v>
      </c>
      <c r="BG32" s="58">
        <f t="shared" si="16"/>
        <v>0.25</v>
      </c>
      <c r="BH32" s="56">
        <v>2858.25</v>
      </c>
      <c r="BI32" s="61">
        <f t="shared" si="17"/>
        <v>0.25</v>
      </c>
      <c r="BJ32" s="56">
        <v>2858.25</v>
      </c>
      <c r="BK32" s="64">
        <f t="shared" si="18"/>
        <v>0.25</v>
      </c>
      <c r="BL32" s="53">
        <v>4019.2</v>
      </c>
      <c r="BN32" s="53">
        <v>4965</v>
      </c>
      <c r="BP32" s="53">
        <v>4017.65</v>
      </c>
      <c r="BR32" s="53">
        <v>5216</v>
      </c>
      <c r="BT32" s="53">
        <v>5609</v>
      </c>
      <c r="BV32" s="53">
        <v>4512</v>
      </c>
      <c r="BX32" s="53">
        <v>7238</v>
      </c>
      <c r="BZ32" s="53">
        <v>7174</v>
      </c>
      <c r="CB32" s="53">
        <v>7603</v>
      </c>
      <c r="CD32" s="53">
        <v>5748</v>
      </c>
      <c r="CF32" s="53">
        <v>3889</v>
      </c>
      <c r="CH32" s="53">
        <v>13719</v>
      </c>
    </row>
    <row r="33" spans="1:86">
      <c r="A33" s="6">
        <v>144</v>
      </c>
      <c r="B33" s="50" t="s">
        <v>40</v>
      </c>
      <c r="C33" s="51" t="s">
        <v>20</v>
      </c>
      <c r="D33" s="9">
        <v>17204</v>
      </c>
      <c r="E33" s="9">
        <v>26887</v>
      </c>
      <c r="F33" s="9">
        <v>11270</v>
      </c>
      <c r="G33" s="9">
        <v>12610</v>
      </c>
      <c r="H33" s="9">
        <v>12400</v>
      </c>
      <c r="I33" s="9">
        <v>17001</v>
      </c>
      <c r="J33" s="9">
        <v>17088</v>
      </c>
      <c r="K33" s="9">
        <v>15576</v>
      </c>
      <c r="L33" s="9">
        <v>33554</v>
      </c>
      <c r="M33" s="9">
        <v>7711</v>
      </c>
      <c r="N33" s="9">
        <v>14401</v>
      </c>
      <c r="O33" s="9">
        <v>11001</v>
      </c>
      <c r="P33" s="9">
        <v>14958</v>
      </c>
      <c r="Q33" s="9">
        <v>14093</v>
      </c>
      <c r="R33" s="9">
        <v>16815</v>
      </c>
      <c r="S33" s="9">
        <v>13775</v>
      </c>
      <c r="T33" s="9">
        <v>21880</v>
      </c>
      <c r="U33" s="9">
        <v>13239</v>
      </c>
      <c r="V33" s="9">
        <v>13835</v>
      </c>
      <c r="W33" s="9">
        <v>11021</v>
      </c>
      <c r="X33" s="9">
        <v>15992</v>
      </c>
      <c r="Y33" s="9">
        <v>9881</v>
      </c>
      <c r="Z33" s="9">
        <v>13907</v>
      </c>
      <c r="AA33" s="9">
        <v>12238</v>
      </c>
      <c r="AB33" s="9">
        <v>16946</v>
      </c>
      <c r="AC33" s="9">
        <v>17863</v>
      </c>
      <c r="AD33" s="9">
        <v>25959</v>
      </c>
      <c r="AE33" s="9">
        <v>18081</v>
      </c>
      <c r="AF33" s="9">
        <v>15667</v>
      </c>
      <c r="AH33" s="10">
        <f t="shared" si="2"/>
        <v>33554</v>
      </c>
      <c r="AI33" s="10">
        <f t="shared" si="3"/>
        <v>7711</v>
      </c>
      <c r="AJ33" s="48">
        <f t="shared" si="21"/>
        <v>6168.8</v>
      </c>
      <c r="AK33" s="48">
        <f t="shared" si="22"/>
        <v>5783.25</v>
      </c>
      <c r="AL33" s="54">
        <v>5783.25</v>
      </c>
      <c r="AM33" s="58">
        <f t="shared" si="6"/>
        <v>0.25</v>
      </c>
      <c r="AN33" s="54">
        <v>5783.25</v>
      </c>
      <c r="AO33" s="58">
        <f t="shared" si="7"/>
        <v>0.25</v>
      </c>
      <c r="AP33" s="54">
        <v>5783.25</v>
      </c>
      <c r="AQ33" s="58">
        <f t="shared" si="8"/>
        <v>0.25</v>
      </c>
      <c r="AR33" s="54">
        <v>5783.25</v>
      </c>
      <c r="AS33" s="58">
        <f t="shared" si="9"/>
        <v>0.25</v>
      </c>
      <c r="AT33" s="54">
        <v>5783.25</v>
      </c>
      <c r="AU33" s="58">
        <f t="shared" si="10"/>
        <v>0.25</v>
      </c>
      <c r="AV33" s="54">
        <v>5783.25</v>
      </c>
      <c r="AW33" s="58">
        <f t="shared" si="11"/>
        <v>0.25</v>
      </c>
      <c r="AX33" s="54">
        <v>5783.25</v>
      </c>
      <c r="AY33" s="58">
        <f t="shared" si="12"/>
        <v>0.25</v>
      </c>
      <c r="AZ33" s="56">
        <v>5783.25</v>
      </c>
      <c r="BA33" s="58">
        <f t="shared" si="13"/>
        <v>0.25</v>
      </c>
      <c r="BB33" s="56">
        <v>5783.25</v>
      </c>
      <c r="BC33" s="58">
        <f t="shared" si="14"/>
        <v>0.25</v>
      </c>
      <c r="BD33" s="56">
        <v>5783.25</v>
      </c>
      <c r="BE33" s="58">
        <f t="shared" si="15"/>
        <v>0.25</v>
      </c>
      <c r="BF33" s="56">
        <v>5783.25</v>
      </c>
      <c r="BG33" s="58">
        <f t="shared" si="16"/>
        <v>0.25</v>
      </c>
      <c r="BH33" s="56">
        <v>5783.25</v>
      </c>
      <c r="BI33" s="61">
        <f t="shared" si="17"/>
        <v>0.25</v>
      </c>
      <c r="BJ33" s="56">
        <v>5783.25</v>
      </c>
      <c r="BK33" s="64">
        <f t="shared" si="18"/>
        <v>0.25</v>
      </c>
      <c r="BL33" s="53">
        <v>10322.4</v>
      </c>
      <c r="BN33" s="53">
        <v>17001</v>
      </c>
      <c r="BP33" s="53">
        <v>10124.4</v>
      </c>
      <c r="BR33" s="53">
        <v>12400</v>
      </c>
      <c r="BT33" s="53">
        <v>15667</v>
      </c>
      <c r="BV33" s="53">
        <v>15992</v>
      </c>
      <c r="BX33" s="53">
        <v>13239</v>
      </c>
      <c r="BZ33" s="53">
        <v>16815</v>
      </c>
      <c r="CB33" s="53">
        <v>17863</v>
      </c>
      <c r="CD33" s="53">
        <v>26887</v>
      </c>
      <c r="CF33" s="53">
        <v>7711</v>
      </c>
      <c r="CH33" s="53">
        <v>33554</v>
      </c>
    </row>
    <row r="34" spans="1:86">
      <c r="A34" s="6">
        <v>205</v>
      </c>
      <c r="B34" s="50" t="s">
        <v>41</v>
      </c>
      <c r="C34" s="51" t="s">
        <v>20</v>
      </c>
      <c r="D34" s="9">
        <v>5337</v>
      </c>
      <c r="E34" s="9">
        <v>8777</v>
      </c>
      <c r="F34" s="9">
        <v>4773</v>
      </c>
      <c r="G34" s="9">
        <v>2293</v>
      </c>
      <c r="H34" s="9">
        <v>3571</v>
      </c>
      <c r="I34" s="9">
        <v>5401</v>
      </c>
      <c r="J34" s="9">
        <v>6607</v>
      </c>
      <c r="K34" s="9">
        <v>5934</v>
      </c>
      <c r="L34" s="9">
        <v>13711</v>
      </c>
      <c r="M34" s="9">
        <v>2047</v>
      </c>
      <c r="N34" s="9">
        <v>4698</v>
      </c>
      <c r="O34" s="9">
        <v>2641</v>
      </c>
      <c r="P34" s="9">
        <v>4573</v>
      </c>
      <c r="Q34" s="9">
        <v>5439</v>
      </c>
      <c r="R34" s="9">
        <v>6501</v>
      </c>
      <c r="S34" s="9">
        <v>3779</v>
      </c>
      <c r="T34" s="9">
        <v>8901</v>
      </c>
      <c r="U34" s="9">
        <v>7044</v>
      </c>
      <c r="V34" s="9">
        <v>5349</v>
      </c>
      <c r="W34" s="9">
        <v>4064</v>
      </c>
      <c r="X34" s="9">
        <v>5485</v>
      </c>
      <c r="Y34" s="9">
        <v>3861</v>
      </c>
      <c r="Z34" s="9">
        <v>5378</v>
      </c>
      <c r="AA34" s="9">
        <v>5167</v>
      </c>
      <c r="AB34" s="9">
        <v>6384</v>
      </c>
      <c r="AC34" s="9">
        <v>6923</v>
      </c>
      <c r="AD34" s="9">
        <v>8777</v>
      </c>
      <c r="AE34" s="9">
        <v>6992</v>
      </c>
      <c r="AF34" s="9">
        <v>5758</v>
      </c>
      <c r="AH34" s="10">
        <f t="shared" si="2"/>
        <v>13711</v>
      </c>
      <c r="AI34" s="10">
        <f t="shared" si="3"/>
        <v>2047</v>
      </c>
      <c r="AJ34" s="48">
        <f t="shared" ref="AJ34:AJ36" si="23">AI34-(AI34*$AJ$3)</f>
        <v>1637.6</v>
      </c>
      <c r="AK34" s="48">
        <f t="shared" ref="AK34:AK36" si="24">AI34-(AI34*$AK$3)</f>
        <v>1535.25</v>
      </c>
      <c r="AL34" s="42">
        <v>1637.6</v>
      </c>
      <c r="AM34" s="58">
        <f t="shared" si="6"/>
        <v>0.2</v>
      </c>
      <c r="AN34" s="42">
        <v>1637.6</v>
      </c>
      <c r="AO34" s="58">
        <f t="shared" si="7"/>
        <v>0.2</v>
      </c>
      <c r="AP34" s="42">
        <v>1637.6</v>
      </c>
      <c r="AQ34" s="58">
        <f t="shared" si="8"/>
        <v>0.2</v>
      </c>
      <c r="AR34" s="42">
        <v>1637.6</v>
      </c>
      <c r="AS34" s="58">
        <f t="shared" si="9"/>
        <v>0.2</v>
      </c>
      <c r="AT34" s="42">
        <v>1637.6</v>
      </c>
      <c r="AU34" s="58">
        <f t="shared" si="10"/>
        <v>0.2</v>
      </c>
      <c r="AV34" s="42">
        <v>1637.6</v>
      </c>
      <c r="AW34" s="58">
        <f t="shared" si="11"/>
        <v>0.2</v>
      </c>
      <c r="AX34" s="42">
        <v>1637.6</v>
      </c>
      <c r="AY34" s="58">
        <f t="shared" si="12"/>
        <v>0.2</v>
      </c>
      <c r="AZ34" s="42">
        <v>1637.6</v>
      </c>
      <c r="BA34" s="58">
        <f t="shared" si="13"/>
        <v>0.2</v>
      </c>
      <c r="BB34" s="42">
        <v>1637.6</v>
      </c>
      <c r="BC34" s="58">
        <f t="shared" si="14"/>
        <v>0.2</v>
      </c>
      <c r="BD34" s="42">
        <v>1637.6</v>
      </c>
      <c r="BE34" s="58">
        <f t="shared" si="15"/>
        <v>0.2</v>
      </c>
      <c r="BF34" s="42">
        <v>1637.6</v>
      </c>
      <c r="BG34" s="58">
        <f t="shared" si="16"/>
        <v>0.2</v>
      </c>
      <c r="BH34" s="42">
        <v>1637.6</v>
      </c>
      <c r="BI34" s="61">
        <f t="shared" si="17"/>
        <v>0.2</v>
      </c>
      <c r="BJ34" s="42">
        <v>1637.6</v>
      </c>
      <c r="BK34" s="64">
        <f t="shared" si="18"/>
        <v>0.2</v>
      </c>
      <c r="BL34" s="53">
        <v>4002.75</v>
      </c>
      <c r="BN34" s="53">
        <v>5401</v>
      </c>
      <c r="BP34" s="53">
        <v>3857.1</v>
      </c>
      <c r="BR34" s="53">
        <v>3571</v>
      </c>
      <c r="BT34" s="53">
        <v>5758</v>
      </c>
      <c r="BV34" s="53">
        <v>5485</v>
      </c>
      <c r="BX34" s="53">
        <v>7044</v>
      </c>
      <c r="BZ34" s="53">
        <v>6501</v>
      </c>
      <c r="CB34" s="53">
        <v>6923</v>
      </c>
      <c r="CD34" s="53">
        <v>8777</v>
      </c>
      <c r="CF34" s="53">
        <v>2047</v>
      </c>
      <c r="CH34" s="53">
        <v>13711</v>
      </c>
    </row>
    <row r="35" spans="1:86">
      <c r="A35" s="6">
        <v>245</v>
      </c>
      <c r="B35" s="50" t="s">
        <v>43</v>
      </c>
      <c r="C35" s="51" t="s">
        <v>20</v>
      </c>
      <c r="D35" s="9">
        <v>46914</v>
      </c>
      <c r="E35" s="9">
        <v>98894</v>
      </c>
      <c r="F35" s="9">
        <v>59005</v>
      </c>
      <c r="G35" s="9">
        <v>18244</v>
      </c>
      <c r="H35" s="9">
        <v>19559</v>
      </c>
      <c r="I35" s="9">
        <v>47476</v>
      </c>
      <c r="J35" s="9">
        <v>68350</v>
      </c>
      <c r="K35" s="9">
        <v>71699</v>
      </c>
      <c r="L35" s="9">
        <v>77131</v>
      </c>
      <c r="M35" s="9">
        <v>12283</v>
      </c>
      <c r="N35" s="9">
        <v>43266</v>
      </c>
      <c r="O35" s="9">
        <v>8415</v>
      </c>
      <c r="P35" s="9">
        <v>52167</v>
      </c>
      <c r="Q35" s="9">
        <v>57482</v>
      </c>
      <c r="R35" s="9">
        <v>67257</v>
      </c>
      <c r="S35" s="9">
        <v>72138</v>
      </c>
      <c r="T35" s="9">
        <v>190742</v>
      </c>
      <c r="U35" s="9">
        <v>82747</v>
      </c>
      <c r="V35" s="9">
        <v>44995</v>
      </c>
      <c r="W35" s="9">
        <v>57297</v>
      </c>
      <c r="X35" s="9">
        <v>102182</v>
      </c>
      <c r="Y35" s="9">
        <v>40066</v>
      </c>
      <c r="Z35" s="9">
        <v>55628</v>
      </c>
      <c r="AA35" s="9">
        <v>47593</v>
      </c>
      <c r="AB35" s="9">
        <v>54180</v>
      </c>
      <c r="AC35" s="9">
        <v>71340</v>
      </c>
      <c r="AD35" s="9">
        <v>98894</v>
      </c>
      <c r="AE35" s="9">
        <v>72329</v>
      </c>
      <c r="AF35" s="9">
        <v>71911</v>
      </c>
      <c r="AH35" s="10">
        <f t="shared" si="2"/>
        <v>190742</v>
      </c>
      <c r="AI35" s="10">
        <f t="shared" si="3"/>
        <v>8415</v>
      </c>
      <c r="AJ35" s="48">
        <f t="shared" si="23"/>
        <v>6732</v>
      </c>
      <c r="AK35" s="48">
        <f t="shared" si="24"/>
        <v>6311.25</v>
      </c>
      <c r="AL35" s="42">
        <v>6732</v>
      </c>
      <c r="AM35" s="58">
        <f t="shared" si="6"/>
        <v>0.2</v>
      </c>
      <c r="AN35" s="42">
        <v>6732</v>
      </c>
      <c r="AO35" s="58">
        <f t="shared" si="7"/>
        <v>0.2</v>
      </c>
      <c r="AP35" s="42">
        <v>6732</v>
      </c>
      <c r="AQ35" s="58">
        <f t="shared" si="8"/>
        <v>0.2</v>
      </c>
      <c r="AR35" s="42">
        <v>6732</v>
      </c>
      <c r="AS35" s="58">
        <f t="shared" si="9"/>
        <v>0.2</v>
      </c>
      <c r="AT35" s="42">
        <v>6732</v>
      </c>
      <c r="AU35" s="58">
        <f t="shared" si="10"/>
        <v>0.2</v>
      </c>
      <c r="AV35" s="42">
        <v>6732</v>
      </c>
      <c r="AW35" s="58">
        <f t="shared" si="11"/>
        <v>0.2</v>
      </c>
      <c r="AX35" s="42">
        <v>6732</v>
      </c>
      <c r="AY35" s="58">
        <f t="shared" si="12"/>
        <v>0.2</v>
      </c>
      <c r="AZ35" s="42">
        <v>6732</v>
      </c>
      <c r="BA35" s="58">
        <f t="shared" si="13"/>
        <v>0.2</v>
      </c>
      <c r="BB35" s="42">
        <v>6732</v>
      </c>
      <c r="BC35" s="58">
        <f t="shared" si="14"/>
        <v>0.2</v>
      </c>
      <c r="BD35" s="42">
        <v>6732</v>
      </c>
      <c r="BE35" s="58">
        <f t="shared" si="15"/>
        <v>0.2</v>
      </c>
      <c r="BF35" s="42">
        <v>6732</v>
      </c>
      <c r="BG35" s="58">
        <f t="shared" si="16"/>
        <v>0.2</v>
      </c>
      <c r="BH35" s="42">
        <v>6732</v>
      </c>
      <c r="BI35" s="61">
        <f t="shared" si="17"/>
        <v>0.2</v>
      </c>
      <c r="BJ35" s="42">
        <v>6732</v>
      </c>
      <c r="BK35" s="64">
        <f t="shared" si="18"/>
        <v>0.2</v>
      </c>
      <c r="BL35" s="53">
        <v>37531.199999999997</v>
      </c>
      <c r="BN35" s="53">
        <v>47476</v>
      </c>
      <c r="BP35" s="53">
        <v>46604.35</v>
      </c>
      <c r="BR35" s="53">
        <v>19559</v>
      </c>
      <c r="BT35" s="53">
        <v>71911</v>
      </c>
      <c r="BV35" s="53">
        <v>102182</v>
      </c>
      <c r="BX35" s="53">
        <v>82747</v>
      </c>
      <c r="BZ35" s="53">
        <v>67257</v>
      </c>
      <c r="CB35" s="53">
        <v>71340</v>
      </c>
      <c r="CD35" s="53">
        <v>98894</v>
      </c>
      <c r="CF35" s="53">
        <v>12283</v>
      </c>
      <c r="CH35" s="53">
        <v>77131</v>
      </c>
    </row>
    <row r="36" spans="1:86">
      <c r="A36" s="6">
        <v>249</v>
      </c>
      <c r="B36" s="50" t="s">
        <v>44</v>
      </c>
      <c r="C36" s="51" t="s">
        <v>20</v>
      </c>
      <c r="D36" s="9">
        <v>8798</v>
      </c>
      <c r="E36" s="9">
        <v>16688</v>
      </c>
      <c r="F36" s="9">
        <v>9552</v>
      </c>
      <c r="G36" s="9">
        <v>4817</v>
      </c>
      <c r="H36" s="9">
        <v>7171</v>
      </c>
      <c r="I36" s="9">
        <v>8694</v>
      </c>
      <c r="J36" s="9">
        <v>9573</v>
      </c>
      <c r="K36" s="9">
        <v>8035</v>
      </c>
      <c r="L36" s="9">
        <v>29824</v>
      </c>
      <c r="M36" s="9">
        <v>4549</v>
      </c>
      <c r="N36" s="9">
        <v>5934</v>
      </c>
      <c r="O36" s="9">
        <v>4630</v>
      </c>
      <c r="P36" s="9">
        <v>7540</v>
      </c>
      <c r="Q36" s="9">
        <v>9395</v>
      </c>
      <c r="R36" s="9">
        <v>9420</v>
      </c>
      <c r="S36" s="9">
        <v>3623</v>
      </c>
      <c r="T36" s="9">
        <v>14958</v>
      </c>
      <c r="U36" s="9">
        <v>13491</v>
      </c>
      <c r="V36" s="9">
        <v>6302</v>
      </c>
      <c r="W36" s="9">
        <v>28308</v>
      </c>
      <c r="X36" s="9">
        <v>5590</v>
      </c>
      <c r="Y36" s="9">
        <v>7565</v>
      </c>
      <c r="Z36" s="9">
        <v>7417</v>
      </c>
      <c r="AA36" s="9">
        <v>6527</v>
      </c>
      <c r="AB36" s="9">
        <v>9476</v>
      </c>
      <c r="AC36" s="9">
        <v>9963</v>
      </c>
      <c r="AD36" s="9">
        <v>16812</v>
      </c>
      <c r="AE36" s="9">
        <v>10130</v>
      </c>
      <c r="AF36" s="9">
        <v>7870</v>
      </c>
      <c r="AH36" s="10">
        <f t="shared" si="2"/>
        <v>29824</v>
      </c>
      <c r="AI36" s="10">
        <f t="shared" si="3"/>
        <v>3623</v>
      </c>
      <c r="AJ36" s="48">
        <f t="shared" si="23"/>
        <v>2898.4</v>
      </c>
      <c r="AK36" s="48">
        <f t="shared" si="24"/>
        <v>2717.25</v>
      </c>
      <c r="AL36" s="42">
        <v>2898.4</v>
      </c>
      <c r="AM36" s="58">
        <f t="shared" si="6"/>
        <v>0.2</v>
      </c>
      <c r="AN36" s="42">
        <v>2898.4</v>
      </c>
      <c r="AO36" s="58">
        <f t="shared" si="7"/>
        <v>0.2</v>
      </c>
      <c r="AP36" s="42">
        <v>2898.4</v>
      </c>
      <c r="AQ36" s="58">
        <f t="shared" si="8"/>
        <v>0.2</v>
      </c>
      <c r="AR36" s="42">
        <v>2898.4</v>
      </c>
      <c r="AS36" s="58">
        <f t="shared" si="9"/>
        <v>0.2</v>
      </c>
      <c r="AT36" s="42">
        <v>2898.4</v>
      </c>
      <c r="AU36" s="58">
        <f t="shared" si="10"/>
        <v>0.2</v>
      </c>
      <c r="AV36" s="42">
        <v>2898.4</v>
      </c>
      <c r="AW36" s="58">
        <f t="shared" si="11"/>
        <v>0.2</v>
      </c>
      <c r="AX36" s="42">
        <v>2898.4</v>
      </c>
      <c r="AY36" s="58">
        <f t="shared" si="12"/>
        <v>0.2</v>
      </c>
      <c r="AZ36" s="42">
        <v>2898.4</v>
      </c>
      <c r="BA36" s="58">
        <f t="shared" si="13"/>
        <v>0.2</v>
      </c>
      <c r="BB36" s="42">
        <v>2898.4</v>
      </c>
      <c r="BC36" s="58">
        <f t="shared" si="14"/>
        <v>0.2</v>
      </c>
      <c r="BD36" s="42">
        <v>2898.4</v>
      </c>
      <c r="BE36" s="58">
        <f t="shared" si="15"/>
        <v>0.2</v>
      </c>
      <c r="BF36" s="42">
        <v>2898.4</v>
      </c>
      <c r="BG36" s="58">
        <f t="shared" si="16"/>
        <v>0.2</v>
      </c>
      <c r="BH36" s="42">
        <v>2898.4</v>
      </c>
      <c r="BI36" s="61">
        <f t="shared" si="17"/>
        <v>0.2</v>
      </c>
      <c r="BJ36" s="42">
        <v>2898.4</v>
      </c>
      <c r="BK36" s="64">
        <f t="shared" si="18"/>
        <v>0.2</v>
      </c>
      <c r="BL36" s="53">
        <v>7038.4</v>
      </c>
      <c r="BN36" s="53">
        <v>8694</v>
      </c>
      <c r="BP36" s="53">
        <v>5222.75</v>
      </c>
      <c r="BR36" s="53">
        <v>7171</v>
      </c>
      <c r="BT36" s="53">
        <v>7870</v>
      </c>
      <c r="BV36" s="53">
        <v>5590</v>
      </c>
      <c r="BX36" s="53">
        <v>13491</v>
      </c>
      <c r="BZ36" s="53">
        <v>9420</v>
      </c>
      <c r="CB36" s="53">
        <v>9963</v>
      </c>
      <c r="CD36" s="53">
        <v>16688</v>
      </c>
      <c r="CF36" s="53">
        <v>4549</v>
      </c>
      <c r="CH36" s="53">
        <v>29824</v>
      </c>
    </row>
    <row r="37" spans="1:86">
      <c r="A37" s="6">
        <v>285</v>
      </c>
      <c r="B37" s="50" t="s">
        <v>45</v>
      </c>
      <c r="C37" s="51" t="s">
        <v>42</v>
      </c>
      <c r="D37" s="9">
        <v>23776</v>
      </c>
      <c r="E37" s="9">
        <v>123618</v>
      </c>
      <c r="F37" s="9">
        <v>90488</v>
      </c>
      <c r="G37" s="9">
        <v>51735</v>
      </c>
      <c r="H37" s="9">
        <v>106037</v>
      </c>
      <c r="I37" s="9">
        <v>27172</v>
      </c>
      <c r="J37" s="9">
        <v>57039</v>
      </c>
      <c r="K37" s="9">
        <v>100130</v>
      </c>
      <c r="L37" s="9">
        <v>232578</v>
      </c>
      <c r="M37" s="9">
        <v>69288</v>
      </c>
      <c r="N37" s="9">
        <v>43266</v>
      </c>
      <c r="O37" s="9">
        <v>36359</v>
      </c>
      <c r="P37" s="9">
        <v>33871</v>
      </c>
      <c r="Q37" s="9">
        <v>65208</v>
      </c>
      <c r="R37" s="9">
        <v>56126</v>
      </c>
      <c r="S37" s="9">
        <v>34242</v>
      </c>
      <c r="T37" s="9">
        <v>35231</v>
      </c>
      <c r="U37" s="9">
        <v>64359</v>
      </c>
      <c r="V37" s="9">
        <v>40677</v>
      </c>
      <c r="W37" s="9">
        <v>45584</v>
      </c>
      <c r="X37" s="9">
        <v>96402</v>
      </c>
      <c r="Y37" s="9">
        <v>35059</v>
      </c>
      <c r="Z37" s="9">
        <v>265778</v>
      </c>
      <c r="AA37" s="9">
        <v>248533</v>
      </c>
      <c r="AB37" s="9">
        <v>54960</v>
      </c>
      <c r="AC37" s="9">
        <v>59361</v>
      </c>
      <c r="AD37" s="9">
        <v>123618</v>
      </c>
      <c r="AE37" s="9">
        <v>60358</v>
      </c>
      <c r="AF37" s="9">
        <v>154521</v>
      </c>
      <c r="AH37" s="10">
        <f t="shared" si="2"/>
        <v>265778</v>
      </c>
      <c r="AI37" s="10">
        <f t="shared" si="3"/>
        <v>23776</v>
      </c>
      <c r="AJ37" s="48">
        <f t="shared" ref="AJ37:AJ40" si="25">AI37-(AI37*$AJ$3)</f>
        <v>19020.8</v>
      </c>
      <c r="AK37" s="48">
        <f t="shared" ref="AK37:AK40" si="26">AI37-(AI37*$AK$3)</f>
        <v>17832</v>
      </c>
      <c r="AL37" s="54">
        <v>17832</v>
      </c>
      <c r="AM37" s="58">
        <f t="shared" si="6"/>
        <v>0.25</v>
      </c>
      <c r="AN37" s="54">
        <v>17832</v>
      </c>
      <c r="AO37" s="58">
        <f t="shared" si="7"/>
        <v>0.25</v>
      </c>
      <c r="AP37" s="54">
        <v>17832</v>
      </c>
      <c r="AQ37" s="58">
        <f t="shared" si="8"/>
        <v>0.25</v>
      </c>
      <c r="AR37" s="54">
        <v>17832</v>
      </c>
      <c r="AS37" s="58">
        <f t="shared" si="9"/>
        <v>0.25</v>
      </c>
      <c r="AT37" s="54">
        <v>17832</v>
      </c>
      <c r="AU37" s="58">
        <f t="shared" si="10"/>
        <v>0.25</v>
      </c>
      <c r="AV37" s="54">
        <v>17832</v>
      </c>
      <c r="AW37" s="58">
        <f t="shared" si="11"/>
        <v>0.25</v>
      </c>
      <c r="AX37" s="54">
        <v>17832</v>
      </c>
      <c r="AY37" s="58">
        <f t="shared" si="12"/>
        <v>0.25</v>
      </c>
      <c r="AZ37" s="56">
        <v>17832</v>
      </c>
      <c r="BA37" s="58">
        <f t="shared" si="13"/>
        <v>0.25</v>
      </c>
      <c r="BB37" s="56">
        <v>17832</v>
      </c>
      <c r="BC37" s="58">
        <f t="shared" si="14"/>
        <v>0.25</v>
      </c>
      <c r="BD37" s="56">
        <v>17832</v>
      </c>
      <c r="BE37" s="58">
        <f t="shared" si="15"/>
        <v>0.25</v>
      </c>
      <c r="BF37" s="56">
        <v>17832</v>
      </c>
      <c r="BG37" s="58">
        <f t="shared" si="16"/>
        <v>0.25</v>
      </c>
      <c r="BH37" s="56">
        <v>17832</v>
      </c>
      <c r="BI37" s="61">
        <f t="shared" si="17"/>
        <v>0.25</v>
      </c>
      <c r="BJ37" s="56">
        <v>17832</v>
      </c>
      <c r="BK37" s="64">
        <f t="shared" si="18"/>
        <v>0.25</v>
      </c>
      <c r="BL37" s="53">
        <v>23776</v>
      </c>
      <c r="BN37" s="53">
        <v>27172</v>
      </c>
      <c r="BP37" s="53">
        <v>65084.5</v>
      </c>
      <c r="BR37" s="53">
        <v>106037</v>
      </c>
      <c r="BT37" s="53">
        <v>154521</v>
      </c>
      <c r="BV37" s="53">
        <v>96402</v>
      </c>
      <c r="BX37" s="53">
        <v>64359</v>
      </c>
      <c r="BZ37" s="53">
        <v>56126</v>
      </c>
      <c r="CB37" s="53">
        <v>59361</v>
      </c>
      <c r="CD37" s="53">
        <v>123618</v>
      </c>
      <c r="CF37" s="53">
        <v>69288</v>
      </c>
      <c r="CH37" s="53">
        <v>232578</v>
      </c>
    </row>
    <row r="38" spans="1:86">
      <c r="A38" s="6">
        <v>293</v>
      </c>
      <c r="B38" s="50" t="s">
        <v>46</v>
      </c>
      <c r="C38" s="51" t="s">
        <v>42</v>
      </c>
      <c r="D38" s="9">
        <v>11980</v>
      </c>
      <c r="E38" s="9">
        <v>30904</v>
      </c>
      <c r="F38" s="9">
        <v>29456</v>
      </c>
      <c r="G38" s="9">
        <v>7253</v>
      </c>
      <c r="H38" s="9">
        <v>102613</v>
      </c>
      <c r="I38" s="9">
        <v>13692</v>
      </c>
      <c r="J38" s="9">
        <v>55842</v>
      </c>
      <c r="K38" s="9">
        <v>43266</v>
      </c>
      <c r="L38" s="9">
        <v>80791</v>
      </c>
      <c r="M38" s="9">
        <v>15921</v>
      </c>
      <c r="N38" s="9">
        <v>44008</v>
      </c>
      <c r="O38" s="9">
        <v>16784</v>
      </c>
      <c r="P38" s="9">
        <v>23981</v>
      </c>
      <c r="Q38" s="9">
        <v>44255</v>
      </c>
      <c r="R38" s="9">
        <v>54949</v>
      </c>
      <c r="S38" s="9">
        <v>14216</v>
      </c>
      <c r="T38" s="9">
        <v>27320</v>
      </c>
      <c r="U38" s="9">
        <v>51079</v>
      </c>
      <c r="V38" s="9">
        <v>39825</v>
      </c>
      <c r="W38" s="9">
        <v>11378</v>
      </c>
      <c r="X38" s="9">
        <v>26001</v>
      </c>
      <c r="Y38" s="9">
        <v>28941</v>
      </c>
      <c r="Z38" s="9">
        <v>160703</v>
      </c>
      <c r="AA38" s="9">
        <v>57106</v>
      </c>
      <c r="AB38" s="9">
        <v>18803</v>
      </c>
      <c r="AC38" s="9">
        <v>58113</v>
      </c>
      <c r="AD38" s="9">
        <v>30904</v>
      </c>
      <c r="AE38" s="9">
        <v>59093</v>
      </c>
      <c r="AF38" s="9">
        <v>10983</v>
      </c>
      <c r="AH38" s="10">
        <f t="shared" si="2"/>
        <v>160703</v>
      </c>
      <c r="AI38" s="10">
        <f t="shared" si="3"/>
        <v>7253</v>
      </c>
      <c r="AJ38" s="48">
        <f t="shared" si="25"/>
        <v>5802.4</v>
      </c>
      <c r="AK38" s="48">
        <f t="shared" si="26"/>
        <v>5439.75</v>
      </c>
      <c r="AL38" s="42">
        <v>5802.4</v>
      </c>
      <c r="AM38" s="58">
        <f t="shared" si="6"/>
        <v>0.2</v>
      </c>
      <c r="AN38" s="42">
        <v>5802.4</v>
      </c>
      <c r="AO38" s="58">
        <f t="shared" si="7"/>
        <v>0.2</v>
      </c>
      <c r="AP38" s="42">
        <v>5802.4</v>
      </c>
      <c r="AQ38" s="58">
        <f t="shared" si="8"/>
        <v>0.2</v>
      </c>
      <c r="AR38" s="42">
        <v>5802.4</v>
      </c>
      <c r="AS38" s="58">
        <f t="shared" si="9"/>
        <v>0.2</v>
      </c>
      <c r="AT38" s="42">
        <v>5802.4</v>
      </c>
      <c r="AU38" s="58">
        <f t="shared" si="10"/>
        <v>0.2</v>
      </c>
      <c r="AV38" s="42">
        <v>5802.4</v>
      </c>
      <c r="AW38" s="58">
        <f t="shared" si="11"/>
        <v>0.2</v>
      </c>
      <c r="AX38" s="42">
        <v>5802.4</v>
      </c>
      <c r="AY38" s="58">
        <f t="shared" si="12"/>
        <v>0.2</v>
      </c>
      <c r="AZ38" s="42">
        <v>5802.4</v>
      </c>
      <c r="BA38" s="58">
        <f t="shared" si="13"/>
        <v>0.2</v>
      </c>
      <c r="BB38" s="42">
        <v>5802.4</v>
      </c>
      <c r="BC38" s="58">
        <f t="shared" si="14"/>
        <v>0.2</v>
      </c>
      <c r="BD38" s="42">
        <v>5802.4</v>
      </c>
      <c r="BE38" s="58">
        <f t="shared" si="15"/>
        <v>0.2</v>
      </c>
      <c r="BF38" s="42">
        <v>5802.4</v>
      </c>
      <c r="BG38" s="58">
        <f t="shared" si="16"/>
        <v>0.2</v>
      </c>
      <c r="BH38" s="42">
        <v>5802.4</v>
      </c>
      <c r="BI38" s="61">
        <f t="shared" si="17"/>
        <v>0.2</v>
      </c>
      <c r="BJ38" s="42">
        <v>5802.4</v>
      </c>
      <c r="BK38" s="64">
        <f t="shared" si="18"/>
        <v>0.2</v>
      </c>
      <c r="BL38" s="53">
        <v>9584</v>
      </c>
      <c r="BN38" s="53">
        <v>13692</v>
      </c>
      <c r="BP38" s="53">
        <v>28122.9</v>
      </c>
      <c r="BR38" s="53">
        <v>102613</v>
      </c>
      <c r="BT38" s="53">
        <v>10983</v>
      </c>
      <c r="BV38" s="53">
        <v>26001</v>
      </c>
      <c r="BX38" s="53">
        <v>51079</v>
      </c>
      <c r="BZ38" s="53">
        <v>54949</v>
      </c>
      <c r="CB38" s="53">
        <v>58113</v>
      </c>
      <c r="CD38" s="53">
        <v>30904</v>
      </c>
      <c r="CF38" s="53">
        <v>15921</v>
      </c>
      <c r="CH38" s="53">
        <v>80791</v>
      </c>
    </row>
    <row r="39" spans="1:86">
      <c r="A39" s="6">
        <v>295</v>
      </c>
      <c r="B39" s="50" t="s">
        <v>47</v>
      </c>
      <c r="C39" s="51" t="s">
        <v>42</v>
      </c>
      <c r="D39" s="9">
        <v>19465</v>
      </c>
      <c r="E39" s="9">
        <v>38321</v>
      </c>
      <c r="F39" s="9">
        <v>46177</v>
      </c>
      <c r="G39" s="9">
        <v>10614</v>
      </c>
      <c r="H39" s="9">
        <v>152891</v>
      </c>
      <c r="I39" s="9">
        <v>22246</v>
      </c>
      <c r="J39" s="9">
        <v>60629</v>
      </c>
      <c r="K39" s="9">
        <v>53156</v>
      </c>
      <c r="L39" s="9">
        <v>110170</v>
      </c>
      <c r="M39" s="9">
        <v>26274</v>
      </c>
      <c r="N39" s="9">
        <v>47469</v>
      </c>
      <c r="O39" s="9">
        <v>38253</v>
      </c>
      <c r="P39" s="9">
        <v>30904</v>
      </c>
      <c r="Q39" s="9">
        <v>51919</v>
      </c>
      <c r="R39" s="9">
        <v>59659</v>
      </c>
      <c r="S39" s="9">
        <v>24965</v>
      </c>
      <c r="T39" s="9">
        <v>30410</v>
      </c>
      <c r="U39" s="9">
        <v>45971</v>
      </c>
      <c r="V39" s="9">
        <v>43238</v>
      </c>
      <c r="W39" s="9">
        <v>15189</v>
      </c>
      <c r="X39" s="9">
        <v>51507</v>
      </c>
      <c r="Y39" s="9">
        <v>36838</v>
      </c>
      <c r="Z39" s="9">
        <v>179245</v>
      </c>
      <c r="AA39" s="9">
        <v>94242</v>
      </c>
      <c r="AB39" s="9">
        <v>23141</v>
      </c>
      <c r="AC39" s="9">
        <v>63205</v>
      </c>
      <c r="AD39" s="9">
        <v>38321</v>
      </c>
      <c r="AE39" s="9">
        <v>64157</v>
      </c>
      <c r="AF39" s="9">
        <v>13580</v>
      </c>
      <c r="AH39" s="10">
        <f t="shared" si="2"/>
        <v>179245</v>
      </c>
      <c r="AI39" s="10">
        <f t="shared" si="3"/>
        <v>10614</v>
      </c>
      <c r="AJ39" s="48">
        <f t="shared" si="25"/>
        <v>8491.2000000000007</v>
      </c>
      <c r="AK39" s="48">
        <f t="shared" si="26"/>
        <v>7960.5</v>
      </c>
      <c r="AL39" s="42">
        <v>8491.2000000000007</v>
      </c>
      <c r="AM39" s="58">
        <f t="shared" si="6"/>
        <v>0.2</v>
      </c>
      <c r="AN39" s="42">
        <v>8491.2000000000007</v>
      </c>
      <c r="AO39" s="58">
        <f t="shared" si="7"/>
        <v>0.2</v>
      </c>
      <c r="AP39" s="42">
        <v>8491.2000000000007</v>
      </c>
      <c r="AQ39" s="58">
        <f t="shared" si="8"/>
        <v>0.2</v>
      </c>
      <c r="AR39" s="42">
        <v>8491.2000000000007</v>
      </c>
      <c r="AS39" s="58">
        <f t="shared" si="9"/>
        <v>0.2</v>
      </c>
      <c r="AT39" s="42">
        <v>8491.2000000000007</v>
      </c>
      <c r="AU39" s="58">
        <f t="shared" si="10"/>
        <v>0.2</v>
      </c>
      <c r="AV39" s="42">
        <v>8491.2000000000007</v>
      </c>
      <c r="AW39" s="58">
        <f t="shared" si="11"/>
        <v>0.2</v>
      </c>
      <c r="AX39" s="42">
        <v>8491.2000000000007</v>
      </c>
      <c r="AY39" s="58">
        <f t="shared" si="12"/>
        <v>0.2</v>
      </c>
      <c r="AZ39" s="42">
        <v>8491.2000000000007</v>
      </c>
      <c r="BA39" s="58">
        <f t="shared" si="13"/>
        <v>0.2</v>
      </c>
      <c r="BB39" s="42">
        <v>8491.2000000000007</v>
      </c>
      <c r="BC39" s="58">
        <f t="shared" si="14"/>
        <v>0.2</v>
      </c>
      <c r="BD39" s="42">
        <v>8491.2000000000007</v>
      </c>
      <c r="BE39" s="58">
        <f t="shared" si="15"/>
        <v>0.2</v>
      </c>
      <c r="BF39" s="42">
        <v>8491.2000000000007</v>
      </c>
      <c r="BG39" s="58">
        <f t="shared" si="16"/>
        <v>0.2</v>
      </c>
      <c r="BH39" s="42">
        <v>8491.2000000000007</v>
      </c>
      <c r="BI39" s="61">
        <f t="shared" si="17"/>
        <v>0.2</v>
      </c>
      <c r="BJ39" s="42">
        <v>8491.2000000000007</v>
      </c>
      <c r="BK39" s="64">
        <f t="shared" si="18"/>
        <v>0.2</v>
      </c>
      <c r="BL39" s="53">
        <v>15572</v>
      </c>
      <c r="BN39" s="53">
        <v>22246</v>
      </c>
      <c r="BP39" s="53">
        <v>34551.4</v>
      </c>
      <c r="BR39" s="53">
        <v>152891</v>
      </c>
      <c r="BT39" s="53">
        <v>13580</v>
      </c>
      <c r="BV39" s="53">
        <v>51507</v>
      </c>
      <c r="BX39" s="53">
        <v>45971</v>
      </c>
      <c r="BZ39" s="53">
        <v>59659</v>
      </c>
      <c r="CB39" s="53">
        <v>63205</v>
      </c>
      <c r="CD39" s="53">
        <v>38321</v>
      </c>
      <c r="CF39" s="53">
        <v>26274</v>
      </c>
      <c r="CH39" s="53">
        <v>110170</v>
      </c>
    </row>
    <row r="40" spans="1:86">
      <c r="A40" s="6">
        <v>301</v>
      </c>
      <c r="B40" s="50" t="s">
        <v>48</v>
      </c>
      <c r="C40" s="51" t="s">
        <v>42</v>
      </c>
      <c r="D40" s="9">
        <v>5759</v>
      </c>
      <c r="E40" s="9">
        <v>30904</v>
      </c>
      <c r="F40" s="9">
        <v>26392</v>
      </c>
      <c r="G40" s="9">
        <v>9812</v>
      </c>
      <c r="H40" s="9">
        <v>21757</v>
      </c>
      <c r="I40" s="9">
        <v>6582</v>
      </c>
      <c r="J40" s="9">
        <v>18789</v>
      </c>
      <c r="K40" s="9">
        <v>23488</v>
      </c>
      <c r="L40" s="9">
        <v>76755</v>
      </c>
      <c r="M40" s="9">
        <v>8761</v>
      </c>
      <c r="N40" s="9">
        <v>12695</v>
      </c>
      <c r="O40" s="9">
        <v>9514</v>
      </c>
      <c r="P40" s="9">
        <v>14587</v>
      </c>
      <c r="Q40" s="9">
        <v>15266</v>
      </c>
      <c r="R40" s="9">
        <v>18488</v>
      </c>
      <c r="S40" s="9">
        <v>11321</v>
      </c>
      <c r="T40" s="9">
        <v>4079</v>
      </c>
      <c r="U40" s="9">
        <v>22986</v>
      </c>
      <c r="V40" s="9">
        <v>13399</v>
      </c>
      <c r="W40" s="9">
        <v>8751</v>
      </c>
      <c r="X40" s="9">
        <v>15398</v>
      </c>
      <c r="Y40" s="9">
        <v>11126</v>
      </c>
      <c r="Z40" s="9">
        <v>64899</v>
      </c>
      <c r="AA40" s="9">
        <v>34913</v>
      </c>
      <c r="AB40" s="9">
        <v>12294</v>
      </c>
      <c r="AC40" s="9">
        <v>19667</v>
      </c>
      <c r="AD40" s="9">
        <v>30904</v>
      </c>
      <c r="AE40" s="9">
        <v>19882</v>
      </c>
      <c r="AF40" s="9">
        <v>14216</v>
      </c>
      <c r="AH40" s="10">
        <f t="shared" si="2"/>
        <v>76755</v>
      </c>
      <c r="AI40" s="10">
        <f t="shared" si="3"/>
        <v>4079</v>
      </c>
      <c r="AJ40" s="48">
        <f t="shared" si="25"/>
        <v>3263.2</v>
      </c>
      <c r="AK40" s="48">
        <f t="shared" si="26"/>
        <v>3059.25</v>
      </c>
      <c r="AL40" s="42">
        <v>3263.2</v>
      </c>
      <c r="AM40" s="58">
        <f t="shared" si="6"/>
        <v>0.2</v>
      </c>
      <c r="AN40" s="42">
        <v>3263.2</v>
      </c>
      <c r="AO40" s="58">
        <f t="shared" si="7"/>
        <v>0.2</v>
      </c>
      <c r="AP40" s="42">
        <v>3263.2</v>
      </c>
      <c r="AQ40" s="58">
        <f t="shared" si="8"/>
        <v>0.2</v>
      </c>
      <c r="AR40" s="42">
        <v>3263.2</v>
      </c>
      <c r="AS40" s="58">
        <f t="shared" si="9"/>
        <v>0.2</v>
      </c>
      <c r="AT40" s="42">
        <v>3263.2</v>
      </c>
      <c r="AU40" s="58">
        <f t="shared" si="10"/>
        <v>0.2</v>
      </c>
      <c r="AV40" s="42">
        <v>3263.2</v>
      </c>
      <c r="AW40" s="58">
        <f t="shared" si="11"/>
        <v>0.2</v>
      </c>
      <c r="AX40" s="42">
        <v>3263.2</v>
      </c>
      <c r="AY40" s="58">
        <f t="shared" si="12"/>
        <v>0.2</v>
      </c>
      <c r="AZ40" s="42">
        <v>3263.2</v>
      </c>
      <c r="BA40" s="58">
        <f t="shared" si="13"/>
        <v>0.2</v>
      </c>
      <c r="BB40" s="42">
        <v>3263.2</v>
      </c>
      <c r="BC40" s="58">
        <f t="shared" si="14"/>
        <v>0.2</v>
      </c>
      <c r="BD40" s="42">
        <v>3263.2</v>
      </c>
      <c r="BE40" s="58">
        <f t="shared" si="15"/>
        <v>0.2</v>
      </c>
      <c r="BF40" s="42">
        <v>3263.2</v>
      </c>
      <c r="BG40" s="58">
        <f t="shared" si="16"/>
        <v>0.2</v>
      </c>
      <c r="BH40" s="42">
        <v>3263.2</v>
      </c>
      <c r="BI40" s="61">
        <f t="shared" si="17"/>
        <v>0.2</v>
      </c>
      <c r="BJ40" s="42">
        <v>3263.2</v>
      </c>
      <c r="BK40" s="64">
        <f t="shared" si="18"/>
        <v>0.2</v>
      </c>
      <c r="BL40" s="53">
        <v>4607.2</v>
      </c>
      <c r="BN40" s="53">
        <v>6582</v>
      </c>
      <c r="BP40" s="53">
        <v>15267.2</v>
      </c>
      <c r="BR40" s="53">
        <v>21757</v>
      </c>
      <c r="BT40" s="53">
        <v>14216</v>
      </c>
      <c r="BV40" s="53">
        <v>15398</v>
      </c>
      <c r="BX40" s="53">
        <v>22986</v>
      </c>
      <c r="BZ40" s="53">
        <v>18488</v>
      </c>
      <c r="CB40" s="53">
        <v>19667</v>
      </c>
      <c r="CD40" s="53">
        <v>30904</v>
      </c>
      <c r="CF40" s="53">
        <v>8761</v>
      </c>
      <c r="CH40" s="53">
        <v>76755</v>
      </c>
    </row>
    <row r="41" spans="1:86">
      <c r="A41" s="6">
        <v>327</v>
      </c>
      <c r="B41" s="50" t="s">
        <v>49</v>
      </c>
      <c r="C41" s="51" t="s">
        <v>20</v>
      </c>
      <c r="D41" s="9">
        <v>29983</v>
      </c>
      <c r="E41" s="9">
        <v>1433963</v>
      </c>
      <c r="F41" s="9">
        <v>1206507</v>
      </c>
      <c r="G41" s="9">
        <v>802680</v>
      </c>
      <c r="H41" s="9">
        <v>747886</v>
      </c>
      <c r="I41" s="9">
        <v>34267</v>
      </c>
      <c r="J41" s="9">
        <v>2279999</v>
      </c>
      <c r="K41" s="9">
        <v>1359793</v>
      </c>
      <c r="L41" s="9">
        <v>1645463</v>
      </c>
      <c r="M41" s="9">
        <v>716679</v>
      </c>
      <c r="N41" s="9">
        <v>913534</v>
      </c>
      <c r="O41" s="9">
        <v>361731</v>
      </c>
      <c r="P41" s="9">
        <v>784229</v>
      </c>
      <c r="Q41" s="9">
        <v>1289207</v>
      </c>
      <c r="R41" s="9">
        <v>2243558</v>
      </c>
      <c r="S41" s="9">
        <v>1335069</v>
      </c>
      <c r="T41" s="9">
        <v>1971453</v>
      </c>
      <c r="U41" s="9">
        <v>1471049</v>
      </c>
      <c r="V41" s="9">
        <v>1500932</v>
      </c>
      <c r="W41" s="9">
        <v>1174243</v>
      </c>
      <c r="X41" s="9">
        <v>1222615</v>
      </c>
      <c r="Y41" s="9">
        <v>1006864</v>
      </c>
      <c r="Z41" s="9">
        <v>611907</v>
      </c>
      <c r="AA41" s="9">
        <v>1060981</v>
      </c>
      <c r="AB41" s="9">
        <v>1024409</v>
      </c>
      <c r="AC41" s="9">
        <v>2376720</v>
      </c>
      <c r="AD41" s="9">
        <v>1433963</v>
      </c>
      <c r="AE41" s="9">
        <v>2412709</v>
      </c>
      <c r="AF41" s="9">
        <v>768654</v>
      </c>
      <c r="AH41" s="10">
        <f t="shared" si="2"/>
        <v>2412709</v>
      </c>
      <c r="AI41" s="10">
        <f t="shared" si="3"/>
        <v>29983</v>
      </c>
      <c r="AJ41" s="48">
        <f t="shared" ref="AJ41:AJ43" si="27">AI41-(AI41*$AJ$3)</f>
        <v>23986.400000000001</v>
      </c>
      <c r="AK41" s="48">
        <f t="shared" ref="AK41:AK43" si="28">AI41-(AI41*$AK$3)</f>
        <v>22487.25</v>
      </c>
      <c r="AL41" s="54">
        <v>22487.25</v>
      </c>
      <c r="AM41" s="58">
        <f t="shared" si="6"/>
        <v>0.25</v>
      </c>
      <c r="AN41" s="54">
        <v>22487.25</v>
      </c>
      <c r="AO41" s="58">
        <f t="shared" si="7"/>
        <v>0.25</v>
      </c>
      <c r="AP41" s="54">
        <v>22487.25</v>
      </c>
      <c r="AQ41" s="58">
        <f t="shared" si="8"/>
        <v>0.25</v>
      </c>
      <c r="AR41" s="54">
        <v>22487.25</v>
      </c>
      <c r="AS41" s="58">
        <f t="shared" si="9"/>
        <v>0.25</v>
      </c>
      <c r="AT41" s="54">
        <v>22487.25</v>
      </c>
      <c r="AU41" s="58">
        <f t="shared" si="10"/>
        <v>0.25</v>
      </c>
      <c r="AV41" s="54">
        <v>22487.25</v>
      </c>
      <c r="AW41" s="58">
        <f t="shared" si="11"/>
        <v>0.25</v>
      </c>
      <c r="AX41" s="54">
        <v>22487.25</v>
      </c>
      <c r="AY41" s="58">
        <f t="shared" si="12"/>
        <v>0.25</v>
      </c>
      <c r="AZ41" s="56">
        <v>22487.25</v>
      </c>
      <c r="BA41" s="58">
        <f t="shared" si="13"/>
        <v>0.25</v>
      </c>
      <c r="BB41" s="56">
        <v>22487.25</v>
      </c>
      <c r="BC41" s="58">
        <f t="shared" si="14"/>
        <v>0.25</v>
      </c>
      <c r="BD41" s="56">
        <v>22487.25</v>
      </c>
      <c r="BE41" s="58">
        <f t="shared" si="15"/>
        <v>0.25</v>
      </c>
      <c r="BF41" s="56">
        <v>22487.25</v>
      </c>
      <c r="BG41" s="58">
        <f t="shared" si="16"/>
        <v>0.25</v>
      </c>
      <c r="BH41" s="56">
        <v>22487.25</v>
      </c>
      <c r="BI41" s="61">
        <f t="shared" si="17"/>
        <v>0.25</v>
      </c>
      <c r="BJ41" s="56">
        <v>22487.25</v>
      </c>
      <c r="BK41" s="64">
        <f t="shared" si="18"/>
        <v>0.25</v>
      </c>
      <c r="BL41" s="53">
        <v>29983</v>
      </c>
      <c r="BN41" s="53">
        <v>34267</v>
      </c>
      <c r="BP41" s="53">
        <v>611906.85</v>
      </c>
      <c r="BR41" s="53">
        <v>747886</v>
      </c>
      <c r="BT41" s="53">
        <v>768654</v>
      </c>
      <c r="BV41" s="53">
        <v>1222615</v>
      </c>
      <c r="BX41" s="53">
        <v>1471049</v>
      </c>
      <c r="BZ41" s="53">
        <v>2243558</v>
      </c>
      <c r="CB41" s="53">
        <v>2376720</v>
      </c>
      <c r="CD41" s="53">
        <v>1433963</v>
      </c>
      <c r="CF41" s="53">
        <v>716679</v>
      </c>
      <c r="CH41" s="53">
        <v>1645463</v>
      </c>
    </row>
    <row r="42" spans="1:86">
      <c r="A42" s="6">
        <v>349</v>
      </c>
      <c r="B42" s="50" t="s">
        <v>50</v>
      </c>
      <c r="C42" s="51" t="s">
        <v>20</v>
      </c>
      <c r="D42" s="9">
        <v>938</v>
      </c>
      <c r="E42" s="9">
        <v>37085</v>
      </c>
      <c r="F42" s="9">
        <v>36196</v>
      </c>
      <c r="G42" s="9">
        <v>28793</v>
      </c>
      <c r="H42" s="9">
        <v>28556</v>
      </c>
      <c r="I42" s="9">
        <v>1071</v>
      </c>
      <c r="J42" s="9">
        <v>58033</v>
      </c>
      <c r="K42" s="9">
        <v>34365</v>
      </c>
      <c r="L42" s="9">
        <v>51422</v>
      </c>
      <c r="M42" s="9">
        <v>25709</v>
      </c>
      <c r="N42" s="9">
        <v>65765</v>
      </c>
      <c r="O42" s="9">
        <v>15019</v>
      </c>
      <c r="P42" s="9">
        <v>33871</v>
      </c>
      <c r="Q42" s="9">
        <v>35231</v>
      </c>
      <c r="R42" s="9">
        <v>57106</v>
      </c>
      <c r="S42" s="9">
        <v>39904</v>
      </c>
      <c r="T42" s="9">
        <v>50683</v>
      </c>
      <c r="U42" s="9">
        <v>73552</v>
      </c>
      <c r="V42" s="9">
        <v>38203</v>
      </c>
      <c r="W42" s="9">
        <v>45342</v>
      </c>
      <c r="X42" s="9">
        <v>48383</v>
      </c>
      <c r="Y42" s="9">
        <v>20314</v>
      </c>
      <c r="Z42" s="9">
        <v>48025</v>
      </c>
      <c r="AA42" s="9">
        <v>40818</v>
      </c>
      <c r="AB42" s="9">
        <v>34812</v>
      </c>
      <c r="AC42" s="9">
        <v>60684</v>
      </c>
      <c r="AD42" s="9">
        <v>37085</v>
      </c>
      <c r="AE42" s="9">
        <v>61412</v>
      </c>
      <c r="AF42" s="9">
        <v>32140</v>
      </c>
      <c r="AH42" s="10">
        <f t="shared" si="2"/>
        <v>73552</v>
      </c>
      <c r="AI42" s="10">
        <f t="shared" si="3"/>
        <v>938</v>
      </c>
      <c r="AJ42" s="48">
        <f t="shared" si="27"/>
        <v>750.4</v>
      </c>
      <c r="AK42" s="48">
        <f t="shared" si="28"/>
        <v>703.5</v>
      </c>
      <c r="AL42" s="42">
        <v>750.4</v>
      </c>
      <c r="AM42" s="58">
        <f t="shared" si="6"/>
        <v>0.2</v>
      </c>
      <c r="AN42" s="42">
        <v>750.4</v>
      </c>
      <c r="AO42" s="58">
        <f t="shared" si="7"/>
        <v>0.2</v>
      </c>
      <c r="AP42" s="42">
        <v>750.4</v>
      </c>
      <c r="AQ42" s="58">
        <f t="shared" si="8"/>
        <v>0.2</v>
      </c>
      <c r="AR42" s="42">
        <v>750.4</v>
      </c>
      <c r="AS42" s="58">
        <f t="shared" si="9"/>
        <v>0.2</v>
      </c>
      <c r="AT42" s="42">
        <v>750.4</v>
      </c>
      <c r="AU42" s="58">
        <f t="shared" si="10"/>
        <v>0.2</v>
      </c>
      <c r="AV42" s="42">
        <v>750.4</v>
      </c>
      <c r="AW42" s="58">
        <f t="shared" si="11"/>
        <v>0.2</v>
      </c>
      <c r="AX42" s="42">
        <v>750.4</v>
      </c>
      <c r="AY42" s="58">
        <f t="shared" si="12"/>
        <v>0.2</v>
      </c>
      <c r="AZ42" s="42">
        <v>750.4</v>
      </c>
      <c r="BA42" s="58">
        <f t="shared" si="13"/>
        <v>0.2</v>
      </c>
      <c r="BB42" s="42">
        <v>750.4</v>
      </c>
      <c r="BC42" s="58">
        <f t="shared" si="14"/>
        <v>0.2</v>
      </c>
      <c r="BD42" s="42">
        <v>750.4</v>
      </c>
      <c r="BE42" s="58">
        <f t="shared" si="15"/>
        <v>0.2</v>
      </c>
      <c r="BF42" s="42">
        <v>750.4</v>
      </c>
      <c r="BG42" s="58">
        <f t="shared" si="16"/>
        <v>0.2</v>
      </c>
      <c r="BH42" s="42">
        <v>750.4</v>
      </c>
      <c r="BI42" s="61">
        <f t="shared" si="17"/>
        <v>0.2</v>
      </c>
      <c r="BJ42" s="42">
        <v>750.4</v>
      </c>
      <c r="BK42" s="64">
        <f t="shared" si="18"/>
        <v>0.2</v>
      </c>
      <c r="BL42" s="53">
        <v>938</v>
      </c>
      <c r="BN42" s="53">
        <v>1071</v>
      </c>
      <c r="BP42" s="53">
        <v>22337.25</v>
      </c>
      <c r="BR42" s="53">
        <v>28556</v>
      </c>
      <c r="BT42" s="53">
        <v>32140</v>
      </c>
      <c r="BV42" s="53">
        <v>48383</v>
      </c>
      <c r="BX42" s="53">
        <v>73552</v>
      </c>
      <c r="BZ42" s="53">
        <v>57106</v>
      </c>
      <c r="CB42" s="53">
        <v>60684</v>
      </c>
      <c r="CD42" s="53">
        <v>37085</v>
      </c>
      <c r="CF42" s="53">
        <v>25709</v>
      </c>
      <c r="CH42" s="53">
        <v>51422</v>
      </c>
    </row>
    <row r="43" spans="1:86">
      <c r="A43" s="6">
        <v>380</v>
      </c>
      <c r="B43" s="50" t="s">
        <v>51</v>
      </c>
      <c r="C43" s="51" t="s">
        <v>42</v>
      </c>
      <c r="D43" s="9">
        <v>35782</v>
      </c>
      <c r="E43" s="9">
        <v>185426</v>
      </c>
      <c r="F43" s="9">
        <v>75406</v>
      </c>
      <c r="G43" s="9">
        <v>16276</v>
      </c>
      <c r="H43" s="9">
        <v>124647</v>
      </c>
      <c r="I43" s="9">
        <v>40893</v>
      </c>
      <c r="J43" s="9">
        <v>93281</v>
      </c>
      <c r="K43" s="9">
        <v>103839</v>
      </c>
      <c r="L43" s="9">
        <v>220863</v>
      </c>
      <c r="M43" s="9">
        <v>19902</v>
      </c>
      <c r="N43" s="9">
        <v>80351</v>
      </c>
      <c r="O43" s="9">
        <v>90343</v>
      </c>
      <c r="P43" s="9">
        <v>50436</v>
      </c>
      <c r="Q43" s="9">
        <v>131653</v>
      </c>
      <c r="R43" s="9">
        <v>91791</v>
      </c>
      <c r="S43" s="9">
        <v>23481</v>
      </c>
      <c r="T43" s="9">
        <v>50559</v>
      </c>
      <c r="U43" s="9">
        <v>80234</v>
      </c>
      <c r="V43" s="9">
        <v>66525</v>
      </c>
      <c r="W43" s="9">
        <v>45836</v>
      </c>
      <c r="X43" s="9">
        <v>98667</v>
      </c>
      <c r="Y43" s="9">
        <v>28434</v>
      </c>
      <c r="Z43" s="9">
        <v>296682</v>
      </c>
      <c r="AA43" s="9">
        <v>103344</v>
      </c>
      <c r="AB43" s="9">
        <v>59300</v>
      </c>
      <c r="AC43" s="9">
        <v>97028</v>
      </c>
      <c r="AD43" s="9">
        <v>185426</v>
      </c>
      <c r="AE43" s="9">
        <v>98712</v>
      </c>
      <c r="AF43" s="9">
        <v>262687</v>
      </c>
      <c r="AH43" s="10">
        <f t="shared" si="2"/>
        <v>296682</v>
      </c>
      <c r="AI43" s="10">
        <f t="shared" si="3"/>
        <v>16276</v>
      </c>
      <c r="AJ43" s="48">
        <f t="shared" si="27"/>
        <v>13020.8</v>
      </c>
      <c r="AK43" s="48">
        <f t="shared" si="28"/>
        <v>12207</v>
      </c>
      <c r="AL43" s="42">
        <v>13020.8</v>
      </c>
      <c r="AM43" s="58">
        <f t="shared" si="6"/>
        <v>0.2</v>
      </c>
      <c r="AN43" s="42">
        <v>13020.8</v>
      </c>
      <c r="AO43" s="58">
        <f t="shared" si="7"/>
        <v>0.2</v>
      </c>
      <c r="AP43" s="42">
        <v>13020.8</v>
      </c>
      <c r="AQ43" s="58">
        <f t="shared" si="8"/>
        <v>0.2</v>
      </c>
      <c r="AR43" s="42">
        <v>13020.8</v>
      </c>
      <c r="AS43" s="58">
        <f t="shared" si="9"/>
        <v>0.2</v>
      </c>
      <c r="AT43" s="42">
        <v>13020.8</v>
      </c>
      <c r="AU43" s="58">
        <f t="shared" si="10"/>
        <v>0.2</v>
      </c>
      <c r="AV43" s="42">
        <v>13020.8</v>
      </c>
      <c r="AW43" s="58">
        <f t="shared" si="11"/>
        <v>0.2</v>
      </c>
      <c r="AX43" s="42">
        <v>13020.8</v>
      </c>
      <c r="AY43" s="58">
        <f t="shared" si="12"/>
        <v>0.2</v>
      </c>
      <c r="AZ43" s="42">
        <v>13020.8</v>
      </c>
      <c r="BA43" s="58">
        <f t="shared" si="13"/>
        <v>0.2</v>
      </c>
      <c r="BB43" s="42">
        <v>13020.8</v>
      </c>
      <c r="BC43" s="58">
        <f t="shared" si="14"/>
        <v>0.2</v>
      </c>
      <c r="BD43" s="42">
        <v>13020.8</v>
      </c>
      <c r="BE43" s="58">
        <f t="shared" si="15"/>
        <v>0.2</v>
      </c>
      <c r="BF43" s="42">
        <v>13020.8</v>
      </c>
      <c r="BG43" s="58">
        <f t="shared" si="16"/>
        <v>0.2</v>
      </c>
      <c r="BH43" s="42">
        <v>13020.8</v>
      </c>
      <c r="BI43" s="61">
        <f t="shared" si="17"/>
        <v>0.2</v>
      </c>
      <c r="BJ43" s="42">
        <v>13020.8</v>
      </c>
      <c r="BK43" s="64">
        <f t="shared" si="18"/>
        <v>0.2</v>
      </c>
      <c r="BL43" s="53">
        <v>28625.599999999999</v>
      </c>
      <c r="BN43" s="53">
        <v>40893</v>
      </c>
      <c r="BP43" s="53">
        <v>67495.350000000006</v>
      </c>
      <c r="BR43" s="53">
        <v>124647</v>
      </c>
      <c r="BT43" s="53">
        <v>262687</v>
      </c>
      <c r="BV43" s="53">
        <v>98667</v>
      </c>
      <c r="BX43" s="53">
        <v>80234</v>
      </c>
      <c r="BZ43" s="53">
        <v>91791</v>
      </c>
      <c r="CB43" s="53">
        <v>97028</v>
      </c>
      <c r="CD43" s="53">
        <v>185426</v>
      </c>
      <c r="CF43" s="53">
        <v>19902</v>
      </c>
      <c r="CH43" s="53">
        <v>220863</v>
      </c>
    </row>
    <row r="44" spans="1:86">
      <c r="A44" s="6">
        <v>388</v>
      </c>
      <c r="B44" s="50" t="s">
        <v>52</v>
      </c>
      <c r="C44" s="51" t="s">
        <v>42</v>
      </c>
      <c r="D44" s="9">
        <v>114655</v>
      </c>
      <c r="E44" s="9">
        <v>741705</v>
      </c>
      <c r="F44" s="9">
        <v>482602</v>
      </c>
      <c r="G44" s="9">
        <v>119415</v>
      </c>
      <c r="H44" s="9">
        <v>177944</v>
      </c>
      <c r="I44" s="9">
        <v>131034</v>
      </c>
      <c r="J44" s="9">
        <v>247831</v>
      </c>
      <c r="K44" s="9">
        <v>351074</v>
      </c>
      <c r="L44" s="9">
        <v>820349</v>
      </c>
      <c r="M44" s="9">
        <v>129418</v>
      </c>
      <c r="N44" s="9">
        <v>445023</v>
      </c>
      <c r="O44" s="9">
        <v>298743</v>
      </c>
      <c r="P44" s="9">
        <v>284814</v>
      </c>
      <c r="Q44" s="9">
        <v>432661</v>
      </c>
      <c r="R44" s="9">
        <v>243870</v>
      </c>
      <c r="S44" s="9">
        <v>593302</v>
      </c>
      <c r="T44" s="9">
        <v>187034</v>
      </c>
      <c r="U44" s="9">
        <v>206397</v>
      </c>
      <c r="V44" s="9">
        <v>176743</v>
      </c>
      <c r="W44" s="9">
        <v>218385</v>
      </c>
      <c r="X44" s="9">
        <v>301196</v>
      </c>
      <c r="Y44" s="9">
        <v>166265</v>
      </c>
      <c r="Z44" s="9">
        <v>1081653</v>
      </c>
      <c r="AA44" s="9">
        <v>406578</v>
      </c>
      <c r="AB44" s="9">
        <v>122938</v>
      </c>
      <c r="AC44" s="9">
        <v>258657</v>
      </c>
      <c r="AD44" s="9">
        <v>741705</v>
      </c>
      <c r="AE44" s="9">
        <v>262256</v>
      </c>
      <c r="AF44" s="9">
        <v>958036</v>
      </c>
      <c r="AH44" s="10">
        <f t="shared" si="2"/>
        <v>1081653</v>
      </c>
      <c r="AI44" s="10">
        <f t="shared" si="3"/>
        <v>114655</v>
      </c>
      <c r="AJ44" s="48">
        <f t="shared" ref="AJ44:AJ45" si="29">AI44-(AI44*$AJ$3)</f>
        <v>91724</v>
      </c>
      <c r="AK44" s="48">
        <f t="shared" ref="AK44:AK45" si="30">AI44-(AI44*$AK$3)</f>
        <v>85991.25</v>
      </c>
      <c r="AL44" s="27">
        <v>85991.23</v>
      </c>
      <c r="AM44" s="63" t="str">
        <f t="shared" si="6"/>
        <v>VALIDAR</v>
      </c>
      <c r="AN44" s="54">
        <v>85991.25</v>
      </c>
      <c r="AO44" s="58">
        <f t="shared" si="7"/>
        <v>0.25</v>
      </c>
      <c r="AP44" s="54">
        <v>85991.25</v>
      </c>
      <c r="AQ44" s="58">
        <f t="shared" si="8"/>
        <v>0.25</v>
      </c>
      <c r="AR44" s="54">
        <v>85991.25</v>
      </c>
      <c r="AS44" s="58">
        <f t="shared" si="9"/>
        <v>0.25</v>
      </c>
      <c r="AT44" s="54">
        <v>85991.25</v>
      </c>
      <c r="AU44" s="58">
        <f t="shared" si="10"/>
        <v>0.25</v>
      </c>
      <c r="AV44" s="54">
        <v>85991.25</v>
      </c>
      <c r="AW44" s="58">
        <f t="shared" si="11"/>
        <v>0.25</v>
      </c>
      <c r="AX44" s="54">
        <v>85991.25</v>
      </c>
      <c r="AY44" s="58">
        <f t="shared" si="12"/>
        <v>0.25</v>
      </c>
      <c r="AZ44" s="56">
        <v>85991.25</v>
      </c>
      <c r="BA44" s="58">
        <f t="shared" si="13"/>
        <v>0.25</v>
      </c>
      <c r="BB44" s="56">
        <v>85991.25</v>
      </c>
      <c r="BC44" s="58">
        <f t="shared" si="14"/>
        <v>0.25</v>
      </c>
      <c r="BD44" s="56">
        <v>85991.25</v>
      </c>
      <c r="BE44" s="58">
        <f t="shared" si="15"/>
        <v>0.25</v>
      </c>
      <c r="BF44" s="56">
        <v>85991.25</v>
      </c>
      <c r="BG44" s="58">
        <f t="shared" si="16"/>
        <v>0.25</v>
      </c>
      <c r="BH44" s="56">
        <v>85991.25</v>
      </c>
      <c r="BI44" s="61">
        <f t="shared" si="17"/>
        <v>0.25</v>
      </c>
      <c r="BJ44" s="56">
        <v>85991.25</v>
      </c>
      <c r="BK44" s="64">
        <f t="shared" si="18"/>
        <v>0.25</v>
      </c>
      <c r="BL44" s="53">
        <v>114655</v>
      </c>
      <c r="BN44" s="53">
        <v>131034</v>
      </c>
      <c r="BP44" s="53">
        <v>157983.29999999999</v>
      </c>
      <c r="BR44" s="53">
        <v>177944</v>
      </c>
      <c r="BT44" s="53">
        <v>958036</v>
      </c>
      <c r="BV44" s="53">
        <v>301196</v>
      </c>
      <c r="BX44" s="53">
        <v>206397</v>
      </c>
      <c r="BZ44" s="53">
        <v>243870</v>
      </c>
      <c r="CB44" s="53">
        <v>258657</v>
      </c>
      <c r="CD44" s="53">
        <v>741705</v>
      </c>
      <c r="CF44" s="53">
        <v>129418</v>
      </c>
      <c r="CH44" s="53">
        <v>820349</v>
      </c>
    </row>
    <row r="45" spans="1:86">
      <c r="A45" s="6">
        <v>394</v>
      </c>
      <c r="B45" s="50" t="s">
        <v>53</v>
      </c>
      <c r="C45" s="51" t="s">
        <v>42</v>
      </c>
      <c r="D45" s="9">
        <v>112449</v>
      </c>
      <c r="E45" s="9">
        <v>370853</v>
      </c>
      <c r="F45" s="9">
        <v>527846</v>
      </c>
      <c r="G45" s="9">
        <v>89199</v>
      </c>
      <c r="H45" s="9">
        <v>224252</v>
      </c>
      <c r="I45" s="9">
        <v>128513</v>
      </c>
      <c r="J45" s="9">
        <v>441416</v>
      </c>
      <c r="K45" s="9">
        <v>238582</v>
      </c>
      <c r="L45" s="9">
        <v>820349</v>
      </c>
      <c r="M45" s="9">
        <v>37033</v>
      </c>
      <c r="N45" s="9">
        <v>222512</v>
      </c>
      <c r="O45" s="9">
        <v>199095</v>
      </c>
      <c r="P45" s="9">
        <v>267014</v>
      </c>
      <c r="Q45" s="9">
        <v>592622</v>
      </c>
      <c r="R45" s="9">
        <v>434360</v>
      </c>
      <c r="S45" s="9">
        <v>196552</v>
      </c>
      <c r="T45" s="9">
        <v>116201</v>
      </c>
      <c r="U45" s="9">
        <v>202270</v>
      </c>
      <c r="V45" s="9">
        <v>314802</v>
      </c>
      <c r="W45" s="9">
        <v>184493</v>
      </c>
      <c r="X45" s="9">
        <v>294976</v>
      </c>
      <c r="Y45" s="9">
        <v>170939</v>
      </c>
      <c r="Z45" s="9">
        <v>1297984</v>
      </c>
      <c r="AA45" s="9">
        <v>362498</v>
      </c>
      <c r="AB45" s="9">
        <v>108475</v>
      </c>
      <c r="AC45" s="9">
        <v>461798</v>
      </c>
      <c r="AD45" s="9">
        <v>370853</v>
      </c>
      <c r="AE45" s="9">
        <v>467108</v>
      </c>
      <c r="AF45" s="9">
        <v>95804</v>
      </c>
      <c r="AH45" s="10">
        <f t="shared" si="2"/>
        <v>1297984</v>
      </c>
      <c r="AI45" s="10">
        <f t="shared" si="3"/>
        <v>37033</v>
      </c>
      <c r="AJ45" s="48">
        <f t="shared" si="29"/>
        <v>29626.400000000001</v>
      </c>
      <c r="AK45" s="48">
        <f t="shared" si="30"/>
        <v>27774.75</v>
      </c>
      <c r="AL45" s="54">
        <v>27774.75</v>
      </c>
      <c r="AM45" s="58">
        <f t="shared" si="6"/>
        <v>0.25</v>
      </c>
      <c r="AN45" s="54">
        <v>27774.75</v>
      </c>
      <c r="AO45" s="58">
        <f t="shared" si="7"/>
        <v>0.25</v>
      </c>
      <c r="AP45" s="54">
        <v>27774.75</v>
      </c>
      <c r="AQ45" s="58">
        <f t="shared" si="8"/>
        <v>0.25</v>
      </c>
      <c r="AR45" s="54">
        <v>27774.75</v>
      </c>
      <c r="AS45" s="58">
        <f t="shared" si="9"/>
        <v>0.25</v>
      </c>
      <c r="AT45" s="54">
        <v>27774.75</v>
      </c>
      <c r="AU45" s="58">
        <f t="shared" si="10"/>
        <v>0.25</v>
      </c>
      <c r="AV45" s="54">
        <v>27774.75</v>
      </c>
      <c r="AW45" s="58">
        <f t="shared" si="11"/>
        <v>0.25</v>
      </c>
      <c r="AX45" s="54">
        <v>27774.75</v>
      </c>
      <c r="AY45" s="58">
        <f t="shared" si="12"/>
        <v>0.25</v>
      </c>
      <c r="AZ45" s="56">
        <v>27774.75</v>
      </c>
      <c r="BA45" s="58">
        <f t="shared" si="13"/>
        <v>0.25</v>
      </c>
      <c r="BB45" s="56">
        <v>27774.75</v>
      </c>
      <c r="BC45" s="58">
        <f t="shared" si="14"/>
        <v>0.25</v>
      </c>
      <c r="BD45" s="56">
        <v>27774.75</v>
      </c>
      <c r="BE45" s="58">
        <f t="shared" si="15"/>
        <v>0.25</v>
      </c>
      <c r="BF45" s="56">
        <v>27774.75</v>
      </c>
      <c r="BG45" s="58">
        <f t="shared" si="16"/>
        <v>0.25</v>
      </c>
      <c r="BH45" s="56">
        <v>27774.75</v>
      </c>
      <c r="BI45" s="61">
        <f t="shared" si="17"/>
        <v>0.25</v>
      </c>
      <c r="BJ45" s="56">
        <v>27774.75</v>
      </c>
      <c r="BK45" s="64">
        <f t="shared" si="18"/>
        <v>0.25</v>
      </c>
      <c r="BL45" s="53">
        <v>56224.5</v>
      </c>
      <c r="BN45" s="53">
        <v>128513</v>
      </c>
      <c r="BP45" s="53">
        <v>107361.9</v>
      </c>
      <c r="BR45" s="53">
        <v>224252</v>
      </c>
      <c r="BT45" s="53">
        <v>95804</v>
      </c>
      <c r="BV45" s="53">
        <v>294976</v>
      </c>
      <c r="BX45" s="53">
        <v>202270</v>
      </c>
      <c r="BZ45" s="53">
        <v>434360</v>
      </c>
      <c r="CB45" s="53">
        <v>461798</v>
      </c>
      <c r="CD45" s="53">
        <v>370853</v>
      </c>
      <c r="CF45" s="53">
        <v>37033</v>
      </c>
      <c r="CH45" s="53">
        <v>820349</v>
      </c>
    </row>
  </sheetData>
  <mergeCells count="10">
    <mergeCell ref="A1:C1"/>
    <mergeCell ref="B2:C2"/>
    <mergeCell ref="B3:C3"/>
    <mergeCell ref="A4:C4"/>
    <mergeCell ref="A10:B10"/>
    <mergeCell ref="B9:C9"/>
    <mergeCell ref="B5:C5"/>
    <mergeCell ref="B6:C6"/>
    <mergeCell ref="B7:C7"/>
    <mergeCell ref="B8:C8"/>
  </mergeCells>
  <pageMargins left="0.7" right="0.7" top="0.75" bottom="0.75" header="0.3" footer="0.3"/>
  <pageSetup paperSiz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Ofertas presentadas</vt:lpstr>
      <vt:lpstr>DESCUENTOS</vt:lpstr>
      <vt:lpstr>2024-2025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Elena Rave Ramirez</dc:creator>
  <cp:lastModifiedBy>Valentina Maria Buitrago Sierra</cp:lastModifiedBy>
  <cp:lastPrinted>2022-10-17T18:23:25Z</cp:lastPrinted>
  <dcterms:created xsi:type="dcterms:W3CDTF">2022-10-17T16:50:25Z</dcterms:created>
  <dcterms:modified xsi:type="dcterms:W3CDTF">2024-11-14T17:26:57Z</dcterms:modified>
</cp:coreProperties>
</file>