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c911959df079b21b/Documentos/ATENEA/OCTUBRE/CONTRATACIÓN/compra de elementos auvisuales/"/>
    </mc:Choice>
  </mc:AlternateContent>
  <xr:revisionPtr revIDLastSave="226" documentId="14_{FE34F585-2F74-4155-A935-6D70DEA797ED}" xr6:coauthVersionLast="47" xr6:coauthVersionMax="47" xr10:uidLastSave="{C3BD9C72-A605-42FA-A59C-330245F3BD8C}"/>
  <bookViews>
    <workbookView xWindow="-108" yWindow="-108" windowWidth="23256" windowHeight="13896" activeTab="1" xr2:uid="{E75FF2C1-DC48-4AE3-A5C6-4EA3A800974D}"/>
  </bookViews>
  <sheets>
    <sheet name="DISPONIBILIDAD TVEC" sheetId="1" r:id="rId1"/>
    <sheet name="ANÁLISIS DE PRECI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J5" i="2"/>
  <c r="J4" i="2"/>
  <c r="H6" i="2"/>
  <c r="H4" i="2"/>
  <c r="H3" i="2"/>
  <c r="H5" i="2"/>
  <c r="D6" i="2"/>
  <c r="D5" i="2"/>
  <c r="D4" i="2"/>
  <c r="F5" i="2"/>
  <c r="F4" i="2"/>
  <c r="F3" i="2"/>
  <c r="D3" i="2"/>
  <c r="F6" i="2" l="1"/>
</calcChain>
</file>

<file path=xl/sharedStrings.xml><?xml version="1.0" encoding="utf-8"?>
<sst xmlns="http://schemas.openxmlformats.org/spreadsheetml/2006/main" count="59" uniqueCount="38">
  <si>
    <t>ITEM</t>
  </si>
  <si>
    <t>FERRICENTROS</t>
  </si>
  <si>
    <t>HAS LTDA</t>
  </si>
  <si>
    <t>PROVEER INSTITUCIONAL SAS</t>
  </si>
  <si>
    <t>PANAMERICANA</t>
  </si>
  <si>
    <t>Televisores (Televisor SAMSUNG 50 pulgadas LED Uhd4K Smart TV UN50DU7000KXZL</t>
  </si>
  <si>
    <t>NO EXISTEN REFERENCIAS DE 50 PULGADAS CON ESTE GRAN ALMACEN.</t>
  </si>
  <si>
    <t>Pointer Conexión USB (Presentador Laser Logitech R400)</t>
  </si>
  <si>
    <t>Camara Videoconferencia (Logitech Meetup 960 001201)</t>
  </si>
  <si>
    <t>CANTIDAD</t>
  </si>
  <si>
    <t>VALOR UNITARIO</t>
  </si>
  <si>
    <t>VALOR TOTAL</t>
  </si>
  <si>
    <t>Televisores (Televisor  pulgadas LED Uhd4K Smart TV UN50DU7000KXZL</t>
  </si>
  <si>
    <t>Televisores</t>
  </si>
  <si>
    <t>$1,989,085 (Min)</t>
  </si>
  <si>
    <t>$2,510,000</t>
  </si>
  <si>
    <t>$2,665,021 (Max)</t>
  </si>
  <si>
    <t>Pointer Conexión USB</t>
  </si>
  <si>
    <t>$330,225 (Max)</t>
  </si>
  <si>
    <t>$135,000 (Min)</t>
  </si>
  <si>
    <t>Cámara Videoconferencia</t>
  </si>
  <si>
    <t>$1,360,170 (Min)</t>
  </si>
  <si>
    <t>$4,658,822</t>
  </si>
  <si>
    <t>$12,603,448 (Max)</t>
  </si>
  <si>
    <t xml:space="preserve">Análisis de precios por unidad </t>
  </si>
  <si>
    <t>Proveedor</t>
  </si>
  <si>
    <t>Costo Total Compra</t>
  </si>
  <si>
    <t>Tipo de Cámara</t>
  </si>
  <si>
    <t>Impacto en la Decisión</t>
  </si>
  <si>
    <t>$9,348,045</t>
  </si>
  <si>
    <t>Para uso personal</t>
  </si>
  <si>
    <t>Es la opción más barata, pero la cámara es de menor capacidad.</t>
  </si>
  <si>
    <t>$17,117,644</t>
  </si>
  <si>
    <t>Para reuniones/grupos</t>
  </si>
  <si>
    <t>Es la opción más barata con una cámara de alta capacidad.</t>
  </si>
  <si>
    <t>$33,712,643</t>
  </si>
  <si>
    <t>Es la opción más costosa.</t>
  </si>
  <si>
    <t xml:space="preserve">Análisis de costo y específicaciones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</si>
</sst>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DCE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5" xfId="0" applyBorder="1" applyAlignment="1">
      <alignment vertical="center" wrapText="1"/>
    </xf>
    <xf numFmtId="0" fontId="0" fillId="0" borderId="6" xfId="0" applyBorder="1"/>
    <xf numFmtId="0" fontId="0" fillId="0" borderId="5" xfId="0" applyBorder="1" applyAlignment="1">
      <alignment wrapText="1"/>
    </xf>
    <xf numFmtId="0" fontId="0" fillId="0" borderId="9" xfId="0" applyBorder="1"/>
    <xf numFmtId="0" fontId="0" fillId="0" borderId="8" xfId="0" applyBorder="1"/>
    <xf numFmtId="164" fontId="2" fillId="0" borderId="8" xfId="1" applyNumberFormat="1" applyFont="1" applyBorder="1" applyAlignment="1">
      <alignment horizontal="right"/>
    </xf>
    <xf numFmtId="0" fontId="0" fillId="2" borderId="0" xfId="0" applyFill="1"/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1" xfId="0" applyBorder="1"/>
    <xf numFmtId="0" fontId="2" fillId="2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/>
    <xf numFmtId="0" fontId="0" fillId="0" borderId="0" xfId="0" applyAlignment="1"/>
    <xf numFmtId="0" fontId="2" fillId="0" borderId="5" xfId="0" applyFont="1" applyBorder="1" applyAlignment="1"/>
    <xf numFmtId="0" fontId="2" fillId="0" borderId="1" xfId="0" applyFont="1" applyBorder="1" applyAlignment="1"/>
    <xf numFmtId="164" fontId="2" fillId="0" borderId="1" xfId="1" applyNumberFormat="1" applyFont="1" applyBorder="1" applyAlignment="1"/>
    <xf numFmtId="0" fontId="0" fillId="0" borderId="1" xfId="0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4" fontId="0" fillId="0" borderId="1" xfId="1" applyNumberFormat="1" applyFont="1" applyBorder="1" applyAlignment="1"/>
    <xf numFmtId="6" fontId="3" fillId="2" borderId="1" xfId="0" applyNumberFormat="1" applyFont="1" applyFill="1" applyBorder="1" applyAlignment="1"/>
    <xf numFmtId="44" fontId="0" fillId="2" borderId="1" xfId="1" applyFont="1" applyFill="1" applyBorder="1" applyAlignment="1"/>
    <xf numFmtId="164" fontId="0" fillId="2" borderId="1" xfId="1" applyNumberFormat="1" applyFont="1" applyFill="1" applyBorder="1" applyAlignment="1"/>
    <xf numFmtId="44" fontId="0" fillId="0" borderId="1" xfId="1" applyFont="1" applyBorder="1" applyAlignment="1"/>
    <xf numFmtId="44" fontId="0" fillId="0" borderId="14" xfId="1" applyFont="1" applyBorder="1" applyAlignment="1"/>
    <xf numFmtId="0" fontId="0" fillId="0" borderId="6" xfId="0" applyBorder="1" applyAlignment="1"/>
    <xf numFmtId="44" fontId="0" fillId="0" borderId="6" xfId="0" applyNumberFormat="1" applyBorder="1" applyAlignment="1"/>
    <xf numFmtId="0" fontId="0" fillId="0" borderId="1" xfId="0" applyBorder="1" applyAlignment="1"/>
    <xf numFmtId="164" fontId="3" fillId="0" borderId="0" xfId="1" applyNumberFormat="1" applyFont="1" applyAlignment="1"/>
    <xf numFmtId="44" fontId="0" fillId="0" borderId="17" xfId="0" applyNumberFormat="1" applyBorder="1" applyAlignment="1"/>
    <xf numFmtId="0" fontId="0" fillId="0" borderId="7" xfId="0" applyBorder="1" applyAlignment="1"/>
    <xf numFmtId="0" fontId="0" fillId="0" borderId="8" xfId="0" applyBorder="1" applyAlignment="1"/>
    <xf numFmtId="164" fontId="2" fillId="0" borderId="8" xfId="1" applyNumberFormat="1" applyFont="1" applyBorder="1" applyAlignment="1"/>
    <xf numFmtId="44" fontId="2" fillId="2" borderId="8" xfId="1" applyFont="1" applyFill="1" applyBorder="1" applyAlignment="1"/>
    <xf numFmtId="44" fontId="2" fillId="0" borderId="8" xfId="1" applyFont="1" applyBorder="1" applyAlignment="1"/>
    <xf numFmtId="44" fontId="2" fillId="0" borderId="15" xfId="1" applyFont="1" applyBorder="1" applyAlignment="1"/>
    <xf numFmtId="44" fontId="2" fillId="0" borderId="12" xfId="0" applyNumberFormat="1" applyFont="1" applyBorder="1" applyAlignment="1"/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19" xfId="0" applyFont="1" applyBorder="1" applyAlignment="1">
      <alignment horizontal="right" wrapText="1"/>
    </xf>
    <xf numFmtId="0" fontId="5" fillId="0" borderId="19" xfId="0" applyFont="1" applyBorder="1" applyAlignment="1">
      <alignment wrapText="1"/>
    </xf>
    <xf numFmtId="0" fontId="6" fillId="3" borderId="18" xfId="0" applyFont="1" applyFill="1" applyBorder="1" applyAlignment="1">
      <alignment wrapText="1"/>
    </xf>
    <xf numFmtId="0" fontId="6" fillId="3" borderId="19" xfId="0" applyFont="1" applyFill="1" applyBorder="1" applyAlignment="1">
      <alignment horizontal="right" wrapText="1"/>
    </xf>
    <xf numFmtId="0" fontId="6" fillId="3" borderId="19" xfId="0" applyFont="1" applyFill="1" applyBorder="1" applyAlignment="1">
      <alignment wrapText="1"/>
    </xf>
    <xf numFmtId="164" fontId="0" fillId="0" borderId="0" xfId="1" applyNumberFormat="1" applyFont="1" applyAlignment="1"/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8" fontId="5" fillId="0" borderId="1" xfId="0" applyNumberFormat="1" applyFont="1" applyBorder="1" applyAlignment="1">
      <alignment horizontal="righ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323906</xdr:colOff>
      <xdr:row>2</xdr:row>
      <xdr:rowOff>96776</xdr:rowOff>
    </xdr:from>
    <xdr:to>
      <xdr:col>1</xdr:col>
      <xdr:colOff>4051356</xdr:colOff>
      <xdr:row>2</xdr:row>
      <xdr:rowOff>1943100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5F4413-957A-48FC-8C67-39BC822E2D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958" t="24832" r="16050" b="21955"/>
        <a:stretch>
          <a:fillRect/>
        </a:stretch>
      </xdr:blipFill>
      <xdr:spPr>
        <a:xfrm>
          <a:off x="2514656" y="734951"/>
          <a:ext cx="3727450" cy="1846324"/>
        </a:xfrm>
        <a:prstGeom prst="rect">
          <a:avLst/>
        </a:prstGeom>
      </xdr:spPr>
    </xdr:pic>
    <xdr:clientData/>
  </xdr:twoCellAnchor>
  <xdr:twoCellAnchor>
    <xdr:from>
      <xdr:col>2</xdr:col>
      <xdr:colOff>388846</xdr:colOff>
      <xdr:row>2</xdr:row>
      <xdr:rowOff>74445</xdr:rowOff>
    </xdr:from>
    <xdr:to>
      <xdr:col>2</xdr:col>
      <xdr:colOff>4777740</xdr:colOff>
      <xdr:row>2</xdr:row>
      <xdr:rowOff>1051560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0B613-9EE1-4DEA-B75C-1B05DC4D3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6706" y="767865"/>
          <a:ext cx="4388894" cy="977115"/>
        </a:xfrm>
        <a:prstGeom prst="rect">
          <a:avLst/>
        </a:prstGeom>
      </xdr:spPr>
    </xdr:pic>
    <xdr:clientData/>
  </xdr:twoCellAnchor>
  <xdr:twoCellAnchor>
    <xdr:from>
      <xdr:col>3</xdr:col>
      <xdr:colOff>166222</xdr:colOff>
      <xdr:row>2</xdr:row>
      <xdr:rowOff>156882</xdr:rowOff>
    </xdr:from>
    <xdr:to>
      <xdr:col>3</xdr:col>
      <xdr:colOff>3490168</xdr:colOff>
      <xdr:row>2</xdr:row>
      <xdr:rowOff>1695823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4B11FF-5294-4B92-957D-771FBA9B5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96172" y="795057"/>
          <a:ext cx="3323946" cy="1538941"/>
        </a:xfrm>
        <a:prstGeom prst="rect">
          <a:avLst/>
        </a:prstGeom>
      </xdr:spPr>
    </xdr:pic>
    <xdr:clientData/>
  </xdr:twoCellAnchor>
  <xdr:twoCellAnchor>
    <xdr:from>
      <xdr:col>2</xdr:col>
      <xdr:colOff>440765</xdr:colOff>
      <xdr:row>3</xdr:row>
      <xdr:rowOff>55877</xdr:rowOff>
    </xdr:from>
    <xdr:to>
      <xdr:col>2</xdr:col>
      <xdr:colOff>4138706</xdr:colOff>
      <xdr:row>3</xdr:row>
      <xdr:rowOff>1445402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6B35F2-13AF-4C99-A3B3-0966D5F86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36790" y="2656202"/>
          <a:ext cx="3697941" cy="13895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3554134</xdr:colOff>
      <xdr:row>3</xdr:row>
      <xdr:rowOff>1437833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A136FD0-D01A-4B43-BD7F-22A341369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29950" y="2600325"/>
          <a:ext cx="3535084" cy="1437833"/>
        </a:xfrm>
        <a:prstGeom prst="rect">
          <a:avLst/>
        </a:prstGeom>
      </xdr:spPr>
    </xdr:pic>
    <xdr:clientData/>
  </xdr:twoCellAnchor>
  <xdr:twoCellAnchor>
    <xdr:from>
      <xdr:col>1</xdr:col>
      <xdr:colOff>537882</xdr:colOff>
      <xdr:row>3</xdr:row>
      <xdr:rowOff>148972</xdr:rowOff>
    </xdr:from>
    <xdr:to>
      <xdr:col>1</xdr:col>
      <xdr:colOff>3756853</xdr:colOff>
      <xdr:row>4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3157481-3C97-4576-B532-548D0E2D9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26162" y="2031112"/>
          <a:ext cx="3218971" cy="628268"/>
        </a:xfrm>
        <a:prstGeom prst="rect">
          <a:avLst/>
        </a:prstGeom>
      </xdr:spPr>
    </xdr:pic>
    <xdr:clientData/>
  </xdr:twoCellAnchor>
  <xdr:twoCellAnchor>
    <xdr:from>
      <xdr:col>4</xdr:col>
      <xdr:colOff>27524</xdr:colOff>
      <xdr:row>3</xdr:row>
      <xdr:rowOff>59764</xdr:rowOff>
    </xdr:from>
    <xdr:to>
      <xdr:col>4</xdr:col>
      <xdr:colOff>3360020</xdr:colOff>
      <xdr:row>3</xdr:row>
      <xdr:rowOff>1495614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8B5684-706D-4B28-BAC2-31EE87A25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91249" y="2660089"/>
          <a:ext cx="3218196" cy="1435850"/>
        </a:xfrm>
        <a:prstGeom prst="rect">
          <a:avLst/>
        </a:prstGeom>
      </xdr:spPr>
    </xdr:pic>
    <xdr:clientData/>
  </xdr:twoCellAnchor>
  <xdr:twoCellAnchor>
    <xdr:from>
      <xdr:col>4</xdr:col>
      <xdr:colOff>27524</xdr:colOff>
      <xdr:row>4</xdr:row>
      <xdr:rowOff>0</xdr:rowOff>
    </xdr:from>
    <xdr:to>
      <xdr:col>4</xdr:col>
      <xdr:colOff>3360020</xdr:colOff>
      <xdr:row>4</xdr:row>
      <xdr:rowOff>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915A766-C43B-4E92-9B28-5CF853B74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91249" y="1955239"/>
          <a:ext cx="3218196" cy="711950"/>
        </a:xfrm>
        <a:prstGeom prst="rect">
          <a:avLst/>
        </a:prstGeom>
      </xdr:spPr>
    </xdr:pic>
    <xdr:clientData/>
  </xdr:twoCellAnchor>
  <xdr:twoCellAnchor>
    <xdr:from>
      <xdr:col>2</xdr:col>
      <xdr:colOff>564230</xdr:colOff>
      <xdr:row>4</xdr:row>
      <xdr:rowOff>38660</xdr:rowOff>
    </xdr:from>
    <xdr:to>
      <xdr:col>2</xdr:col>
      <xdr:colOff>3926168</xdr:colOff>
      <xdr:row>5</xdr:row>
      <xdr:rowOff>175260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D02DD30-CD3B-4C2D-AFFA-7ED82AF53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2090" y="2979980"/>
          <a:ext cx="3361938" cy="2430220"/>
        </a:xfrm>
        <a:prstGeom prst="rect">
          <a:avLst/>
        </a:prstGeom>
      </xdr:spPr>
    </xdr:pic>
    <xdr:clientData/>
  </xdr:twoCellAnchor>
  <xdr:twoCellAnchor>
    <xdr:from>
      <xdr:col>4</xdr:col>
      <xdr:colOff>396240</xdr:colOff>
      <xdr:row>4</xdr:row>
      <xdr:rowOff>210820</xdr:rowOff>
    </xdr:from>
    <xdr:to>
      <xdr:col>4</xdr:col>
      <xdr:colOff>3238500</xdr:colOff>
      <xdr:row>4</xdr:row>
      <xdr:rowOff>1640969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4406940-DE18-48DE-A9E4-D935F913A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38020" y="3144520"/>
          <a:ext cx="2842260" cy="1430149"/>
        </a:xfrm>
        <a:prstGeom prst="rect">
          <a:avLst/>
        </a:prstGeom>
      </xdr:spPr>
    </xdr:pic>
    <xdr:clientData/>
  </xdr:twoCellAnchor>
  <xdr:twoCellAnchor>
    <xdr:from>
      <xdr:col>3</xdr:col>
      <xdr:colOff>123455</xdr:colOff>
      <xdr:row>4</xdr:row>
      <xdr:rowOff>180340</xdr:rowOff>
    </xdr:from>
    <xdr:to>
      <xdr:col>3</xdr:col>
      <xdr:colOff>3554411</xdr:colOff>
      <xdr:row>4</xdr:row>
      <xdr:rowOff>1965960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450B6D5-41F6-4491-B00B-3195E89D4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730495" y="3121660"/>
          <a:ext cx="3430956" cy="1785620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4</xdr:row>
      <xdr:rowOff>205740</xdr:rowOff>
    </xdr:from>
    <xdr:to>
      <xdr:col>1</xdr:col>
      <xdr:colOff>3810000</xdr:colOff>
      <xdr:row>4</xdr:row>
      <xdr:rowOff>1981200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405A7FBD-D76D-9B29-D360-0033D17B8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" y="3139440"/>
          <a:ext cx="3642360" cy="1775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9A00F-A837-40A4-A4E0-D8B24096574E}">
  <dimension ref="A1:I5"/>
  <sheetViews>
    <sheetView topLeftCell="A3" workbookViewId="0">
      <selection activeCell="B6" sqref="B6"/>
    </sheetView>
  </sheetViews>
  <sheetFormatPr baseColWidth="10" defaultColWidth="11.44140625" defaultRowHeight="14.4" x14ac:dyDescent="0.3"/>
  <cols>
    <col min="1" max="1" width="22.109375" customWidth="1"/>
    <col min="2" max="2" width="61.5546875" customWidth="1"/>
    <col min="3" max="3" width="71" customWidth="1"/>
    <col min="4" max="4" width="53" customWidth="1"/>
    <col min="5" max="5" width="48.6640625" customWidth="1"/>
  </cols>
  <sheetData>
    <row r="1" spans="1:9" s="8" customFormat="1" ht="15" thickBot="1" x14ac:dyDescent="0.35">
      <c r="B1" s="15"/>
      <c r="C1" s="15"/>
      <c r="D1" s="15"/>
      <c r="E1" s="15"/>
      <c r="F1" s="15"/>
      <c r="G1" s="15"/>
      <c r="H1" s="15"/>
      <c r="I1" s="15"/>
    </row>
    <row r="2" spans="1:9" ht="40.5" customHeight="1" x14ac:dyDescent="0.3">
      <c r="A2" s="9" t="s">
        <v>0</v>
      </c>
      <c r="B2" s="10" t="s">
        <v>1</v>
      </c>
      <c r="C2" s="10" t="s">
        <v>2</v>
      </c>
      <c r="D2" s="10" t="s">
        <v>3</v>
      </c>
      <c r="E2" s="11" t="s">
        <v>4</v>
      </c>
    </row>
    <row r="3" spans="1:9" ht="93.75" customHeight="1" x14ac:dyDescent="0.3">
      <c r="A3" s="2" t="s">
        <v>5</v>
      </c>
      <c r="B3" s="1"/>
      <c r="C3" s="1"/>
      <c r="D3" s="1"/>
      <c r="E3" s="12" t="s">
        <v>6</v>
      </c>
    </row>
    <row r="4" spans="1:9" ht="82.8" customHeight="1" x14ac:dyDescent="0.3">
      <c r="A4" s="2" t="s">
        <v>7</v>
      </c>
      <c r="B4" s="1"/>
      <c r="C4" s="1"/>
      <c r="D4" s="1"/>
      <c r="E4" s="3"/>
    </row>
    <row r="5" spans="1:9" ht="180.6" customHeight="1" thickBot="1" x14ac:dyDescent="0.35">
      <c r="A5" s="13" t="s">
        <v>8</v>
      </c>
      <c r="B5" s="14"/>
      <c r="C5" s="6"/>
      <c r="D5" s="6"/>
      <c r="E5" s="5"/>
    </row>
  </sheetData>
  <mergeCells count="1">
    <mergeCell ref="B1:I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AD901-7E22-4ACA-9EDF-308609CEB3E6}">
  <dimension ref="A1:J16"/>
  <sheetViews>
    <sheetView tabSelected="1" workbookViewId="0">
      <selection activeCell="A15" sqref="A15"/>
    </sheetView>
  </sheetViews>
  <sheetFormatPr baseColWidth="10" defaultColWidth="49.21875" defaultRowHeight="14.4" x14ac:dyDescent="0.3"/>
  <cols>
    <col min="1" max="1" width="49.21875" style="22"/>
    <col min="2" max="2" width="10.88671875" style="22" customWidth="1"/>
    <col min="3" max="3" width="16.6640625" style="54" customWidth="1"/>
    <col min="4" max="4" width="15.44140625" style="54" customWidth="1"/>
    <col min="5" max="5" width="14.88671875" style="22" customWidth="1"/>
    <col min="6" max="6" width="16.44140625" style="22" customWidth="1"/>
    <col min="7" max="7" width="15.33203125" style="22" customWidth="1"/>
    <col min="8" max="8" width="19.6640625" style="22" customWidth="1"/>
    <col min="9" max="9" width="16" style="22" customWidth="1"/>
    <col min="10" max="10" width="21.44140625" style="22" customWidth="1"/>
    <col min="11" max="16384" width="49.21875" style="22"/>
  </cols>
  <sheetData>
    <row r="1" spans="1:10" x14ac:dyDescent="0.3">
      <c r="A1" s="55" t="s">
        <v>0</v>
      </c>
      <c r="B1" s="21" t="s">
        <v>9</v>
      </c>
      <c r="C1" s="16" t="s">
        <v>1</v>
      </c>
      <c r="D1" s="16"/>
      <c r="E1" s="16" t="s">
        <v>2</v>
      </c>
      <c r="F1" s="16"/>
      <c r="G1" s="17" t="s">
        <v>3</v>
      </c>
      <c r="H1" s="18"/>
      <c r="I1" s="17" t="s">
        <v>4</v>
      </c>
      <c r="J1" s="19"/>
    </row>
    <row r="2" spans="1:10" x14ac:dyDescent="0.3">
      <c r="A2" s="23"/>
      <c r="B2" s="24"/>
      <c r="C2" s="25" t="s">
        <v>10</v>
      </c>
      <c r="D2" s="25" t="s">
        <v>11</v>
      </c>
      <c r="E2" s="24" t="s">
        <v>10</v>
      </c>
      <c r="F2" s="24" t="s">
        <v>11</v>
      </c>
      <c r="G2" s="24" t="s">
        <v>10</v>
      </c>
      <c r="H2" s="24" t="s">
        <v>11</v>
      </c>
      <c r="I2" s="24" t="s">
        <v>10</v>
      </c>
      <c r="J2" s="24" t="s">
        <v>11</v>
      </c>
    </row>
    <row r="3" spans="1:10" ht="28.8" x14ac:dyDescent="0.3">
      <c r="A3" s="4" t="s">
        <v>12</v>
      </c>
      <c r="B3" s="26">
        <v>3</v>
      </c>
      <c r="C3" s="27">
        <v>1989085</v>
      </c>
      <c r="D3" s="28">
        <f>C3*3</f>
        <v>5967255</v>
      </c>
      <c r="E3" s="29">
        <v>2510000</v>
      </c>
      <c r="F3" s="30">
        <f>E3*3</f>
        <v>7530000</v>
      </c>
      <c r="G3" s="31">
        <v>2665021</v>
      </c>
      <c r="H3" s="32">
        <f>G3*3</f>
        <v>7995063</v>
      </c>
      <c r="I3" s="33">
        <v>0</v>
      </c>
      <c r="J3" s="34">
        <v>0</v>
      </c>
    </row>
    <row r="4" spans="1:10" x14ac:dyDescent="0.3">
      <c r="A4" s="4" t="s">
        <v>7</v>
      </c>
      <c r="B4" s="26">
        <v>2</v>
      </c>
      <c r="C4" s="27">
        <v>330225</v>
      </c>
      <c r="D4" s="28">
        <f>C4*2</f>
        <v>660450</v>
      </c>
      <c r="E4" s="29">
        <v>135000</v>
      </c>
      <c r="F4" s="30">
        <f>E4*2</f>
        <v>270000</v>
      </c>
      <c r="G4" s="30">
        <v>255342</v>
      </c>
      <c r="H4" s="32">
        <f>G4*2</f>
        <v>510684</v>
      </c>
      <c r="I4" s="33">
        <v>142800</v>
      </c>
      <c r="J4" s="35">
        <f>I4*2</f>
        <v>285600</v>
      </c>
    </row>
    <row r="5" spans="1:10" ht="15" thickBot="1" x14ac:dyDescent="0.35">
      <c r="A5" s="4" t="s">
        <v>8</v>
      </c>
      <c r="B5" s="36">
        <v>2</v>
      </c>
      <c r="C5" s="37">
        <v>1360170</v>
      </c>
      <c r="D5" s="37">
        <f>C5*2</f>
        <v>2720340</v>
      </c>
      <c r="E5" s="29">
        <v>4658822</v>
      </c>
      <c r="F5" s="30">
        <f>E5*2</f>
        <v>9317644</v>
      </c>
      <c r="G5" s="30">
        <v>12603448</v>
      </c>
      <c r="H5" s="32">
        <f>G5*2</f>
        <v>25206896</v>
      </c>
      <c r="I5" s="33">
        <v>5150082</v>
      </c>
      <c r="J5" s="38">
        <f>I5*2</f>
        <v>10300164</v>
      </c>
    </row>
    <row r="6" spans="1:10" ht="15" thickBot="1" x14ac:dyDescent="0.35">
      <c r="A6" s="39"/>
      <c r="B6" s="40"/>
      <c r="C6" s="7"/>
      <c r="D6" s="41">
        <f>SUM(D3:D5)</f>
        <v>9348045</v>
      </c>
      <c r="E6" s="42"/>
      <c r="F6" s="42">
        <f>SUM(F3:F5)</f>
        <v>17117644</v>
      </c>
      <c r="G6" s="42"/>
      <c r="H6" s="43">
        <f>SUM(H3:H5)</f>
        <v>33712643</v>
      </c>
      <c r="I6" s="44"/>
      <c r="J6" s="45">
        <f>SUM(J4:J5)</f>
        <v>10585764</v>
      </c>
    </row>
    <row r="12" spans="1:10" x14ac:dyDescent="0.3">
      <c r="B12" s="20" t="s">
        <v>24</v>
      </c>
      <c r="C12" s="20"/>
      <c r="D12" s="20"/>
      <c r="E12" s="20"/>
      <c r="G12" s="20" t="s">
        <v>37</v>
      </c>
      <c r="H12" s="20"/>
      <c r="I12" s="20"/>
      <c r="J12" s="20"/>
    </row>
    <row r="13" spans="1:10" ht="40.799999999999997" thickBot="1" x14ac:dyDescent="0.35">
      <c r="B13" s="56" t="s">
        <v>0</v>
      </c>
      <c r="C13" s="57" t="s">
        <v>1</v>
      </c>
      <c r="D13" s="57" t="s">
        <v>2</v>
      </c>
      <c r="E13" s="56" t="s">
        <v>3</v>
      </c>
      <c r="G13" s="46" t="s">
        <v>25</v>
      </c>
      <c r="H13" s="47" t="s">
        <v>26</v>
      </c>
      <c r="I13" s="47" t="s">
        <v>27</v>
      </c>
      <c r="J13" s="47" t="s">
        <v>28</v>
      </c>
    </row>
    <row r="14" spans="1:10" ht="40.799999999999997" thickBot="1" x14ac:dyDescent="0.35">
      <c r="B14" s="58" t="s">
        <v>13</v>
      </c>
      <c r="C14" s="59" t="s">
        <v>14</v>
      </c>
      <c r="D14" s="59" t="s">
        <v>15</v>
      </c>
      <c r="E14" s="59" t="s">
        <v>16</v>
      </c>
      <c r="G14" s="48" t="s">
        <v>1</v>
      </c>
      <c r="H14" s="49" t="s">
        <v>29</v>
      </c>
      <c r="I14" s="50" t="s">
        <v>30</v>
      </c>
      <c r="J14" s="50" t="s">
        <v>31</v>
      </c>
    </row>
    <row r="15" spans="1:10" ht="40.799999999999997" thickBot="1" x14ac:dyDescent="0.35">
      <c r="B15" s="58" t="s">
        <v>17</v>
      </c>
      <c r="C15" s="59" t="s">
        <v>18</v>
      </c>
      <c r="D15" s="59" t="s">
        <v>19</v>
      </c>
      <c r="E15" s="60">
        <v>255.34200000000001</v>
      </c>
      <c r="G15" s="51" t="s">
        <v>2</v>
      </c>
      <c r="H15" s="52" t="s">
        <v>32</v>
      </c>
      <c r="I15" s="53" t="s">
        <v>33</v>
      </c>
      <c r="J15" s="53" t="s">
        <v>34</v>
      </c>
    </row>
    <row r="16" spans="1:10" ht="40.799999999999997" thickBot="1" x14ac:dyDescent="0.35">
      <c r="B16" s="58" t="s">
        <v>20</v>
      </c>
      <c r="C16" s="59" t="s">
        <v>21</v>
      </c>
      <c r="D16" s="59" t="s">
        <v>22</v>
      </c>
      <c r="E16" s="59" t="s">
        <v>23</v>
      </c>
      <c r="G16" s="48" t="s">
        <v>3</v>
      </c>
      <c r="H16" s="49" t="s">
        <v>35</v>
      </c>
      <c r="I16" s="50" t="s">
        <v>33</v>
      </c>
      <c r="J16" s="50" t="s">
        <v>36</v>
      </c>
    </row>
  </sheetData>
  <mergeCells count="6">
    <mergeCell ref="C1:D1"/>
    <mergeCell ref="E1:F1"/>
    <mergeCell ref="G1:H1"/>
    <mergeCell ref="I1:J1"/>
    <mergeCell ref="B12:E12"/>
    <mergeCell ref="G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DISPONIBILIDAD TVEC</vt:lpstr>
      <vt:lpstr>ANÁLISIS DE PRECIOS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Miles Morales</dc:creator>
  <cp:keywords/>
  <dc:description/>
  <cp:lastModifiedBy>Natalia Isabel Russi Acua</cp:lastModifiedBy>
  <cp:revision/>
  <dcterms:created xsi:type="dcterms:W3CDTF">2025-09-24T16:21:42Z</dcterms:created>
  <dcterms:modified xsi:type="dcterms:W3CDTF">2025-10-06T02:30:41Z</dcterms:modified>
  <cp:category/>
  <cp:contentStatus/>
</cp:coreProperties>
</file>