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pallares_sena_edu_co/Documents/Escritorio/ADQUISICION DE MAQUINARIA/COMPRA VELASCO (LICITACIONES Y CONTRATOS JAV)/FACTURACION/"/>
    </mc:Choice>
  </mc:AlternateContent>
  <xr:revisionPtr revIDLastSave="63" documentId="13_ncr:1_{D78CF5D2-3393-4F5E-A8D4-2AFA3E0B4925}" xr6:coauthVersionLast="47" xr6:coauthVersionMax="47" xr10:uidLastSave="{0CB8D71D-BA9D-44AD-80F5-B9E0B66E7DA3}"/>
  <bookViews>
    <workbookView xWindow="-110" yWindow="-110" windowWidth="19420" windowHeight="11500" xr2:uid="{AC41F725-0393-4DC8-8565-FB0EC0CA948F}"/>
  </bookViews>
  <sheets>
    <sheet name="FORMATO" sheetId="1" r:id="rId1"/>
    <sheet name="LISTADO PCI's" sheetId="2" state="hidden" r:id="rId2"/>
  </sheets>
  <externalReferences>
    <externalReference r:id="rId3"/>
    <externalReference r:id="rId4"/>
  </externalReferences>
  <definedNames>
    <definedName name="_xlnm._FilterDatabase" localSheetId="1">'LISTADO PCI''s'!$B$1:$D$152</definedName>
    <definedName name="_xlnm.Print_Area" localSheetId="0">FORMATO!$B$2:$I$35</definedName>
    <definedName name="NOM_BPIN">'[1]RUBROS X BPIN '!$A$2:$D$338</definedName>
    <definedName name="regionales">[2]regionales!$A$1:$B$34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H10" i="1"/>
  <c r="I27" i="1"/>
  <c r="J22" i="1"/>
  <c r="D18" i="1" l="1"/>
  <c r="F18" i="1" l="1"/>
  <c r="I29" i="1"/>
  <c r="A152" i="2" l="1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<sst xmlns="http://schemas.openxmlformats.org/spreadsheetml/2006/main" count="547" uniqueCount="392">
  <si>
    <t>Versión: 02</t>
  </si>
  <si>
    <t>Código: 
GRF-F-087</t>
  </si>
  <si>
    <t xml:space="preserve">Gestión de Recursos Financieros </t>
  </si>
  <si>
    <t>Por favor antes de diligenciar el formato lea las instrucciones dando clic aquí</t>
  </si>
  <si>
    <t>Formato de Relación de notas de entrada de almacén para pago de contratos u ordenes de compra</t>
  </si>
  <si>
    <t>FECHA DE DILIGENCIAMIENTO</t>
  </si>
  <si>
    <t>DATOS GENERALES DEL CONTRATO U ORDEN DE COMPRA</t>
  </si>
  <si>
    <t>CONTRATO U ORDEN DE COMPRA No.</t>
  </si>
  <si>
    <t>FECHA SUSCRIPCIÓN DEL CONTRATO</t>
  </si>
  <si>
    <t>REGIONAL O CENTRO DE FORMACIÓN DE EJECUCIÓN PRESUPUESTAL</t>
  </si>
  <si>
    <t>DIRECCIÓN GENERAL Sena Gestion General</t>
  </si>
  <si>
    <t>POSICIÓN CATÁLOGO INSITUCIONAL (PCI) REGIONAL O CENTRO DE FORMACIÓN</t>
  </si>
  <si>
    <t>CONTRATISTA</t>
  </si>
  <si>
    <t>NIT o CÉDULA</t>
  </si>
  <si>
    <t>OBJETO CONTRACTUAL</t>
  </si>
  <si>
    <t>No. FACTURA OBJETO DE PAGO</t>
  </si>
  <si>
    <t>FECHA DE LA FACTURA</t>
  </si>
  <si>
    <t>ORDENADOR DEL GASTO</t>
  </si>
  <si>
    <t xml:space="preserve">ADRIANA MILENA GASCA CARDOSO </t>
  </si>
  <si>
    <t>CARGO</t>
  </si>
  <si>
    <t xml:space="preserve">DIRECTORA DEL AREA ADMINISTRATIVA Y FINANCIERA </t>
  </si>
  <si>
    <t>RELACIÓN DE NOTAS DE ENTRADA DE ALMACEN PRODUCTO DEL CONTRATO U ORDEN DE COMPRA</t>
  </si>
  <si>
    <t>ÍTEM</t>
  </si>
  <si>
    <t>REGIONAL O CENTRO DE FORMACIÓN DE LA NOTA DE ENTRADA DE ALMACÉN</t>
  </si>
  <si>
    <t xml:space="preserve">CODIGO PCI </t>
  </si>
  <si>
    <t xml:space="preserve">COD. TIPO DE MOVIMIENTO </t>
  </si>
  <si>
    <t xml:space="preserve">NOMBRE TIPO DE MOVIMIENTO </t>
  </si>
  <si>
    <t>No. NOTA DE ENTRADA DE ALMACÉN</t>
  </si>
  <si>
    <t xml:space="preserve">FECHA </t>
  </si>
  <si>
    <t>VALOR NOTA DE ENTRADA DE ALMACÉN</t>
  </si>
  <si>
    <t>OBSERVACIONES:</t>
  </si>
  <si>
    <t>SUBTOTAL</t>
  </si>
  <si>
    <t>IVA</t>
  </si>
  <si>
    <t>TOTAL</t>
  </si>
  <si>
    <t>Nota: Con el diligenciamiento de este formato por parte del Supervisor, se da por entendido que avala la informacion que en este reposa y que coincide con lo consignado en el informe de supervision que se anexa para el Trámite del pago</t>
  </si>
  <si>
    <t>DATOS SUPERVISOR</t>
  </si>
  <si>
    <t>NOMBRE</t>
  </si>
  <si>
    <t xml:space="preserve">YENNI MERCEDES SOTO VERGEL </t>
  </si>
  <si>
    <t>No. CÉDULA</t>
  </si>
  <si>
    <t>CORREO ELECTRONICO INSTITUCIONAL</t>
  </si>
  <si>
    <t>ysotover@sena.edu.co</t>
  </si>
  <si>
    <t>*Los datos proporcionados serán tratados de acuerdo con la política de tratamiento de datos personales del SENA y a la ley 1581 de 2012.</t>
  </si>
  <si>
    <t>CENTRO REG CONCATENADO</t>
  </si>
  <si>
    <t>REGIONAL</t>
  </si>
  <si>
    <t>PCI</t>
  </si>
  <si>
    <t>Descripción</t>
  </si>
  <si>
    <t>COD TIPO DE MOVIMIENTO</t>
  </si>
  <si>
    <t>NOMBRE TIPO DE MOVIMIENTO</t>
  </si>
  <si>
    <t>DIRECCIÓN GENERAL</t>
  </si>
  <si>
    <t>36-02-00-001-0000</t>
  </si>
  <si>
    <t>Sena Gestion General</t>
  </si>
  <si>
    <t>Nota de entrada elementos de consumo</t>
  </si>
  <si>
    <t>ANTIOQUIA</t>
  </si>
  <si>
    <t>36-02-00-005-000000</t>
  </si>
  <si>
    <t>Sena Regional Antioquia-Direccion Regional</t>
  </si>
  <si>
    <t>Nota de entrada elementos devolutivos</t>
  </si>
  <si>
    <t>36-02-00-005-910110</t>
  </si>
  <si>
    <t>Centro De Los Recursos Naturales Renovables- La Salada - Antioquia</t>
  </si>
  <si>
    <t>ATLÁNTICO</t>
  </si>
  <si>
    <t>Nota de entrada bienes en administración</t>
  </si>
  <si>
    <t>36-02-00-005-912710</t>
  </si>
  <si>
    <t>Centro De Formacion Profesional Minero Ambiental - Antioquia</t>
  </si>
  <si>
    <t>DISTRITO CAPITAL</t>
  </si>
  <si>
    <t>Nota de entrada elementos reintegrados</t>
  </si>
  <si>
    <t>36-02-00-005-920110</t>
  </si>
  <si>
    <t>Centro De Diseño Y Manufactura Del Cuero - Antioquia</t>
  </si>
  <si>
    <t>BOLÍVAR</t>
  </si>
  <si>
    <t>36-02-00-005-920210</t>
  </si>
  <si>
    <t>Centro De Formación En Diseño, Confección Y Moda.-Antioquia</t>
  </si>
  <si>
    <t>BOYACÁ</t>
  </si>
  <si>
    <t>36-02-00-005-920310</t>
  </si>
  <si>
    <t>Centro Para El Desarrollo Del Habitat Y La Construccion-Antioquia</t>
  </si>
  <si>
    <t>CALDAS</t>
  </si>
  <si>
    <t>36-02-00-005-920410</t>
  </si>
  <si>
    <t>Centro De Tecnologia De La Manufactura Avanzada - Antioquia</t>
  </si>
  <si>
    <t>CAQUETÁ</t>
  </si>
  <si>
    <t>36-02-00-005-920510</t>
  </si>
  <si>
    <t>Centro Tecnologico Del Mobiliario - Antioquia</t>
  </si>
  <si>
    <t>CAUCA</t>
  </si>
  <si>
    <t>36-02-00-005-920610</t>
  </si>
  <si>
    <t>Centro Textil Y De Gestion Industrial - Antioquia</t>
  </si>
  <si>
    <t>CESAR</t>
  </si>
  <si>
    <t>36-02-00-005-930110</t>
  </si>
  <si>
    <t>Centro De Comercio-Antioquia</t>
  </si>
  <si>
    <t>CÓRDOBA</t>
  </si>
  <si>
    <t>36-02-00-005-940110</t>
  </si>
  <si>
    <t>Centro De Servicios De Salud-Antioquia</t>
  </si>
  <si>
    <t>CUNDINAMARCA</t>
  </si>
  <si>
    <t>36-02-00-005-940210</t>
  </si>
  <si>
    <t>Centro De Servicios Y Gestion Empresarial-Antioquia</t>
  </si>
  <si>
    <t>CHOCÓ</t>
  </si>
  <si>
    <t>36-02-00-005-950110</t>
  </si>
  <si>
    <t>Complejo Tecnologico Para La Gestion Agroempresarial-Antioquia</t>
  </si>
  <si>
    <t>HUILA</t>
  </si>
  <si>
    <t>36-02-00-005-950210</t>
  </si>
  <si>
    <t>Complejo Tecnologico Minero Agroempresarial Antioquia</t>
  </si>
  <si>
    <t>LA GUAJIRA</t>
  </si>
  <si>
    <t>36-02-00-005-950310</t>
  </si>
  <si>
    <t>Centro De La Innovacion, La Agroindustria Y El Turismo-Antioquia</t>
  </si>
  <si>
    <t>MAGDALENA</t>
  </si>
  <si>
    <t>36-02-00-005-950410</t>
  </si>
  <si>
    <t>Complejo Tecnologico Agroindustrial, Pecuario Y Turistico-Antioquia</t>
  </si>
  <si>
    <t>META</t>
  </si>
  <si>
    <t>36-02-00-005-954910</t>
  </si>
  <si>
    <t>Complejo Tecnológico, Turístico Y Agroindustrial Del Occidente Antioquia</t>
  </si>
  <si>
    <t>NARIÑO</t>
  </si>
  <si>
    <t>36-02-00-008-000000</t>
  </si>
  <si>
    <t>Sena Regional Atlantico-Direccion Regional</t>
  </si>
  <si>
    <t>NORTE DE SANTANDER</t>
  </si>
  <si>
    <t>36-02-00-008-910310</t>
  </si>
  <si>
    <t>Centro Para El Desarrollo Agroecologico Y Agroindustrial - Atlantico</t>
  </si>
  <si>
    <t>QUINDIO</t>
  </si>
  <si>
    <t>36-02-00-008-920710</t>
  </si>
  <si>
    <t>Centro Nacional Colombo Aleman-Atlantico</t>
  </si>
  <si>
    <t>RISARALDA</t>
  </si>
  <si>
    <t>36-02-00-008-920810</t>
  </si>
  <si>
    <t>Centro Industrial Y De Aviacion-Atlantico</t>
  </si>
  <si>
    <t>SANTANDER</t>
  </si>
  <si>
    <t>36-02-00-008-930210</t>
  </si>
  <si>
    <t>Centro De Comercio Y Servicios-Atlantico</t>
  </si>
  <si>
    <t>SUCRE</t>
  </si>
  <si>
    <t>36-02-00-011-000000</t>
  </si>
  <si>
    <t>Sena Regional Distrito Capital-Direccion Regional</t>
  </si>
  <si>
    <t>TOLIMA</t>
  </si>
  <si>
    <t>36-02-00-011-920910</t>
  </si>
  <si>
    <t>Centro De Tecnologias Para La Construccion Y La Madera-Bta D C</t>
  </si>
  <si>
    <t>VALLE DEL CAUCA</t>
  </si>
  <si>
    <t>36-02-00-011-921010</t>
  </si>
  <si>
    <t>Centro De Electricidad Y Electronica Y Telecomunicaciones - Bta Dc</t>
  </si>
  <si>
    <t>ARAUCA</t>
  </si>
  <si>
    <t>36-02-00-011-921110</t>
  </si>
  <si>
    <t>Centro De Gestion Industrial  -Bta D C</t>
  </si>
  <si>
    <t>CASANARE</t>
  </si>
  <si>
    <t>36-02-00-011-921210</t>
  </si>
  <si>
    <t>Centro De Manufactura En Textiles Y Cuero-Bta D C</t>
  </si>
  <si>
    <t>PUTUMAYO</t>
  </si>
  <si>
    <t>36-02-00-011-921310</t>
  </si>
  <si>
    <t>Centro De Tecnologias Del Transporte - Bta Dc</t>
  </si>
  <si>
    <t>SAN ANDRES Y PROVIDENCIA</t>
  </si>
  <si>
    <t>36-02-00-011-921410</t>
  </si>
  <si>
    <t>Centro Metalmecanico-Bta D C</t>
  </si>
  <si>
    <t>AMAZONAS</t>
  </si>
  <si>
    <t>36-02-00-011-921510</t>
  </si>
  <si>
    <t>Centro De Materiales Y Ensayos-Bta D C</t>
  </si>
  <si>
    <t>GUAINÍA</t>
  </si>
  <si>
    <t>36-02-00-011-921610</t>
  </si>
  <si>
    <t>Centro De Diseño Y  Metrologia-Bta D C</t>
  </si>
  <si>
    <t>GUAVIARE</t>
  </si>
  <si>
    <t>36-02-00-011-921710</t>
  </si>
  <si>
    <t>Centro Para La Industria De La Comunicación Grafica-Bta D C</t>
  </si>
  <si>
    <t>VAUPÉS</t>
  </si>
  <si>
    <t>36-02-00-011-930310</t>
  </si>
  <si>
    <t>Centro De Gestion De Mercados, Logistica Y Tecnologias De La Informacion-Bta D C</t>
  </si>
  <si>
    <t>VICHADA</t>
  </si>
  <si>
    <t>36-02-00-011-940310</t>
  </si>
  <si>
    <t>Centro De Formacion De Talento Humano En Salud-Bta D C</t>
  </si>
  <si>
    <t>36-02-00-011-940410</t>
  </si>
  <si>
    <t>Centro De Gestion Administrativa-Bta D C</t>
  </si>
  <si>
    <t>36-02-00-011-940510</t>
  </si>
  <si>
    <t>Centro De Servicios Financieros-Bta D C</t>
  </si>
  <si>
    <t>36-02-00-011-940610</t>
  </si>
  <si>
    <t>Centro Nacional De Hoteleria, Turismo Y Alimentos-Bta D C</t>
  </si>
  <si>
    <t>36-02-00-011-950810</t>
  </si>
  <si>
    <t>Centro De Formacion En Actividad Fisica Y Cultura - Bta Dc</t>
  </si>
  <si>
    <t>36-02-00-013-000000</t>
  </si>
  <si>
    <t>Sena Regional Bolivar-Direccion Regional</t>
  </si>
  <si>
    <t>36-02-00-013-910410</t>
  </si>
  <si>
    <t>Centro Agroempresarial Y Minero-Bolivar</t>
  </si>
  <si>
    <t>36-02-00-013-910510</t>
  </si>
  <si>
    <t>Centro Internacional Nautico Fluvial Y Portuario - Bolivar</t>
  </si>
  <si>
    <t>36-02-00-013-921810</t>
  </si>
  <si>
    <t>Centro Para La Industria Petroquimica-Bolivar</t>
  </si>
  <si>
    <t>36-02-00-013-930410</t>
  </si>
  <si>
    <t>Centro De Comercio Y Servicios-Bolivar</t>
  </si>
  <si>
    <t>36-02-00-015-000000</t>
  </si>
  <si>
    <t>Sena Regional Boyaca-Direccion Regional</t>
  </si>
  <si>
    <t>36-02-00-015-911010</t>
  </si>
  <si>
    <t>Centro De Desarrollo Agropecuario Y Agroindustrial - Boyaca</t>
  </si>
  <si>
    <t>36-02-00-015-911110</t>
  </si>
  <si>
    <t>Centro  Minero- Boyaca</t>
  </si>
  <si>
    <t>36-02-00-015-930510</t>
  </si>
  <si>
    <t>Centro De Gestion Administrativa Y Fortalecimiento Empresarial- Boyaca</t>
  </si>
  <si>
    <t>36-02-00-015-951410</t>
  </si>
  <si>
    <t>Centro Industrial De Mantenimiento Y Manufactura- Boyaca</t>
  </si>
  <si>
    <t>36-02-00-017-000000</t>
  </si>
  <si>
    <t>Sena Regional Caldas-Direccion Regional</t>
  </si>
  <si>
    <t>36-02-00-017-911210</t>
  </si>
  <si>
    <t>Centro Para La Formacion Cafetera-Caldas</t>
  </si>
  <si>
    <t>36-02-00-017-921910</t>
  </si>
  <si>
    <t>Centro De Automatizacion Industrial-Caldas</t>
  </si>
  <si>
    <t>36-02-00-017-922010</t>
  </si>
  <si>
    <t>Centro De Procesos Industriales Y Construccion - Caldas</t>
  </si>
  <si>
    <t>36-02-00-017-930610</t>
  </si>
  <si>
    <t>Centro De Comercio Y Servicios-Caldas</t>
  </si>
  <si>
    <t>36-02-00-017-951510</t>
  </si>
  <si>
    <t>Centro Pecuario Y Agroempresarial-Caldas</t>
  </si>
  <si>
    <t>36-02-00-018-000000</t>
  </si>
  <si>
    <t>Sena Regional Caqueta-Direccion Regional</t>
  </si>
  <si>
    <t>36-02-00-018-951610</t>
  </si>
  <si>
    <t>Centro Tecnologico De La Amazonia-Caqueta</t>
  </si>
  <si>
    <t>36-02-00-019-000000</t>
  </si>
  <si>
    <t>Sena Regional Cauca-Direccion Regional</t>
  </si>
  <si>
    <t>36-02-00-019-911310</t>
  </si>
  <si>
    <t>Centro Agropecuario-Cauca</t>
  </si>
  <si>
    <t>36-02-00-019-922110</t>
  </si>
  <si>
    <t>Centro De Teleinformatica Y Produccion Industrial - Cauca</t>
  </si>
  <si>
    <t>36-02-00-019-930710</t>
  </si>
  <si>
    <t>Centro De Comercio Y Servicios - Cauca</t>
  </si>
  <si>
    <t>36-02-00-020-000000</t>
  </si>
  <si>
    <t>Sena Regional Cesar-Direccion Regional</t>
  </si>
  <si>
    <t>36-02-00-020-911410</t>
  </si>
  <si>
    <t>Centro Biotecnologico Del Caribe-Cesar</t>
  </si>
  <si>
    <t>36-02-00-020-952010</t>
  </si>
  <si>
    <t>Centro Agroempresarial-Cesar</t>
  </si>
  <si>
    <t>36-02-00-020-952110</t>
  </si>
  <si>
    <t>Centro De Operación Y Mantenimiento Minero-Cesar</t>
  </si>
  <si>
    <t>36-02-00-023-000000</t>
  </si>
  <si>
    <t>Sena Regional Cordoba-Direccion Regional</t>
  </si>
  <si>
    <t>36-02-00-023-911510</t>
  </si>
  <si>
    <t>Centro Agropecuario Y De Biotecnologia El Porvenir-Cordoba</t>
  </si>
  <si>
    <t>36-02-00-023-952310</t>
  </si>
  <si>
    <t>Centro De Comercio, Industria Y Turismo De Cordoba-Cordoba</t>
  </si>
  <si>
    <t>36-02-00-025-000000</t>
  </si>
  <si>
    <t>Sena Regional Cundinamarca-Direccion Regional</t>
  </si>
  <si>
    <t>36-02-00-025-923210</t>
  </si>
  <si>
    <t>Centro Industrial Y Desarrollo Empresarial De Soacha-Cundinamarca</t>
  </si>
  <si>
    <t>36-02-00-025-950910</t>
  </si>
  <si>
    <t>Centro De Desarrollo Agroindustrial Y Empresarial-Cundinamarca</t>
  </si>
  <si>
    <t>36-02-00-025-951010</t>
  </si>
  <si>
    <t>Centro  Agroecologico Y Empresarial-Cundinamarca</t>
  </si>
  <si>
    <t>36-02-00-025-951110</t>
  </si>
  <si>
    <t>Centro De La Tecnologia Del Diseño Y La Productividad Empresarial-Cundinamarca</t>
  </si>
  <si>
    <t>36-02-00-025-951210</t>
  </si>
  <si>
    <t>Centro De Biotecnologia Agropecuaria</t>
  </si>
  <si>
    <t>36-02-00-025-951310</t>
  </si>
  <si>
    <t>Centro De Desarrollo Agroempresarial-Cundinamarca</t>
  </si>
  <si>
    <t>36-02-00-027-000000</t>
  </si>
  <si>
    <t>Sena Regional Choco-Direccion Regional</t>
  </si>
  <si>
    <t>36-02-00-027-952210</t>
  </si>
  <si>
    <t>Centro De Recursos Naturales, Industria Y Biodiversidad-Choco</t>
  </si>
  <si>
    <t>36-02-00-041-000000</t>
  </si>
  <si>
    <t>Sena Regional Huila-Direccion Regional</t>
  </si>
  <si>
    <t>36-02-00-041-911610</t>
  </si>
  <si>
    <t>Centro De Formacion Agroindustrial-Huila</t>
  </si>
  <si>
    <t>36-02-00-041-952510</t>
  </si>
  <si>
    <t>Centro Agroempresarial Y Desarrollo Pecuario Del Huila-Huila</t>
  </si>
  <si>
    <t>36-02-00-041-952610</t>
  </si>
  <si>
    <t>Centro De Desarrollo Agroempresarial Y Turistico Del Huila</t>
  </si>
  <si>
    <t>36-02-00-041-952710</t>
  </si>
  <si>
    <t>Centro De La Industria, La Empresa Y Los Servicios-Huila</t>
  </si>
  <si>
    <t>36-02-00-041-952810</t>
  </si>
  <si>
    <t>Centro De Gestion Y Desarrollo Sostenible Surcolombiano-Huila</t>
  </si>
  <si>
    <t>36-02-00-044-000000</t>
  </si>
  <si>
    <t>Sena Regional Guajira-Direccion Regional</t>
  </si>
  <si>
    <t>36-02-00-044-922210</t>
  </si>
  <si>
    <t>Centro Industrial Y De Energias Alternativas-Guajira</t>
  </si>
  <si>
    <t>36-02-00-044-952410</t>
  </si>
  <si>
    <t>Centro Agroempresarial Y Acuicola-Guajira</t>
  </si>
  <si>
    <t>36-02-00-047-000000</t>
  </si>
  <si>
    <t>Sena Regional Magdalena-Direccion Regional</t>
  </si>
  <si>
    <t>36-02-00-047-911810</t>
  </si>
  <si>
    <t>Centro Acuicola Y Agroindustrial De Gaira-Magdalena</t>
  </si>
  <si>
    <t>36-02-00-047-952910</t>
  </si>
  <si>
    <t>Centro De Logistica Y Promocion Ecoturistica Del Magdalena</t>
  </si>
  <si>
    <t>36-02-00-050-000000</t>
  </si>
  <si>
    <t>Sena Regional Meta-Direccion Regional</t>
  </si>
  <si>
    <t>36-02-00-050-911710</t>
  </si>
  <si>
    <t>Centro Agroindustrial Del Meta</t>
  </si>
  <si>
    <t>36-02-00-050-953210</t>
  </si>
  <si>
    <t>Centro De Industria Y Servicios Del Meta</t>
  </si>
  <si>
    <t>36-02-00-052-000000</t>
  </si>
  <si>
    <t>Sena Regional Nariño-Direccion Regional</t>
  </si>
  <si>
    <t>36-02-00-052-953410</t>
  </si>
  <si>
    <t>Centro Sur Colombiano De Logística Internacional-Nariño</t>
  </si>
  <si>
    <t>36-02-00-052-953510</t>
  </si>
  <si>
    <t>Centro Agroindustrial Y Pesquero De La Costa Pacifica-Nariño</t>
  </si>
  <si>
    <t>36-02-00-052-953610</t>
  </si>
  <si>
    <t>Centro Internacional De Producción Limpia - Lope-Nariño</t>
  </si>
  <si>
    <t>36-02-00-054-000000</t>
  </si>
  <si>
    <t>Sena Regional Norte De Santander-Direccion Regional</t>
  </si>
  <si>
    <t>36-02-00-054-911910</t>
  </si>
  <si>
    <t>Centro De Formacion Para El Desarrollo Rural Y Minero - Norte De Santander</t>
  </si>
  <si>
    <t>36-02-00-054-953710</t>
  </si>
  <si>
    <t>Centro De La Industria, La Empresa Y Los Servicios-Norte De Santander</t>
  </si>
  <si>
    <t>36-02-00-063-000000</t>
  </si>
  <si>
    <t>Sena Regional Quindio-Direccion Regional</t>
  </si>
  <si>
    <t>36-02-00-063-912010</t>
  </si>
  <si>
    <t>Centro Agroindustrial-Quindio</t>
  </si>
  <si>
    <t>36-02-00-063-923110</t>
  </si>
  <si>
    <t>Centro Para El Desarrollo Tecnologico De La Construccion Y La Industria - Quindio</t>
  </si>
  <si>
    <t>36-02-00-063-953810</t>
  </si>
  <si>
    <t>Centro De Comercio Y Turismo - Quindio</t>
  </si>
  <si>
    <t>36-02-00-066-000000</t>
  </si>
  <si>
    <t>Sena Regional Risaralda-Direccion Regional</t>
  </si>
  <si>
    <t>36-02-00-066-912110</t>
  </si>
  <si>
    <t>Centro Atencion Sector Agropecuario-Risaralda</t>
  </si>
  <si>
    <t>36-02-00-066-922310</t>
  </si>
  <si>
    <t>Centro De Diseño E Innovacion Tecnologica Industrial - Risaralda</t>
  </si>
  <si>
    <t>36-02-00-066-930810</t>
  </si>
  <si>
    <t>Centro De Comercio Y Servicios-Risaralda</t>
  </si>
  <si>
    <t>36-02-00-068-000000</t>
  </si>
  <si>
    <t>Sena Regional Santander-Direccion Regional</t>
  </si>
  <si>
    <t>36-02-00-068-912210</t>
  </si>
  <si>
    <t>Centro Atencion Sector Agropecuario-Santander</t>
  </si>
  <si>
    <t>36-02-00-068-922410</t>
  </si>
  <si>
    <t>Centro Industrial De Mantenimiento Integral-Santander</t>
  </si>
  <si>
    <t>36-02-00-068-922510</t>
  </si>
  <si>
    <t>Centro Industrial Del Diseño Y La Manufactura-Santander</t>
  </si>
  <si>
    <t>36-02-00-068-930910</t>
  </si>
  <si>
    <t>Centro De Servicios Empresariales Y Turisticos - Santander</t>
  </si>
  <si>
    <t>36-02-00-068-954010</t>
  </si>
  <si>
    <t>Centro Industrial Y Del Desarrollo Tecnologico-Santander</t>
  </si>
  <si>
    <t>36-02-00-068-954110</t>
  </si>
  <si>
    <t>Centro Agroturistico - Santander</t>
  </si>
  <si>
    <t>36-02-00-068-954510</t>
  </si>
  <si>
    <t>Centro Agroempresarial Y Turistico De Los Andes-Santander</t>
  </si>
  <si>
    <t>36-02-00-068-954610</t>
  </si>
  <si>
    <t>Centro De Gestion Agroempresarial Del Oriente-Santander</t>
  </si>
  <si>
    <t>36-02-00-070-000000</t>
  </si>
  <si>
    <t>Sena Regional Sucre-Direccion Regional</t>
  </si>
  <si>
    <t>36-02-00-070-954210</t>
  </si>
  <si>
    <t>Centro De La Innovacion, La Tecnologia Y Los Servicios-Sucre</t>
  </si>
  <si>
    <t>36-02-00-073-000000</t>
  </si>
  <si>
    <t>Sena Regional Tolima-Direccion Regional</t>
  </si>
  <si>
    <t>36-02-00-073-912310</t>
  </si>
  <si>
    <t>Centro Agropecuario La Granja-Tolima</t>
  </si>
  <si>
    <t>36-02-00-073-922610</t>
  </si>
  <si>
    <t>Centro De Industria Y Construccion-Tolima</t>
  </si>
  <si>
    <t>36-02-00-073-931010</t>
  </si>
  <si>
    <t>Centro De Comercio Y Servicios-Tolima</t>
  </si>
  <si>
    <t>36-02-00-076-000000</t>
  </si>
  <si>
    <t>Sena Regional Valle-Direccion Regional</t>
  </si>
  <si>
    <t>36-02-00-076-912410</t>
  </si>
  <si>
    <t>Centro Agropecuario De Buga-Valle</t>
  </si>
  <si>
    <t>36-02-00-076-912510</t>
  </si>
  <si>
    <t>Centro Latinoamericano De Especies Menores-Valle</t>
  </si>
  <si>
    <t>36-02-00-076-912610</t>
  </si>
  <si>
    <t>Centro Nautico Pesquero De Buenaventura-Valle</t>
  </si>
  <si>
    <t>36-02-00-076-922710</t>
  </si>
  <si>
    <t>Centro De Electricidad Y Automatizacion Industrial - Ceai-Valle</t>
  </si>
  <si>
    <t>36-02-00-076-922810</t>
  </si>
  <si>
    <t>Centro De La Construccion-Valle</t>
  </si>
  <si>
    <t>36-02-00-076-922910</t>
  </si>
  <si>
    <t>Centro De Diseño Tecnologico Industrial-Valle</t>
  </si>
  <si>
    <t>36-02-00-076-923010</t>
  </si>
  <si>
    <t>Centro Nacional De Asistencia Tecnica A La Industria - Astin-Valle</t>
  </si>
  <si>
    <t>36-02-00-076-931110</t>
  </si>
  <si>
    <t>Centro De Gestion Tecnológica De Servicios-Valle</t>
  </si>
  <si>
    <t>36-02-00-076-954310</t>
  </si>
  <si>
    <t>Centro De Tecnologias Agroindustriales-Valle</t>
  </si>
  <si>
    <t>36-02-00-076-954410</t>
  </si>
  <si>
    <t>Centro De Biotecnologia Industrial-Valle</t>
  </si>
  <si>
    <t>36-02-00-081-000000</t>
  </si>
  <si>
    <t>Sena Regional Arauca-Direccion Regional</t>
  </si>
  <si>
    <t>36-02-00-081-953010</t>
  </si>
  <si>
    <t>Centro De Gestion Y Desarrollo Agroindustrial De Arauca</t>
  </si>
  <si>
    <t>36-02-00-085-000000</t>
  </si>
  <si>
    <t>Sena Regional Casanare-Direccion Regional</t>
  </si>
  <si>
    <t>36-02-00-085-951910</t>
  </si>
  <si>
    <t>Centro Agroindustrial Y Fortalecimiento  Empresarial De Casanare</t>
  </si>
  <si>
    <t>36-02-00-086-000000</t>
  </si>
  <si>
    <t>Sena Regional Putumayo-Direccion Regional</t>
  </si>
  <si>
    <t>36-02-00-086-951810</t>
  </si>
  <si>
    <t>Centro Agroforestal Y Acuicola Arapaima - Putumayo</t>
  </si>
  <si>
    <t>36-02-00-088-000000</t>
  </si>
  <si>
    <t>Sena Regional San Andres-Direccion Regional</t>
  </si>
  <si>
    <t>36-02-00-088-953910</t>
  </si>
  <si>
    <t>Centro De Formacion Turistica, Gente De Mar Y De Servicios -San Andres</t>
  </si>
  <si>
    <t>36-02-00-091-000000</t>
  </si>
  <si>
    <t>Sena Regional Amazonas-Direccion Regional</t>
  </si>
  <si>
    <t>36-02-00-091-951710</t>
  </si>
  <si>
    <t>Centro  Para La Biodiversidad Y El Turismo Del Amazonas</t>
  </si>
  <si>
    <t>36-02-00-094-000000</t>
  </si>
  <si>
    <t>Sena Regional Guainia-Direccion Regional</t>
  </si>
  <si>
    <t>36-02-00-094-954710</t>
  </si>
  <si>
    <t>Centro Ambiental Y Ecoturistico Del Nororiente Amazonico -Guainia</t>
  </si>
  <si>
    <t>36-02-00-095-000000</t>
  </si>
  <si>
    <t>Sena Regional Guaviare-Direccion Regional</t>
  </si>
  <si>
    <t>36-02-00-095-953310</t>
  </si>
  <si>
    <t>Centro De Desarrollo Agroindustrial, Turistico Y Tecnologico Del Guaviare</t>
  </si>
  <si>
    <t>36-02-00-097-000000</t>
  </si>
  <si>
    <t>Sena Regional Vaupes-Direccion Regional</t>
  </si>
  <si>
    <t>36-02-00-097-954810</t>
  </si>
  <si>
    <t>Centro Agropecuario Y De Servicios Ambientales “Jiri - Jirimo” - Vaupes</t>
  </si>
  <si>
    <t>36-02-00-099-000000</t>
  </si>
  <si>
    <t>Sena Regional Vichada- Direccion Regional</t>
  </si>
  <si>
    <t>36-02-00-099-953110</t>
  </si>
  <si>
    <t>Centro De Producción Y Transformacion Agroindustrial De La Orinoquia -Vichada</t>
  </si>
  <si>
    <t>JIMMY ARENAS VELASCO</t>
  </si>
  <si>
    <t>UT-198</t>
  </si>
  <si>
    <t>Compra de equipos y elementos de apoyo para fortalecer la operación del Servicio Integral de Aseo y Cafetería de la Dirección General del SENA, orientados a mejorar la calidad del servicio asegurando espacios adecuados y seguros</t>
  </si>
  <si>
    <t>SUPERVISOR OC 156602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</si>
</sst>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"/>
    <numFmt numFmtId="165" formatCode="_-* #,##0\ _€_-;\-* #,##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/>
    <xf numFmtId="0" fontId="8" fillId="3" borderId="1" xfId="3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0" fontId="1" fillId="3" borderId="1" xfId="3" applyFill="1" applyBorder="1"/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" fillId="3" borderId="0" xfId="3" applyFill="1"/>
    <xf numFmtId="0" fontId="0" fillId="0" borderId="0" xfId="0" applyAlignment="1">
      <alignment horizontal="center" vertical="center"/>
    </xf>
    <xf numFmtId="0" fontId="0" fillId="0" borderId="0" xfId="3" applyFont="1"/>
    <xf numFmtId="0" fontId="0" fillId="0" borderId="1" xfId="0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3" fontId="12" fillId="0" borderId="2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vertical="center" wrapText="1"/>
    </xf>
    <xf numFmtId="43" fontId="10" fillId="0" borderId="3" xfId="1" applyFont="1" applyBorder="1" applyAlignment="1" applyProtection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0" fillId="0" borderId="9" xfId="0" applyNumberFormat="1" applyBorder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5" xfId="0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vertical="center" wrapText="1"/>
      <protection locked="0"/>
    </xf>
    <xf numFmtId="0" fontId="14" fillId="0" borderId="29" xfId="0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1" fillId="0" borderId="27" xfId="1" applyNumberFormat="1" applyFont="1" applyBorder="1" applyAlignment="1" applyProtection="1">
      <alignment vertical="center"/>
      <protection locked="0"/>
    </xf>
    <xf numFmtId="0" fontId="15" fillId="4" borderId="33" xfId="0" applyFont="1" applyFill="1" applyBorder="1" applyAlignment="1">
      <alignment vertical="center" wrapText="1"/>
    </xf>
    <xf numFmtId="166" fontId="2" fillId="0" borderId="34" xfId="1" applyNumberFormat="1" applyFont="1" applyBorder="1" applyAlignment="1">
      <alignment vertical="center"/>
    </xf>
    <xf numFmtId="0" fontId="15" fillId="4" borderId="35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right" vertical="center"/>
    </xf>
    <xf numFmtId="4" fontId="4" fillId="6" borderId="28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3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10" xfId="2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5" fillId="0" borderId="0" xfId="2" applyBorder="1" applyAlignment="1">
      <alignment horizontal="center" vertical="center" wrapText="1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10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3" fillId="0" borderId="12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vertical="center" wrapText="1"/>
      <protection locked="0"/>
    </xf>
    <xf numFmtId="164" fontId="3" fillId="3" borderId="6" xfId="0" applyNumberFormat="1" applyFont="1" applyFill="1" applyBorder="1" applyAlignment="1" applyProtection="1">
      <alignment vertical="center" wrapText="1"/>
      <protection locked="0"/>
    </xf>
    <xf numFmtId="164" fontId="3" fillId="3" borderId="7" xfId="0" applyNumberFormat="1" applyFont="1" applyFill="1" applyBorder="1" applyAlignment="1" applyProtection="1">
      <alignment vertical="center" wrapText="1"/>
      <protection locked="0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3" xr:uid="{9110EE60-D5E1-4AD3-BD68-84F3B5925230}"/>
    <cellStyle name="Normal 3" xfId="4" xr:uid="{64F0B3CB-5917-4C5A-A7C3-D4DBDA84024E}"/>
  </cellStyles>
  <dxfs count="0"/>
  <tableStyles count="0" defaultTableStyle="TableStyleMedium2" defaultPivotStyle="PivotStyleLight16"/>
  <colors>
    <mruColors>
      <color rgb="FFFFCC99"/>
      <color rgb="FFFFC58B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110190</xdr:colOff>
      <xdr:row>1</xdr:row>
      <xdr:rowOff>99606</xdr:rowOff>
    </xdr:from>
    <xdr:to>
      <xdr:col>5</xdr:col>
      <xdr:colOff>881003</xdr:colOff>
      <xdr:row>2</xdr:row>
      <xdr:rowOff>528273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38BE0B-CBFA-45F8-8096-73F0F2BD8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8023" y="300689"/>
          <a:ext cx="770813" cy="75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USB%202016\HENRY-32GB\ARCHIVOS%20SENA\CONSOLIDADOS%20SENA\2015\CONSOLIDADO%20REGIONALES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Hoja3"/>
      <sheetName val="INSTRUCCIONES DILIGENCIAMIENTO"/>
      <sheetName val="Hoja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Consolidado Total"/>
      <sheetName val="TD1"/>
      <sheetName val="Grafica1"/>
      <sheetName val="Grafica2"/>
      <sheetName val="TD1 (3)"/>
      <sheetName val="GRAFICA POR REGIONAL"/>
      <sheetName val="GRAFICA POR CENTRO"/>
      <sheetName val="GRAFICA POR CENTR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otover@se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80D7-14F9-4904-9A08-90F623CC0194}">
  <sheetPr>
    <pageSetUpPr fitToPage="1"/>
  </sheetPr>
  <dimension ref="A1:BM35"/>
  <sheetViews>
    <sheetView showGridLines="0" tabSelected="1" view="pageBreakPreview" topLeftCell="A6" zoomScale="85" zoomScaleNormal="85" zoomScaleSheetLayoutView="85" workbookViewId="0">
      <selection activeCell="D34" sqref="D34:I34"/>
    </sheetView>
  </sheetViews>
  <sheetFormatPr baseColWidth="10" defaultColWidth="11.453125" defaultRowHeight="14.5" x14ac:dyDescent="0.35"/>
  <cols>
    <col min="1" max="1" width="2.54296875" style="1" customWidth="1"/>
    <col min="2" max="2" width="9.453125" style="1" bestFit="1" customWidth="1"/>
    <col min="3" max="3" width="28.1796875" style="1" customWidth="1"/>
    <col min="4" max="4" width="22.7265625" style="1" bestFit="1" customWidth="1"/>
    <col min="5" max="5" width="14.54296875" style="1" customWidth="1"/>
    <col min="6" max="6" width="23.453125" style="1" customWidth="1"/>
    <col min="7" max="7" width="22.7265625" style="17" customWidth="1"/>
    <col min="8" max="8" width="14.1796875" style="1" customWidth="1"/>
    <col min="9" max="9" width="27.81640625" style="21" customWidth="1"/>
    <col min="10" max="10" width="16.1796875" style="1" customWidth="1"/>
    <col min="11" max="11" width="14.81640625" style="1" customWidth="1"/>
    <col min="12" max="12" width="17" style="1" customWidth="1"/>
    <col min="13" max="13" width="15.1796875" style="1" customWidth="1"/>
    <col min="14" max="14" width="15.54296875" style="1" customWidth="1"/>
    <col min="15" max="15" width="15.26953125" style="1" customWidth="1"/>
    <col min="16" max="16384" width="11.453125" style="1"/>
  </cols>
  <sheetData>
    <row r="1" spans="2:12" ht="15" thickBot="1" x14ac:dyDescent="0.4"/>
    <row r="2" spans="2:12" ht="25.5" customHeight="1" x14ac:dyDescent="0.35">
      <c r="B2" s="22"/>
      <c r="C2" s="23"/>
      <c r="D2" s="85"/>
      <c r="E2" s="85"/>
      <c r="F2" s="85"/>
      <c r="G2" s="85"/>
      <c r="H2" s="86"/>
      <c r="I2" s="24" t="s">
        <v>0</v>
      </c>
    </row>
    <row r="3" spans="2:12" ht="44.25" customHeight="1" x14ac:dyDescent="0.35">
      <c r="B3" s="25"/>
      <c r="C3" s="20"/>
      <c r="D3" s="87"/>
      <c r="E3" s="87"/>
      <c r="F3" s="87"/>
      <c r="G3" s="87"/>
      <c r="H3" s="88"/>
      <c r="I3" s="26" t="s">
        <v>1</v>
      </c>
    </row>
    <row r="4" spans="2:12" ht="27" customHeight="1" x14ac:dyDescent="0.35">
      <c r="B4" s="75" t="s">
        <v>2</v>
      </c>
      <c r="C4" s="76"/>
      <c r="D4" s="76"/>
      <c r="E4" s="76"/>
      <c r="F4" s="76"/>
      <c r="G4" s="76"/>
      <c r="H4" s="76"/>
      <c r="I4" s="77"/>
      <c r="J4" s="71" t="s">
        <v>3</v>
      </c>
    </row>
    <row r="5" spans="2:12" ht="21" customHeight="1" x14ac:dyDescent="0.35">
      <c r="B5" s="75" t="s">
        <v>4</v>
      </c>
      <c r="C5" s="76"/>
      <c r="D5" s="76"/>
      <c r="E5" s="76"/>
      <c r="F5" s="76"/>
      <c r="G5" s="76"/>
      <c r="H5" s="76"/>
      <c r="I5" s="77"/>
      <c r="J5" s="71"/>
    </row>
    <row r="6" spans="2:12" ht="21" customHeight="1" thickBot="1" x14ac:dyDescent="0.4">
      <c r="B6" s="27"/>
      <c r="C6" s="28"/>
      <c r="D6" s="28"/>
      <c r="E6" s="28"/>
      <c r="F6" s="28"/>
      <c r="G6" s="60" t="s">
        <v>5</v>
      </c>
      <c r="H6" s="61"/>
      <c r="I6" s="31">
        <v>46020</v>
      </c>
      <c r="J6" s="71"/>
    </row>
    <row r="8" spans="2:12" ht="15.75" customHeight="1" x14ac:dyDescent="0.35">
      <c r="B8" s="75" t="s">
        <v>6</v>
      </c>
      <c r="C8" s="76"/>
      <c r="D8" s="76"/>
      <c r="E8" s="76"/>
      <c r="F8" s="76"/>
      <c r="G8" s="76"/>
      <c r="H8" s="76"/>
      <c r="I8" s="77"/>
    </row>
    <row r="9" spans="2:12" ht="30" customHeight="1" x14ac:dyDescent="0.35">
      <c r="B9" s="60" t="s">
        <v>7</v>
      </c>
      <c r="C9" s="61"/>
      <c r="D9" s="98">
        <v>156602</v>
      </c>
      <c r="E9" s="99"/>
      <c r="F9" s="100"/>
      <c r="G9" s="29" t="s">
        <v>8</v>
      </c>
      <c r="H9" s="78">
        <v>45989</v>
      </c>
      <c r="I9" s="79"/>
      <c r="J9" s="74"/>
      <c r="K9" s="74"/>
      <c r="L9" s="74"/>
    </row>
    <row r="10" spans="2:12" ht="60" customHeight="1" x14ac:dyDescent="0.35">
      <c r="B10" s="60" t="s">
        <v>9</v>
      </c>
      <c r="C10" s="61"/>
      <c r="D10" s="101" t="s">
        <v>10</v>
      </c>
      <c r="E10" s="102"/>
      <c r="F10" s="103"/>
      <c r="G10" s="29" t="s">
        <v>11</v>
      </c>
      <c r="H10" s="110" t="str">
        <f>IF(D10="","",VLOOKUP(D10,'LISTADO PCI''s'!A:C,3,0))</f>
        <v>36-02-00-001-0000</v>
      </c>
      <c r="I10" s="111"/>
      <c r="J10" s="74"/>
      <c r="K10" s="74"/>
      <c r="L10" s="74"/>
    </row>
    <row r="11" spans="2:12" ht="15" customHeight="1" x14ac:dyDescent="0.35">
      <c r="B11" s="60" t="s">
        <v>12</v>
      </c>
      <c r="C11" s="61"/>
      <c r="D11" s="104" t="s">
        <v>388</v>
      </c>
      <c r="E11" s="105"/>
      <c r="F11" s="106"/>
      <c r="G11" s="29" t="s">
        <v>13</v>
      </c>
      <c r="H11" s="80">
        <v>800484982</v>
      </c>
      <c r="I11" s="81"/>
      <c r="J11" s="74"/>
      <c r="K11" s="74"/>
      <c r="L11" s="74"/>
    </row>
    <row r="12" spans="2:12" ht="33" customHeight="1" x14ac:dyDescent="0.35">
      <c r="B12" s="60" t="s">
        <v>14</v>
      </c>
      <c r="C12" s="61"/>
      <c r="D12" s="82" t="s">
        <v>390</v>
      </c>
      <c r="E12" s="83"/>
      <c r="F12" s="83"/>
      <c r="G12" s="83"/>
      <c r="H12" s="83"/>
      <c r="I12" s="84"/>
      <c r="J12" s="74"/>
      <c r="K12" s="74"/>
      <c r="L12" s="74"/>
    </row>
    <row r="13" spans="2:12" ht="15" customHeight="1" x14ac:dyDescent="0.35">
      <c r="B13" s="60" t="s">
        <v>15</v>
      </c>
      <c r="C13" s="61"/>
      <c r="D13" s="112" t="s">
        <v>389</v>
      </c>
      <c r="E13" s="113"/>
      <c r="F13" s="114"/>
      <c r="G13" s="29" t="s">
        <v>16</v>
      </c>
      <c r="H13" s="72">
        <v>46008</v>
      </c>
      <c r="I13" s="73"/>
      <c r="J13" s="74"/>
      <c r="K13" s="74"/>
      <c r="L13" s="74"/>
    </row>
    <row r="14" spans="2:12" ht="24" customHeight="1" thickBot="1" x14ac:dyDescent="0.4">
      <c r="B14" s="60" t="s">
        <v>17</v>
      </c>
      <c r="C14" s="61"/>
      <c r="D14" s="107" t="s">
        <v>18</v>
      </c>
      <c r="E14" s="108"/>
      <c r="F14" s="109"/>
      <c r="G14" s="29" t="s">
        <v>19</v>
      </c>
      <c r="H14" s="118" t="s">
        <v>20</v>
      </c>
      <c r="I14" s="119"/>
    </row>
    <row r="16" spans="2:12" ht="15.5" x14ac:dyDescent="0.35">
      <c r="B16" s="115" t="s">
        <v>21</v>
      </c>
      <c r="C16" s="116"/>
      <c r="D16" s="116"/>
      <c r="E16" s="116"/>
      <c r="F16" s="116"/>
      <c r="G16" s="116"/>
      <c r="H16" s="116"/>
      <c r="I16" s="117"/>
    </row>
    <row r="17" spans="1:65" s="17" customFormat="1" ht="49.5" customHeight="1" x14ac:dyDescent="0.35">
      <c r="B17" s="37" t="s">
        <v>22</v>
      </c>
      <c r="C17" s="29" t="s">
        <v>23</v>
      </c>
      <c r="D17" s="29" t="s">
        <v>24</v>
      </c>
      <c r="E17" s="29" t="s">
        <v>25</v>
      </c>
      <c r="F17" s="29" t="s">
        <v>26</v>
      </c>
      <c r="G17" s="29" t="s">
        <v>27</v>
      </c>
      <c r="H17" s="29" t="s">
        <v>28</v>
      </c>
      <c r="I17" s="38" t="s">
        <v>29</v>
      </c>
    </row>
    <row r="18" spans="1:65" ht="29" x14ac:dyDescent="0.35">
      <c r="B18" s="39">
        <v>1</v>
      </c>
      <c r="C18" s="19" t="s">
        <v>10</v>
      </c>
      <c r="D18" s="2" t="str">
        <f>IF(C18="","",VLOOKUP(C18,'LISTADO PCI''s'!A:C,3,0))</f>
        <v>36-02-00-001-0000</v>
      </c>
      <c r="E18" s="19">
        <v>102</v>
      </c>
      <c r="F18" s="2" t="str">
        <f>IF(E18="","",VLOOKUP(E18,'LISTADO PCI''s'!J:K,2,0))</f>
        <v>Nota de entrada elementos de consumo</v>
      </c>
      <c r="G18" s="46">
        <v>39895</v>
      </c>
      <c r="H18" s="47">
        <v>46017</v>
      </c>
      <c r="I18" s="48">
        <v>13092436.970000001</v>
      </c>
    </row>
    <row r="19" spans="1:65" s="32" customFormat="1" ht="29" x14ac:dyDescent="0.35">
      <c r="A19" s="1"/>
      <c r="B19" s="39">
        <v>1</v>
      </c>
      <c r="C19" s="51" t="s">
        <v>10</v>
      </c>
      <c r="D19" s="2" t="str">
        <f>IF(C19="","",VLOOKUP(C19,'LISTADO PCI''s'!A:C,3,0))</f>
        <v>36-02-00-001-0000</v>
      </c>
      <c r="E19" s="19">
        <v>102</v>
      </c>
      <c r="F19" s="2" t="str">
        <f>IF(E19="","",VLOOKUP(E19,'LISTADO PCI''s'!J:K,2,0))</f>
        <v>Nota de entrada elementos de consumo</v>
      </c>
      <c r="G19" s="53">
        <v>39896</v>
      </c>
      <c r="H19" s="47">
        <v>46017</v>
      </c>
      <c r="I19" s="55">
        <v>6991596.6399999997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5" s="32" customFormat="1" x14ac:dyDescent="0.35">
      <c r="A20" s="1"/>
      <c r="B20" s="50"/>
      <c r="C20" s="51"/>
      <c r="D20" s="52"/>
      <c r="E20" s="51"/>
      <c r="F20" s="52"/>
      <c r="G20" s="53"/>
      <c r="H20" s="54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5" s="32" customFormat="1" ht="41" hidden="1" customHeight="1" x14ac:dyDescent="0.35">
      <c r="A21" s="1"/>
      <c r="B21" s="50"/>
      <c r="C21" s="51"/>
      <c r="D21" s="52"/>
      <c r="E21" s="51"/>
      <c r="F21" s="56"/>
      <c r="G21" s="53"/>
      <c r="H21" s="57"/>
      <c r="I21" s="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32" customFormat="1" ht="45" hidden="1" customHeight="1" x14ac:dyDescent="0.35">
      <c r="A22" s="1"/>
      <c r="B22" s="50"/>
      <c r="C22" s="51"/>
      <c r="D22" s="52"/>
      <c r="E22" s="51"/>
      <c r="F22" s="52"/>
      <c r="G22" s="53"/>
      <c r="H22" s="57"/>
      <c r="I22" s="58"/>
      <c r="J22" s="49">
        <f>I21+I22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32" customFormat="1" hidden="1" x14ac:dyDescent="0.35">
      <c r="A23" s="1"/>
      <c r="B23" s="50"/>
      <c r="C23" s="51"/>
      <c r="D23" s="52"/>
      <c r="E23" s="51"/>
      <c r="F23" s="59"/>
      <c r="G23" s="53"/>
      <c r="H23" s="57"/>
      <c r="I23" s="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32" customFormat="1" x14ac:dyDescent="0.35">
      <c r="A24" s="1"/>
      <c r="B24" s="50"/>
      <c r="C24" s="51"/>
      <c r="D24" s="52"/>
      <c r="E24" s="51"/>
      <c r="F24" s="52"/>
      <c r="G24" s="53"/>
      <c r="H24" s="57"/>
      <c r="I24" s="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32" customFormat="1" x14ac:dyDescent="0.35">
      <c r="A25" s="1"/>
      <c r="B25" s="50"/>
      <c r="C25" s="51"/>
      <c r="D25" s="52"/>
      <c r="E25" s="51"/>
      <c r="F25" s="56"/>
      <c r="G25" s="53"/>
      <c r="H25" s="57"/>
      <c r="I25" s="58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32" customFormat="1" x14ac:dyDescent="0.35">
      <c r="A26" s="1"/>
      <c r="B26" s="39"/>
      <c r="C26" s="19"/>
      <c r="D26" s="2"/>
      <c r="E26" s="19"/>
      <c r="F26" s="36"/>
      <c r="G26" s="46"/>
      <c r="H26" s="47"/>
      <c r="I26" s="48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8.75" customHeight="1" x14ac:dyDescent="0.35">
      <c r="B27" s="40" t="s">
        <v>30</v>
      </c>
      <c r="H27" s="45" t="s">
        <v>31</v>
      </c>
      <c r="I27" s="41">
        <f>SUM(I18:I26)</f>
        <v>20084033.609999999</v>
      </c>
      <c r="M27" s="34"/>
    </row>
    <row r="28" spans="1:65" ht="18.75" customHeight="1" x14ac:dyDescent="0.35">
      <c r="B28" s="89"/>
      <c r="C28" s="90"/>
      <c r="D28" s="90"/>
      <c r="E28" s="90"/>
      <c r="F28" s="90"/>
      <c r="G28" s="91"/>
      <c r="H28" s="30" t="s">
        <v>32</v>
      </c>
      <c r="I28" s="42">
        <v>0</v>
      </c>
    </row>
    <row r="29" spans="1:65" ht="18.75" customHeight="1" x14ac:dyDescent="0.35">
      <c r="B29" s="92"/>
      <c r="C29" s="93"/>
      <c r="D29" s="93"/>
      <c r="E29" s="93"/>
      <c r="F29" s="93"/>
      <c r="G29" s="94"/>
      <c r="H29" s="43" t="s">
        <v>33</v>
      </c>
      <c r="I29" s="44">
        <f>+I27+I28</f>
        <v>20084033.609999999</v>
      </c>
      <c r="M29" s="35"/>
    </row>
    <row r="30" spans="1:65" ht="34.5" customHeight="1" x14ac:dyDescent="0.35">
      <c r="B30" s="68" t="s">
        <v>34</v>
      </c>
      <c r="C30" s="68"/>
      <c r="D30" s="68"/>
      <c r="E30" s="68"/>
      <c r="F30" s="68"/>
      <c r="G30" s="68"/>
      <c r="H30" s="68"/>
      <c r="I30" s="68"/>
    </row>
    <row r="31" spans="1:65" ht="15.5" x14ac:dyDescent="0.35">
      <c r="B31" s="75" t="s">
        <v>35</v>
      </c>
      <c r="C31" s="76"/>
      <c r="D31" s="76"/>
      <c r="E31" s="76"/>
      <c r="F31" s="76"/>
      <c r="G31" s="76"/>
      <c r="H31" s="76"/>
      <c r="I31" s="77"/>
    </row>
    <row r="32" spans="1:65" ht="26.25" customHeight="1" x14ac:dyDescent="0.35">
      <c r="B32" s="60" t="s">
        <v>36</v>
      </c>
      <c r="C32" s="61"/>
      <c r="D32" s="69" t="s">
        <v>37</v>
      </c>
      <c r="E32" s="70"/>
      <c r="F32" s="30" t="s">
        <v>19</v>
      </c>
      <c r="G32" s="95" t="s">
        <v>391</v>
      </c>
      <c r="H32" s="96"/>
      <c r="I32" s="97"/>
    </row>
    <row r="33" spans="2:9" ht="26.25" customHeight="1" x14ac:dyDescent="0.35">
      <c r="B33" s="60" t="s">
        <v>38</v>
      </c>
      <c r="C33" s="61"/>
      <c r="D33" s="62">
        <v>37443409</v>
      </c>
      <c r="E33" s="63"/>
      <c r="F33" s="63"/>
      <c r="G33" s="63"/>
      <c r="H33" s="63"/>
      <c r="I33" s="64"/>
    </row>
    <row r="34" spans="2:9" ht="35.25" customHeight="1" thickBot="1" x14ac:dyDescent="0.4">
      <c r="B34" s="60" t="s">
        <v>39</v>
      </c>
      <c r="C34" s="61"/>
      <c r="D34" s="65" t="s">
        <v>40</v>
      </c>
      <c r="E34" s="66"/>
      <c r="F34" s="66"/>
      <c r="G34" s="66"/>
      <c r="H34" s="66"/>
      <c r="I34" s="67"/>
    </row>
    <row r="35" spans="2:9" x14ac:dyDescent="0.35">
      <c r="B35" s="1" t="s">
        <v>41</v>
      </c>
    </row>
  </sheetData>
  <sheetProtection insertColumns="0" insertRows="0" deleteColumns="0" deleteRows="0" sort="0" autoFilter="0"/>
  <mergeCells count="35">
    <mergeCell ref="D2:H3"/>
    <mergeCell ref="B28:G29"/>
    <mergeCell ref="G6:H6"/>
    <mergeCell ref="G32:I32"/>
    <mergeCell ref="D9:F9"/>
    <mergeCell ref="D10:F10"/>
    <mergeCell ref="D11:F11"/>
    <mergeCell ref="D14:F14"/>
    <mergeCell ref="B31:I31"/>
    <mergeCell ref="B32:C32"/>
    <mergeCell ref="H10:I10"/>
    <mergeCell ref="D13:F13"/>
    <mergeCell ref="B10:C10"/>
    <mergeCell ref="B16:I16"/>
    <mergeCell ref="B14:C14"/>
    <mergeCell ref="H14:I14"/>
    <mergeCell ref="J4:J6"/>
    <mergeCell ref="B13:C13"/>
    <mergeCell ref="H13:I13"/>
    <mergeCell ref="J9:L13"/>
    <mergeCell ref="B4:I4"/>
    <mergeCell ref="B5:I5"/>
    <mergeCell ref="B8:I8"/>
    <mergeCell ref="B9:C9"/>
    <mergeCell ref="H9:I9"/>
    <mergeCell ref="B11:C11"/>
    <mergeCell ref="H11:I11"/>
    <mergeCell ref="B12:C12"/>
    <mergeCell ref="D12:I12"/>
    <mergeCell ref="B33:C33"/>
    <mergeCell ref="D33:I33"/>
    <mergeCell ref="D34:I34"/>
    <mergeCell ref="B30:I30"/>
    <mergeCell ref="D32:E32"/>
    <mergeCell ref="B34:C34"/>
  </mergeCells>
  <hyperlinks>
    <hyperlink ref="J4" location="INSTRUCCIONES!A1" display="Por favor antes de diligenciar el formato leer las instrucciones" xr:uid="{800E0CD0-9B73-4ACD-9F3D-5BCF873AF814}"/>
    <hyperlink ref="D34" r:id="rId1" xr:uid="{E730916F-DA79-4847-ACBA-86C32EC97F48}"/>
  </hyperlinks>
  <pageMargins left="0.7" right="0.7" top="0.75" bottom="0.75" header="0.3" footer="0.3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233BC-3EA4-4B7C-8382-788FDCB2BDFF}">
          <x14:formula1>
            <xm:f>'LISTADO PCI''s'!$A$2:$A$152</xm:f>
          </x14:formula1>
          <xm:sqref>D10 C18:C26</xm:sqref>
        </x14:dataValidation>
        <x14:dataValidation type="list" allowBlank="1" showInputMessage="1" showErrorMessage="1" xr:uid="{FE1E2465-2D47-48B6-BFD4-4F2B7F0C0487}">
          <x14:formula1>
            <xm:f>'LISTADO PCI''s'!$J$2:$J$5</xm:f>
          </x14:formula1>
          <xm:sqref>E18:E26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AD3-735C-49CC-B7EB-F4A11DB8C404}">
  <sheetPr>
    <tabColor theme="4" tint="0.39997558519241921"/>
  </sheetPr>
  <dimension ref="A1:K152"/>
  <sheetViews>
    <sheetView workbookViewId="0">
      <selection activeCell="A2" sqref="A2:XFD2"/>
    </sheetView>
  </sheetViews>
  <sheetFormatPr baseColWidth="10" defaultColWidth="11.453125" defaultRowHeight="14.5" x14ac:dyDescent="0.35"/>
  <cols>
    <col min="1" max="1" width="77.1796875" style="6" bestFit="1" customWidth="1"/>
    <col min="2" max="2" width="21.26953125" style="6" bestFit="1" customWidth="1"/>
    <col min="3" max="3" width="18.453125" style="16" bestFit="1" customWidth="1"/>
    <col min="4" max="4" width="58.26953125" style="6" bestFit="1" customWidth="1"/>
    <col min="5" max="16384" width="11.453125" style="6"/>
  </cols>
  <sheetData>
    <row r="1" spans="1:11" x14ac:dyDescent="0.35">
      <c r="A1" s="3" t="s">
        <v>42</v>
      </c>
      <c r="B1" s="4" t="s">
        <v>43</v>
      </c>
      <c r="C1" s="5" t="s">
        <v>44</v>
      </c>
      <c r="D1" s="5" t="s">
        <v>45</v>
      </c>
      <c r="F1" s="4" t="s">
        <v>43</v>
      </c>
      <c r="J1" s="18" t="s">
        <v>46</v>
      </c>
      <c r="K1" s="18" t="s">
        <v>47</v>
      </c>
    </row>
    <row r="2" spans="1:11" x14ac:dyDescent="0.35">
      <c r="A2" s="6" t="str">
        <f t="shared" ref="A2:A65" si="0">+B2&amp;" "&amp;D2</f>
        <v>DIRECCIÓN GENERAL Sena Gestion General</v>
      </c>
      <c r="B2" s="7" t="s">
        <v>48</v>
      </c>
      <c r="C2" s="8" t="s">
        <v>49</v>
      </c>
      <c r="D2" s="9" t="s">
        <v>50</v>
      </c>
      <c r="F2" s="7" t="s">
        <v>48</v>
      </c>
      <c r="J2" s="6">
        <v>102</v>
      </c>
      <c r="K2" s="18" t="s">
        <v>51</v>
      </c>
    </row>
    <row r="3" spans="1:11" x14ac:dyDescent="0.35">
      <c r="A3" s="6" t="str">
        <f t="shared" si="0"/>
        <v>ANTIOQUIA Sena Regional Antioquia-Direccion Regional</v>
      </c>
      <c r="B3" s="7" t="s">
        <v>52</v>
      </c>
      <c r="C3" s="8" t="s">
        <v>53</v>
      </c>
      <c r="D3" s="9" t="s">
        <v>54</v>
      </c>
      <c r="F3" s="7" t="s">
        <v>52</v>
      </c>
      <c r="J3" s="6">
        <v>202</v>
      </c>
      <c r="K3" s="18" t="s">
        <v>55</v>
      </c>
    </row>
    <row r="4" spans="1:11" x14ac:dyDescent="0.35">
      <c r="A4" s="6" t="str">
        <f t="shared" si="0"/>
        <v>ANTIOQUIA Centro De Los Recursos Naturales Renovables- La Salada - Antioquia</v>
      </c>
      <c r="B4" s="7" t="s">
        <v>52</v>
      </c>
      <c r="C4" s="8" t="s">
        <v>56</v>
      </c>
      <c r="D4" s="9" t="s">
        <v>57</v>
      </c>
      <c r="F4" s="7" t="s">
        <v>58</v>
      </c>
      <c r="J4" s="6">
        <v>204</v>
      </c>
      <c r="K4" s="18" t="s">
        <v>59</v>
      </c>
    </row>
    <row r="5" spans="1:11" x14ac:dyDescent="0.35">
      <c r="A5" s="6" t="str">
        <f t="shared" si="0"/>
        <v>ANTIOQUIA Centro De Formacion Profesional Minero Ambiental - Antioquia</v>
      </c>
      <c r="B5" s="7" t="s">
        <v>52</v>
      </c>
      <c r="C5" s="8" t="s">
        <v>60</v>
      </c>
      <c r="D5" s="9" t="s">
        <v>61</v>
      </c>
      <c r="F5" s="7" t="s">
        <v>62</v>
      </c>
      <c r="J5" s="6">
        <v>208</v>
      </c>
      <c r="K5" s="18" t="s">
        <v>63</v>
      </c>
    </row>
    <row r="6" spans="1:11" x14ac:dyDescent="0.35">
      <c r="A6" s="6" t="str">
        <f t="shared" si="0"/>
        <v>ANTIOQUIA Centro De Diseño Y Manufactura Del Cuero - Antioquia</v>
      </c>
      <c r="B6" s="7" t="s">
        <v>52</v>
      </c>
      <c r="C6" s="8" t="s">
        <v>64</v>
      </c>
      <c r="D6" s="9" t="s">
        <v>65</v>
      </c>
      <c r="F6" s="7" t="s">
        <v>66</v>
      </c>
    </row>
    <row r="7" spans="1:11" x14ac:dyDescent="0.35">
      <c r="A7" s="6" t="str">
        <f t="shared" si="0"/>
        <v>ANTIOQUIA Centro De Formación En Diseño, Confección Y Moda.-Antioquia</v>
      </c>
      <c r="B7" s="7" t="s">
        <v>52</v>
      </c>
      <c r="C7" s="8" t="s">
        <v>67</v>
      </c>
      <c r="D7" s="9" t="s">
        <v>68</v>
      </c>
      <c r="F7" s="7" t="s">
        <v>69</v>
      </c>
    </row>
    <row r="8" spans="1:11" x14ac:dyDescent="0.35">
      <c r="A8" s="6" t="str">
        <f t="shared" si="0"/>
        <v>ANTIOQUIA Centro Para El Desarrollo Del Habitat Y La Construccion-Antioquia</v>
      </c>
      <c r="B8" s="10" t="s">
        <v>52</v>
      </c>
      <c r="C8" s="8" t="s">
        <v>70</v>
      </c>
      <c r="D8" s="8" t="s">
        <v>71</v>
      </c>
      <c r="F8" s="7" t="s">
        <v>72</v>
      </c>
    </row>
    <row r="9" spans="1:11" x14ac:dyDescent="0.35">
      <c r="A9" s="6" t="str">
        <f t="shared" si="0"/>
        <v>ANTIOQUIA Centro De Tecnologia De La Manufactura Avanzada - Antioquia</v>
      </c>
      <c r="B9" s="7" t="s">
        <v>52</v>
      </c>
      <c r="C9" s="8" t="s">
        <v>73</v>
      </c>
      <c r="D9" s="9" t="s">
        <v>74</v>
      </c>
      <c r="F9" s="7" t="s">
        <v>75</v>
      </c>
    </row>
    <row r="10" spans="1:11" x14ac:dyDescent="0.35">
      <c r="A10" s="6" t="str">
        <f t="shared" si="0"/>
        <v>ANTIOQUIA Centro Tecnologico Del Mobiliario - Antioquia</v>
      </c>
      <c r="B10" s="10" t="s">
        <v>52</v>
      </c>
      <c r="C10" s="8" t="s">
        <v>76</v>
      </c>
      <c r="D10" s="8" t="s">
        <v>77</v>
      </c>
      <c r="F10" s="7" t="s">
        <v>78</v>
      </c>
    </row>
    <row r="11" spans="1:11" x14ac:dyDescent="0.35">
      <c r="A11" s="6" t="str">
        <f t="shared" si="0"/>
        <v>ANTIOQUIA Centro Textil Y De Gestion Industrial - Antioquia</v>
      </c>
      <c r="B11" s="7" t="s">
        <v>52</v>
      </c>
      <c r="C11" s="8" t="s">
        <v>79</v>
      </c>
      <c r="D11" s="9" t="s">
        <v>80</v>
      </c>
      <c r="F11" s="7" t="s">
        <v>81</v>
      </c>
    </row>
    <row r="12" spans="1:11" x14ac:dyDescent="0.35">
      <c r="A12" s="6" t="str">
        <f t="shared" si="0"/>
        <v>ANTIOQUIA Centro De Comercio-Antioquia</v>
      </c>
      <c r="B12" s="7" t="s">
        <v>52</v>
      </c>
      <c r="C12" s="8" t="s">
        <v>82</v>
      </c>
      <c r="D12" s="11" t="s">
        <v>83</v>
      </c>
      <c r="F12" s="7" t="s">
        <v>84</v>
      </c>
    </row>
    <row r="13" spans="1:11" x14ac:dyDescent="0.35">
      <c r="A13" s="6" t="str">
        <f t="shared" si="0"/>
        <v>ANTIOQUIA Centro De Servicios De Salud-Antioquia</v>
      </c>
      <c r="B13" s="10" t="s">
        <v>52</v>
      </c>
      <c r="C13" s="8" t="s">
        <v>85</v>
      </c>
      <c r="D13" s="12" t="s">
        <v>86</v>
      </c>
      <c r="F13" s="7" t="s">
        <v>87</v>
      </c>
    </row>
    <row r="14" spans="1:11" x14ac:dyDescent="0.35">
      <c r="A14" s="6" t="str">
        <f t="shared" si="0"/>
        <v>ANTIOQUIA Centro De Servicios Y Gestion Empresarial-Antioquia</v>
      </c>
      <c r="B14" s="7" t="s">
        <v>52</v>
      </c>
      <c r="C14" s="8" t="s">
        <v>88</v>
      </c>
      <c r="D14" s="9" t="s">
        <v>89</v>
      </c>
      <c r="F14" s="10" t="s">
        <v>90</v>
      </c>
    </row>
    <row r="15" spans="1:11" x14ac:dyDescent="0.35">
      <c r="A15" s="6" t="str">
        <f t="shared" si="0"/>
        <v>ANTIOQUIA Complejo Tecnologico Para La Gestion Agroempresarial-Antioquia</v>
      </c>
      <c r="B15" s="7" t="s">
        <v>52</v>
      </c>
      <c r="C15" s="8" t="s">
        <v>91</v>
      </c>
      <c r="D15" s="9" t="s">
        <v>92</v>
      </c>
      <c r="F15" s="7" t="s">
        <v>93</v>
      </c>
    </row>
    <row r="16" spans="1:11" x14ac:dyDescent="0.35">
      <c r="A16" s="6" t="str">
        <f t="shared" si="0"/>
        <v>ANTIOQUIA Complejo Tecnologico Minero Agroempresarial Antioquia</v>
      </c>
      <c r="B16" s="10" t="s">
        <v>52</v>
      </c>
      <c r="C16" s="8" t="s">
        <v>94</v>
      </c>
      <c r="D16" s="8" t="s">
        <v>95</v>
      </c>
      <c r="F16" s="7" t="s">
        <v>96</v>
      </c>
    </row>
    <row r="17" spans="1:6" x14ac:dyDescent="0.35">
      <c r="A17" s="6" t="str">
        <f t="shared" si="0"/>
        <v>ANTIOQUIA Centro De La Innovacion, La Agroindustria Y El Turismo-Antioquia</v>
      </c>
      <c r="B17" s="7" t="s">
        <v>52</v>
      </c>
      <c r="C17" s="8" t="s">
        <v>97</v>
      </c>
      <c r="D17" s="9" t="s">
        <v>98</v>
      </c>
      <c r="F17" s="7" t="s">
        <v>99</v>
      </c>
    </row>
    <row r="18" spans="1:6" x14ac:dyDescent="0.35">
      <c r="A18" s="6" t="str">
        <f t="shared" si="0"/>
        <v>ANTIOQUIA Complejo Tecnologico Agroindustrial, Pecuario Y Turistico-Antioquia</v>
      </c>
      <c r="B18" s="7" t="s">
        <v>52</v>
      </c>
      <c r="C18" s="8" t="s">
        <v>100</v>
      </c>
      <c r="D18" s="9" t="s">
        <v>101</v>
      </c>
      <c r="F18" s="7" t="s">
        <v>102</v>
      </c>
    </row>
    <row r="19" spans="1:6" x14ac:dyDescent="0.35">
      <c r="A19" s="6" t="str">
        <f t="shared" si="0"/>
        <v>ANTIOQUIA Complejo Tecnológico, Turístico Y Agroindustrial Del Occidente Antioquia</v>
      </c>
      <c r="B19" s="7" t="s">
        <v>52</v>
      </c>
      <c r="C19" s="8" t="s">
        <v>103</v>
      </c>
      <c r="D19" s="9" t="s">
        <v>104</v>
      </c>
      <c r="F19" s="7" t="s">
        <v>105</v>
      </c>
    </row>
    <row r="20" spans="1:6" x14ac:dyDescent="0.35">
      <c r="A20" s="6" t="str">
        <f t="shared" si="0"/>
        <v>ATLÁNTICO Sena Regional Atlantico-Direccion Regional</v>
      </c>
      <c r="B20" s="7" t="s">
        <v>58</v>
      </c>
      <c r="C20" s="8" t="s">
        <v>106</v>
      </c>
      <c r="D20" s="9" t="s">
        <v>107</v>
      </c>
      <c r="F20" s="10" t="s">
        <v>108</v>
      </c>
    </row>
    <row r="21" spans="1:6" x14ac:dyDescent="0.35">
      <c r="A21" s="6" t="str">
        <f t="shared" si="0"/>
        <v>ATLÁNTICO Centro Para El Desarrollo Agroecologico Y Agroindustrial - Atlantico</v>
      </c>
      <c r="B21" s="7" t="s">
        <v>58</v>
      </c>
      <c r="C21" s="8" t="s">
        <v>109</v>
      </c>
      <c r="D21" s="9" t="s">
        <v>110</v>
      </c>
      <c r="F21" s="7" t="s">
        <v>111</v>
      </c>
    </row>
    <row r="22" spans="1:6" x14ac:dyDescent="0.35">
      <c r="A22" s="6" t="str">
        <f t="shared" si="0"/>
        <v>ATLÁNTICO Centro Nacional Colombo Aleman-Atlantico</v>
      </c>
      <c r="B22" s="7" t="s">
        <v>58</v>
      </c>
      <c r="C22" s="8" t="s">
        <v>112</v>
      </c>
      <c r="D22" s="9" t="s">
        <v>113</v>
      </c>
      <c r="F22" s="7" t="s">
        <v>114</v>
      </c>
    </row>
    <row r="23" spans="1:6" x14ac:dyDescent="0.35">
      <c r="A23" s="6" t="str">
        <f t="shared" si="0"/>
        <v>ATLÁNTICO Centro Industrial Y De Aviacion-Atlantico</v>
      </c>
      <c r="B23" s="7" t="s">
        <v>58</v>
      </c>
      <c r="C23" s="8" t="s">
        <v>115</v>
      </c>
      <c r="D23" s="9" t="s">
        <v>116</v>
      </c>
      <c r="F23" s="7" t="s">
        <v>117</v>
      </c>
    </row>
    <row r="24" spans="1:6" x14ac:dyDescent="0.35">
      <c r="A24" s="6" t="str">
        <f t="shared" si="0"/>
        <v>ATLÁNTICO Centro De Comercio Y Servicios-Atlantico</v>
      </c>
      <c r="B24" s="7" t="s">
        <v>58</v>
      </c>
      <c r="C24" s="8" t="s">
        <v>118</v>
      </c>
      <c r="D24" s="9" t="s">
        <v>119</v>
      </c>
      <c r="F24" s="7" t="s">
        <v>120</v>
      </c>
    </row>
    <row r="25" spans="1:6" x14ac:dyDescent="0.35">
      <c r="A25" s="6" t="str">
        <f t="shared" si="0"/>
        <v>DISTRITO CAPITAL Sena Regional Distrito Capital-Direccion Regional</v>
      </c>
      <c r="B25" s="7" t="s">
        <v>62</v>
      </c>
      <c r="C25" s="8" t="s">
        <v>121</v>
      </c>
      <c r="D25" s="9" t="s">
        <v>122</v>
      </c>
      <c r="F25" s="7" t="s">
        <v>123</v>
      </c>
    </row>
    <row r="26" spans="1:6" x14ac:dyDescent="0.35">
      <c r="A26" s="6" t="str">
        <f t="shared" si="0"/>
        <v>DISTRITO CAPITAL Centro De Tecnologias Para La Construccion Y La Madera-Bta D C</v>
      </c>
      <c r="B26" s="7" t="s">
        <v>62</v>
      </c>
      <c r="C26" s="8" t="s">
        <v>124</v>
      </c>
      <c r="D26" s="9" t="s">
        <v>125</v>
      </c>
      <c r="F26" s="7" t="s">
        <v>126</v>
      </c>
    </row>
    <row r="27" spans="1:6" x14ac:dyDescent="0.35">
      <c r="A27" s="6" t="str">
        <f t="shared" si="0"/>
        <v>DISTRITO CAPITAL Centro De Electricidad Y Electronica Y Telecomunicaciones - Bta Dc</v>
      </c>
      <c r="B27" s="7" t="s">
        <v>62</v>
      </c>
      <c r="C27" s="8" t="s">
        <v>127</v>
      </c>
      <c r="D27" s="9" t="s">
        <v>128</v>
      </c>
      <c r="F27" s="7" t="s">
        <v>129</v>
      </c>
    </row>
    <row r="28" spans="1:6" x14ac:dyDescent="0.35">
      <c r="A28" s="6" t="str">
        <f t="shared" si="0"/>
        <v>DISTRITO CAPITAL Centro De Gestion Industrial  -Bta D C</v>
      </c>
      <c r="B28" s="7" t="s">
        <v>62</v>
      </c>
      <c r="C28" s="8" t="s">
        <v>130</v>
      </c>
      <c r="D28" s="9" t="s">
        <v>131</v>
      </c>
      <c r="F28" s="7" t="s">
        <v>132</v>
      </c>
    </row>
    <row r="29" spans="1:6" x14ac:dyDescent="0.35">
      <c r="A29" s="6" t="str">
        <f t="shared" si="0"/>
        <v>DISTRITO CAPITAL Centro De Manufactura En Textiles Y Cuero-Bta D C</v>
      </c>
      <c r="B29" s="7" t="s">
        <v>62</v>
      </c>
      <c r="C29" s="8" t="s">
        <v>133</v>
      </c>
      <c r="D29" s="9" t="s">
        <v>134</v>
      </c>
      <c r="F29" s="7" t="s">
        <v>135</v>
      </c>
    </row>
    <row r="30" spans="1:6" x14ac:dyDescent="0.35">
      <c r="A30" s="6" t="str">
        <f t="shared" si="0"/>
        <v>DISTRITO CAPITAL Centro De Tecnologias Del Transporte - Bta Dc</v>
      </c>
      <c r="B30" s="7" t="s">
        <v>62</v>
      </c>
      <c r="C30" s="8" t="s">
        <v>136</v>
      </c>
      <c r="D30" s="8" t="s">
        <v>137</v>
      </c>
      <c r="F30" s="7" t="s">
        <v>138</v>
      </c>
    </row>
    <row r="31" spans="1:6" x14ac:dyDescent="0.35">
      <c r="A31" s="6" t="str">
        <f t="shared" si="0"/>
        <v>DISTRITO CAPITAL Centro Metalmecanico-Bta D C</v>
      </c>
      <c r="B31" s="7" t="s">
        <v>62</v>
      </c>
      <c r="C31" s="8" t="s">
        <v>139</v>
      </c>
      <c r="D31" s="9" t="s">
        <v>140</v>
      </c>
      <c r="F31" s="7" t="s">
        <v>141</v>
      </c>
    </row>
    <row r="32" spans="1:6" x14ac:dyDescent="0.35">
      <c r="A32" s="6" t="str">
        <f t="shared" si="0"/>
        <v>DISTRITO CAPITAL Centro De Materiales Y Ensayos-Bta D C</v>
      </c>
      <c r="B32" s="7" t="s">
        <v>62</v>
      </c>
      <c r="C32" s="8" t="s">
        <v>142</v>
      </c>
      <c r="D32" s="9" t="s">
        <v>143</v>
      </c>
      <c r="F32" s="7" t="s">
        <v>144</v>
      </c>
    </row>
    <row r="33" spans="1:6" x14ac:dyDescent="0.35">
      <c r="A33" s="6" t="str">
        <f t="shared" si="0"/>
        <v>DISTRITO CAPITAL Centro De Diseño Y  Metrologia-Bta D C</v>
      </c>
      <c r="B33" s="7" t="s">
        <v>62</v>
      </c>
      <c r="C33" s="8" t="s">
        <v>145</v>
      </c>
      <c r="D33" s="9" t="s">
        <v>146</v>
      </c>
      <c r="F33" s="7" t="s">
        <v>147</v>
      </c>
    </row>
    <row r="34" spans="1:6" x14ac:dyDescent="0.35">
      <c r="A34" s="6" t="str">
        <f t="shared" si="0"/>
        <v>DISTRITO CAPITAL Centro Para La Industria De La Comunicación Grafica-Bta D C</v>
      </c>
      <c r="B34" s="7" t="s">
        <v>62</v>
      </c>
      <c r="C34" s="8" t="s">
        <v>148</v>
      </c>
      <c r="D34" s="9" t="s">
        <v>149</v>
      </c>
      <c r="F34" s="7" t="s">
        <v>150</v>
      </c>
    </row>
    <row r="35" spans="1:6" x14ac:dyDescent="0.35">
      <c r="A35" s="6" t="str">
        <f t="shared" si="0"/>
        <v>DISTRITO CAPITAL Centro De Gestion De Mercados, Logistica Y Tecnologias De La Informacion-Bta D C</v>
      </c>
      <c r="B35" s="7" t="s">
        <v>62</v>
      </c>
      <c r="C35" s="8" t="s">
        <v>151</v>
      </c>
      <c r="D35" s="9" t="s">
        <v>152</v>
      </c>
      <c r="F35" s="7" t="s">
        <v>153</v>
      </c>
    </row>
    <row r="36" spans="1:6" x14ac:dyDescent="0.35">
      <c r="A36" s="6" t="str">
        <f t="shared" si="0"/>
        <v>DISTRITO CAPITAL Centro De Formacion De Talento Humano En Salud-Bta D C</v>
      </c>
      <c r="B36" s="7" t="s">
        <v>62</v>
      </c>
      <c r="C36" s="8" t="s">
        <v>154</v>
      </c>
      <c r="D36" s="9" t="s">
        <v>155</v>
      </c>
    </row>
    <row r="37" spans="1:6" x14ac:dyDescent="0.35">
      <c r="A37" s="6" t="str">
        <f t="shared" si="0"/>
        <v>DISTRITO CAPITAL Centro De Gestion Administrativa-Bta D C</v>
      </c>
      <c r="B37" s="7" t="s">
        <v>62</v>
      </c>
      <c r="C37" s="8" t="s">
        <v>156</v>
      </c>
      <c r="D37" s="9" t="s">
        <v>157</v>
      </c>
    </row>
    <row r="38" spans="1:6" x14ac:dyDescent="0.35">
      <c r="A38" s="6" t="str">
        <f t="shared" si="0"/>
        <v>DISTRITO CAPITAL Centro De Servicios Financieros-Bta D C</v>
      </c>
      <c r="B38" s="7" t="s">
        <v>62</v>
      </c>
      <c r="C38" s="8" t="s">
        <v>158</v>
      </c>
      <c r="D38" s="9" t="s">
        <v>159</v>
      </c>
    </row>
    <row r="39" spans="1:6" x14ac:dyDescent="0.35">
      <c r="A39" s="6" t="str">
        <f t="shared" si="0"/>
        <v>DISTRITO CAPITAL Centro Nacional De Hoteleria, Turismo Y Alimentos-Bta D C</v>
      </c>
      <c r="B39" s="7" t="s">
        <v>62</v>
      </c>
      <c r="C39" s="8" t="s">
        <v>160</v>
      </c>
      <c r="D39" s="9" t="s">
        <v>161</v>
      </c>
    </row>
    <row r="40" spans="1:6" x14ac:dyDescent="0.35">
      <c r="A40" s="6" t="str">
        <f t="shared" si="0"/>
        <v>DISTRITO CAPITAL Centro De Formacion En Actividad Fisica Y Cultura - Bta Dc</v>
      </c>
      <c r="B40" s="7" t="s">
        <v>62</v>
      </c>
      <c r="C40" s="8" t="s">
        <v>162</v>
      </c>
      <c r="D40" s="9" t="s">
        <v>163</v>
      </c>
    </row>
    <row r="41" spans="1:6" x14ac:dyDescent="0.35">
      <c r="A41" s="6" t="str">
        <f t="shared" si="0"/>
        <v>BOLÍVAR Sena Regional Bolivar-Direccion Regional</v>
      </c>
      <c r="B41" s="7" t="s">
        <v>66</v>
      </c>
      <c r="C41" s="8" t="s">
        <v>164</v>
      </c>
      <c r="D41" s="9" t="s">
        <v>165</v>
      </c>
    </row>
    <row r="42" spans="1:6" x14ac:dyDescent="0.35">
      <c r="A42" s="6" t="str">
        <f t="shared" si="0"/>
        <v>BOLÍVAR Centro Agroempresarial Y Minero-Bolivar</v>
      </c>
      <c r="B42" s="7" t="s">
        <v>66</v>
      </c>
      <c r="C42" s="8" t="s">
        <v>166</v>
      </c>
      <c r="D42" s="9" t="s">
        <v>167</v>
      </c>
    </row>
    <row r="43" spans="1:6" x14ac:dyDescent="0.35">
      <c r="A43" s="6" t="str">
        <f t="shared" si="0"/>
        <v>BOLÍVAR Centro Internacional Nautico Fluvial Y Portuario - Bolivar</v>
      </c>
      <c r="B43" s="7" t="s">
        <v>66</v>
      </c>
      <c r="C43" s="8" t="s">
        <v>168</v>
      </c>
      <c r="D43" s="9" t="s">
        <v>169</v>
      </c>
    </row>
    <row r="44" spans="1:6" x14ac:dyDescent="0.35">
      <c r="A44" s="6" t="str">
        <f t="shared" si="0"/>
        <v>BOLÍVAR Centro Para La Industria Petroquimica-Bolivar</v>
      </c>
      <c r="B44" s="7" t="s">
        <v>66</v>
      </c>
      <c r="C44" s="8" t="s">
        <v>170</v>
      </c>
      <c r="D44" s="9" t="s">
        <v>171</v>
      </c>
    </row>
    <row r="45" spans="1:6" x14ac:dyDescent="0.35">
      <c r="A45" s="6" t="str">
        <f t="shared" si="0"/>
        <v>BOLÍVAR Centro De Comercio Y Servicios-Bolivar</v>
      </c>
      <c r="B45" s="7" t="s">
        <v>66</v>
      </c>
      <c r="C45" s="8" t="s">
        <v>172</v>
      </c>
      <c r="D45" s="9" t="s">
        <v>173</v>
      </c>
    </row>
    <row r="46" spans="1:6" x14ac:dyDescent="0.35">
      <c r="A46" s="6" t="str">
        <f t="shared" si="0"/>
        <v>BOYACÁ Sena Regional Boyaca-Direccion Regional</v>
      </c>
      <c r="B46" s="7" t="s">
        <v>69</v>
      </c>
      <c r="C46" s="8" t="s">
        <v>174</v>
      </c>
      <c r="D46" s="9" t="s">
        <v>175</v>
      </c>
    </row>
    <row r="47" spans="1:6" x14ac:dyDescent="0.35">
      <c r="A47" s="6" t="str">
        <f t="shared" si="0"/>
        <v>BOYACÁ Centro De Desarrollo Agropecuario Y Agroindustrial - Boyaca</v>
      </c>
      <c r="B47" s="7" t="s">
        <v>69</v>
      </c>
      <c r="C47" s="8" t="s">
        <v>176</v>
      </c>
      <c r="D47" s="9" t="s">
        <v>177</v>
      </c>
    </row>
    <row r="48" spans="1:6" x14ac:dyDescent="0.35">
      <c r="A48" s="6" t="str">
        <f t="shared" si="0"/>
        <v>BOYACÁ Centro  Minero- Boyaca</v>
      </c>
      <c r="B48" s="7" t="s">
        <v>69</v>
      </c>
      <c r="C48" s="8" t="s">
        <v>178</v>
      </c>
      <c r="D48" s="9" t="s">
        <v>179</v>
      </c>
    </row>
    <row r="49" spans="1:4" x14ac:dyDescent="0.35">
      <c r="A49" s="6" t="str">
        <f t="shared" si="0"/>
        <v>BOYACÁ Centro De Gestion Administrativa Y Fortalecimiento Empresarial- Boyaca</v>
      </c>
      <c r="B49" s="7" t="s">
        <v>69</v>
      </c>
      <c r="C49" s="8" t="s">
        <v>180</v>
      </c>
      <c r="D49" s="9" t="s">
        <v>181</v>
      </c>
    </row>
    <row r="50" spans="1:4" x14ac:dyDescent="0.35">
      <c r="A50" s="6" t="str">
        <f t="shared" si="0"/>
        <v>BOYACÁ Centro Industrial De Mantenimiento Y Manufactura- Boyaca</v>
      </c>
      <c r="B50" s="7" t="s">
        <v>69</v>
      </c>
      <c r="C50" s="8" t="s">
        <v>182</v>
      </c>
      <c r="D50" s="8" t="s">
        <v>183</v>
      </c>
    </row>
    <row r="51" spans="1:4" x14ac:dyDescent="0.35">
      <c r="A51" s="6" t="str">
        <f t="shared" si="0"/>
        <v>CALDAS Sena Regional Caldas-Direccion Regional</v>
      </c>
      <c r="B51" s="7" t="s">
        <v>72</v>
      </c>
      <c r="C51" s="8" t="s">
        <v>184</v>
      </c>
      <c r="D51" s="9" t="s">
        <v>185</v>
      </c>
    </row>
    <row r="52" spans="1:4" x14ac:dyDescent="0.35">
      <c r="A52" s="6" t="str">
        <f t="shared" si="0"/>
        <v>CALDAS Centro Para La Formacion Cafetera-Caldas</v>
      </c>
      <c r="B52" s="7" t="s">
        <v>72</v>
      </c>
      <c r="C52" s="8" t="s">
        <v>186</v>
      </c>
      <c r="D52" s="9" t="s">
        <v>187</v>
      </c>
    </row>
    <row r="53" spans="1:4" x14ac:dyDescent="0.35">
      <c r="A53" s="6" t="str">
        <f t="shared" si="0"/>
        <v>CALDAS Centro De Automatizacion Industrial-Caldas</v>
      </c>
      <c r="B53" s="7" t="s">
        <v>72</v>
      </c>
      <c r="C53" s="8" t="s">
        <v>188</v>
      </c>
      <c r="D53" s="9" t="s">
        <v>189</v>
      </c>
    </row>
    <row r="54" spans="1:4" x14ac:dyDescent="0.35">
      <c r="A54" s="6" t="str">
        <f t="shared" si="0"/>
        <v>CALDAS Centro De Procesos Industriales Y Construccion - Caldas</v>
      </c>
      <c r="B54" s="7" t="s">
        <v>72</v>
      </c>
      <c r="C54" s="8" t="s">
        <v>190</v>
      </c>
      <c r="D54" s="9" t="s">
        <v>191</v>
      </c>
    </row>
    <row r="55" spans="1:4" x14ac:dyDescent="0.35">
      <c r="A55" s="6" t="str">
        <f t="shared" si="0"/>
        <v>CALDAS Centro De Comercio Y Servicios-Caldas</v>
      </c>
      <c r="B55" s="7" t="s">
        <v>72</v>
      </c>
      <c r="C55" s="8" t="s">
        <v>192</v>
      </c>
      <c r="D55" s="9" t="s">
        <v>193</v>
      </c>
    </row>
    <row r="56" spans="1:4" x14ac:dyDescent="0.35">
      <c r="A56" s="6" t="str">
        <f t="shared" si="0"/>
        <v>CALDAS Centro Pecuario Y Agroempresarial-Caldas</v>
      </c>
      <c r="B56" s="7" t="s">
        <v>72</v>
      </c>
      <c r="C56" s="8" t="s">
        <v>194</v>
      </c>
      <c r="D56" s="9" t="s">
        <v>195</v>
      </c>
    </row>
    <row r="57" spans="1:4" x14ac:dyDescent="0.35">
      <c r="A57" s="6" t="str">
        <f t="shared" si="0"/>
        <v>CAQUETÁ Sena Regional Caqueta-Direccion Regional</v>
      </c>
      <c r="B57" s="7" t="s">
        <v>75</v>
      </c>
      <c r="C57" s="8" t="s">
        <v>196</v>
      </c>
      <c r="D57" s="9" t="s">
        <v>197</v>
      </c>
    </row>
    <row r="58" spans="1:4" x14ac:dyDescent="0.35">
      <c r="A58" s="6" t="str">
        <f t="shared" si="0"/>
        <v>CAQUETÁ Centro Tecnologico De La Amazonia-Caqueta</v>
      </c>
      <c r="B58" s="7" t="s">
        <v>75</v>
      </c>
      <c r="C58" s="8" t="s">
        <v>198</v>
      </c>
      <c r="D58" s="9" t="s">
        <v>199</v>
      </c>
    </row>
    <row r="59" spans="1:4" x14ac:dyDescent="0.35">
      <c r="A59" s="6" t="str">
        <f t="shared" si="0"/>
        <v>CAUCA Sena Regional Cauca-Direccion Regional</v>
      </c>
      <c r="B59" s="7" t="s">
        <v>78</v>
      </c>
      <c r="C59" s="8" t="s">
        <v>200</v>
      </c>
      <c r="D59" s="9" t="s">
        <v>201</v>
      </c>
    </row>
    <row r="60" spans="1:4" x14ac:dyDescent="0.35">
      <c r="A60" s="6" t="str">
        <f t="shared" si="0"/>
        <v>CAUCA Centro Agropecuario-Cauca</v>
      </c>
      <c r="B60" s="7" t="s">
        <v>78</v>
      </c>
      <c r="C60" s="8" t="s">
        <v>202</v>
      </c>
      <c r="D60" s="9" t="s">
        <v>203</v>
      </c>
    </row>
    <row r="61" spans="1:4" x14ac:dyDescent="0.35">
      <c r="A61" s="6" t="str">
        <f t="shared" si="0"/>
        <v>CAUCA Centro De Teleinformatica Y Produccion Industrial - Cauca</v>
      </c>
      <c r="B61" s="7" t="s">
        <v>78</v>
      </c>
      <c r="C61" s="8" t="s">
        <v>204</v>
      </c>
      <c r="D61" s="9" t="s">
        <v>205</v>
      </c>
    </row>
    <row r="62" spans="1:4" x14ac:dyDescent="0.35">
      <c r="A62" s="6" t="str">
        <f t="shared" si="0"/>
        <v>CAUCA Centro De Comercio Y Servicios - Cauca</v>
      </c>
      <c r="B62" s="7" t="s">
        <v>78</v>
      </c>
      <c r="C62" s="13" t="s">
        <v>206</v>
      </c>
      <c r="D62" s="9" t="s">
        <v>207</v>
      </c>
    </row>
    <row r="63" spans="1:4" x14ac:dyDescent="0.35">
      <c r="A63" s="6" t="str">
        <f t="shared" si="0"/>
        <v>CESAR Sena Regional Cesar-Direccion Regional</v>
      </c>
      <c r="B63" s="7" t="s">
        <v>81</v>
      </c>
      <c r="C63" s="8" t="s">
        <v>208</v>
      </c>
      <c r="D63" s="9" t="s">
        <v>209</v>
      </c>
    </row>
    <row r="64" spans="1:4" x14ac:dyDescent="0.35">
      <c r="A64" s="6" t="str">
        <f t="shared" si="0"/>
        <v>CESAR Centro Biotecnologico Del Caribe-Cesar</v>
      </c>
      <c r="B64" s="7" t="s">
        <v>81</v>
      </c>
      <c r="C64" s="8" t="s">
        <v>210</v>
      </c>
      <c r="D64" s="9" t="s">
        <v>211</v>
      </c>
    </row>
    <row r="65" spans="1:4" x14ac:dyDescent="0.35">
      <c r="A65" s="6" t="str">
        <f t="shared" si="0"/>
        <v>CESAR Centro Agroempresarial-Cesar</v>
      </c>
      <c r="B65" s="10" t="s">
        <v>81</v>
      </c>
      <c r="C65" s="8" t="s">
        <v>212</v>
      </c>
      <c r="D65" s="8" t="s">
        <v>213</v>
      </c>
    </row>
    <row r="66" spans="1:4" x14ac:dyDescent="0.35">
      <c r="A66" s="6" t="str">
        <f t="shared" ref="A66:A129" si="1">+B66&amp;" "&amp;D66</f>
        <v>CESAR Centro De Operación Y Mantenimiento Minero-Cesar</v>
      </c>
      <c r="B66" s="10" t="s">
        <v>81</v>
      </c>
      <c r="C66" s="8" t="s">
        <v>214</v>
      </c>
      <c r="D66" s="8" t="s">
        <v>215</v>
      </c>
    </row>
    <row r="67" spans="1:4" x14ac:dyDescent="0.35">
      <c r="A67" s="6" t="str">
        <f t="shared" si="1"/>
        <v>CÓRDOBA Sena Regional Cordoba-Direccion Regional</v>
      </c>
      <c r="B67" s="7" t="s">
        <v>84</v>
      </c>
      <c r="C67" s="8" t="s">
        <v>216</v>
      </c>
      <c r="D67" s="9" t="s">
        <v>217</v>
      </c>
    </row>
    <row r="68" spans="1:4" x14ac:dyDescent="0.35">
      <c r="A68" s="6" t="str">
        <f t="shared" si="1"/>
        <v>CÓRDOBA Centro Agropecuario Y De Biotecnologia El Porvenir-Cordoba</v>
      </c>
      <c r="B68" s="7" t="s">
        <v>84</v>
      </c>
      <c r="C68" s="8" t="s">
        <v>218</v>
      </c>
      <c r="D68" s="9" t="s">
        <v>219</v>
      </c>
    </row>
    <row r="69" spans="1:4" x14ac:dyDescent="0.35">
      <c r="A69" s="6" t="str">
        <f t="shared" si="1"/>
        <v>CÓRDOBA Centro De Comercio, Industria Y Turismo De Cordoba-Cordoba</v>
      </c>
      <c r="B69" s="7" t="s">
        <v>84</v>
      </c>
      <c r="C69" s="8" t="s">
        <v>220</v>
      </c>
      <c r="D69" s="9" t="s">
        <v>221</v>
      </c>
    </row>
    <row r="70" spans="1:4" x14ac:dyDescent="0.35">
      <c r="A70" s="6" t="str">
        <f t="shared" si="1"/>
        <v>CUNDINAMARCA Sena Regional Cundinamarca-Direccion Regional</v>
      </c>
      <c r="B70" s="7" t="s">
        <v>87</v>
      </c>
      <c r="C70" s="8" t="s">
        <v>222</v>
      </c>
      <c r="D70" s="9" t="s">
        <v>223</v>
      </c>
    </row>
    <row r="71" spans="1:4" x14ac:dyDescent="0.35">
      <c r="A71" s="6" t="str">
        <f t="shared" si="1"/>
        <v>CUNDINAMARCA Centro Industrial Y Desarrollo Empresarial De Soacha-Cundinamarca</v>
      </c>
      <c r="B71" s="7" t="s">
        <v>87</v>
      </c>
      <c r="C71" s="8" t="s">
        <v>224</v>
      </c>
      <c r="D71" s="9" t="s">
        <v>225</v>
      </c>
    </row>
    <row r="72" spans="1:4" x14ac:dyDescent="0.35">
      <c r="A72" s="6" t="str">
        <f t="shared" si="1"/>
        <v>CUNDINAMARCA Centro De Desarrollo Agroindustrial Y Empresarial-Cundinamarca</v>
      </c>
      <c r="B72" s="7" t="s">
        <v>87</v>
      </c>
      <c r="C72" s="8" t="s">
        <v>226</v>
      </c>
      <c r="D72" s="9" t="s">
        <v>227</v>
      </c>
    </row>
    <row r="73" spans="1:4" x14ac:dyDescent="0.35">
      <c r="A73" s="6" t="str">
        <f t="shared" si="1"/>
        <v>CUNDINAMARCA Centro  Agroecologico Y Empresarial-Cundinamarca</v>
      </c>
      <c r="B73" s="10" t="s">
        <v>87</v>
      </c>
      <c r="C73" s="8" t="s">
        <v>228</v>
      </c>
      <c r="D73" s="8" t="s">
        <v>229</v>
      </c>
    </row>
    <row r="74" spans="1:4" x14ac:dyDescent="0.35">
      <c r="A74" s="6" t="str">
        <f t="shared" si="1"/>
        <v>CUNDINAMARCA Centro De La Tecnologia Del Diseño Y La Productividad Empresarial-Cundinamarca</v>
      </c>
      <c r="B74" s="7" t="s">
        <v>87</v>
      </c>
      <c r="C74" s="8" t="s">
        <v>230</v>
      </c>
      <c r="D74" s="9" t="s">
        <v>231</v>
      </c>
    </row>
    <row r="75" spans="1:4" x14ac:dyDescent="0.35">
      <c r="A75" s="6" t="str">
        <f t="shared" si="1"/>
        <v>CUNDINAMARCA Centro De Biotecnologia Agropecuaria</v>
      </c>
      <c r="B75" s="7" t="s">
        <v>87</v>
      </c>
      <c r="C75" s="8" t="s">
        <v>232</v>
      </c>
      <c r="D75" s="9" t="s">
        <v>233</v>
      </c>
    </row>
    <row r="76" spans="1:4" x14ac:dyDescent="0.35">
      <c r="A76" s="6" t="str">
        <f t="shared" si="1"/>
        <v>CUNDINAMARCA Centro De Desarrollo Agroempresarial-Cundinamarca</v>
      </c>
      <c r="B76" s="7" t="s">
        <v>87</v>
      </c>
      <c r="C76" s="8" t="s">
        <v>234</v>
      </c>
      <c r="D76" s="9" t="s">
        <v>235</v>
      </c>
    </row>
    <row r="77" spans="1:4" x14ac:dyDescent="0.35">
      <c r="A77" s="6" t="str">
        <f t="shared" si="1"/>
        <v>CHOCÓ Sena Regional Choco-Direccion Regional</v>
      </c>
      <c r="B77" s="10" t="s">
        <v>90</v>
      </c>
      <c r="C77" s="8" t="s">
        <v>236</v>
      </c>
      <c r="D77" s="8" t="s">
        <v>237</v>
      </c>
    </row>
    <row r="78" spans="1:4" x14ac:dyDescent="0.35">
      <c r="A78" s="6" t="str">
        <f t="shared" si="1"/>
        <v>CHOCÓ Centro De Recursos Naturales, Industria Y Biodiversidad-Choco</v>
      </c>
      <c r="B78" s="10" t="s">
        <v>90</v>
      </c>
      <c r="C78" s="8" t="s">
        <v>238</v>
      </c>
      <c r="D78" s="8" t="s">
        <v>239</v>
      </c>
    </row>
    <row r="79" spans="1:4" x14ac:dyDescent="0.35">
      <c r="A79" s="6" t="str">
        <f t="shared" si="1"/>
        <v>HUILA Sena Regional Huila-Direccion Regional</v>
      </c>
      <c r="B79" s="7" t="s">
        <v>93</v>
      </c>
      <c r="C79" s="8" t="s">
        <v>240</v>
      </c>
      <c r="D79" s="9" t="s">
        <v>241</v>
      </c>
    </row>
    <row r="80" spans="1:4" x14ac:dyDescent="0.35">
      <c r="A80" s="6" t="str">
        <f t="shared" si="1"/>
        <v>HUILA Centro De Formacion Agroindustrial-Huila</v>
      </c>
      <c r="B80" s="7" t="s">
        <v>93</v>
      </c>
      <c r="C80" s="8" t="s">
        <v>242</v>
      </c>
      <c r="D80" s="9" t="s">
        <v>243</v>
      </c>
    </row>
    <row r="81" spans="1:4" x14ac:dyDescent="0.35">
      <c r="A81" s="6" t="str">
        <f t="shared" si="1"/>
        <v>HUILA Centro Agroempresarial Y Desarrollo Pecuario Del Huila-Huila</v>
      </c>
      <c r="B81" s="7" t="s">
        <v>93</v>
      </c>
      <c r="C81" s="8" t="s">
        <v>244</v>
      </c>
      <c r="D81" s="9" t="s">
        <v>245</v>
      </c>
    </row>
    <row r="82" spans="1:4" x14ac:dyDescent="0.35">
      <c r="A82" s="6" t="str">
        <f t="shared" si="1"/>
        <v>HUILA Centro De Desarrollo Agroempresarial Y Turistico Del Huila</v>
      </c>
      <c r="B82" s="7" t="s">
        <v>93</v>
      </c>
      <c r="C82" s="8" t="s">
        <v>246</v>
      </c>
      <c r="D82" s="9" t="s">
        <v>247</v>
      </c>
    </row>
    <row r="83" spans="1:4" x14ac:dyDescent="0.35">
      <c r="A83" s="6" t="str">
        <f t="shared" si="1"/>
        <v>HUILA Centro De La Industria, La Empresa Y Los Servicios-Huila</v>
      </c>
      <c r="B83" s="7" t="s">
        <v>93</v>
      </c>
      <c r="C83" s="8" t="s">
        <v>248</v>
      </c>
      <c r="D83" s="9" t="s">
        <v>249</v>
      </c>
    </row>
    <row r="84" spans="1:4" x14ac:dyDescent="0.35">
      <c r="A84" s="6" t="str">
        <f t="shared" si="1"/>
        <v>HUILA Centro De Gestion Y Desarrollo Sostenible Surcolombiano-Huila</v>
      </c>
      <c r="B84" s="7" t="s">
        <v>93</v>
      </c>
      <c r="C84" s="8" t="s">
        <v>250</v>
      </c>
      <c r="D84" s="9" t="s">
        <v>251</v>
      </c>
    </row>
    <row r="85" spans="1:4" x14ac:dyDescent="0.35">
      <c r="A85" s="6" t="str">
        <f t="shared" si="1"/>
        <v>LA GUAJIRA Sena Regional Guajira-Direccion Regional</v>
      </c>
      <c r="B85" s="7" t="s">
        <v>96</v>
      </c>
      <c r="C85" s="8" t="s">
        <v>252</v>
      </c>
      <c r="D85" s="9" t="s">
        <v>253</v>
      </c>
    </row>
    <row r="86" spans="1:4" x14ac:dyDescent="0.35">
      <c r="A86" s="6" t="str">
        <f t="shared" si="1"/>
        <v>LA GUAJIRA Centro Industrial Y De Energias Alternativas-Guajira</v>
      </c>
      <c r="B86" s="7" t="s">
        <v>96</v>
      </c>
      <c r="C86" s="8" t="s">
        <v>254</v>
      </c>
      <c r="D86" s="9" t="s">
        <v>255</v>
      </c>
    </row>
    <row r="87" spans="1:4" x14ac:dyDescent="0.35">
      <c r="A87" s="6" t="str">
        <f t="shared" si="1"/>
        <v>LA GUAJIRA Centro Agroempresarial Y Acuicola-Guajira</v>
      </c>
      <c r="B87" s="7" t="s">
        <v>96</v>
      </c>
      <c r="C87" s="8" t="s">
        <v>256</v>
      </c>
      <c r="D87" s="9" t="s">
        <v>257</v>
      </c>
    </row>
    <row r="88" spans="1:4" x14ac:dyDescent="0.35">
      <c r="A88" s="6" t="str">
        <f t="shared" si="1"/>
        <v>MAGDALENA Sena Regional Magdalena-Direccion Regional</v>
      </c>
      <c r="B88" s="7" t="s">
        <v>99</v>
      </c>
      <c r="C88" s="8" t="s">
        <v>258</v>
      </c>
      <c r="D88" s="9" t="s">
        <v>259</v>
      </c>
    </row>
    <row r="89" spans="1:4" x14ac:dyDescent="0.35">
      <c r="A89" s="6" t="str">
        <f t="shared" si="1"/>
        <v>MAGDALENA Centro Acuicola Y Agroindustrial De Gaira-Magdalena</v>
      </c>
      <c r="B89" s="10" t="s">
        <v>99</v>
      </c>
      <c r="C89" s="8" t="s">
        <v>260</v>
      </c>
      <c r="D89" s="8" t="s">
        <v>261</v>
      </c>
    </row>
    <row r="90" spans="1:4" x14ac:dyDescent="0.35">
      <c r="A90" s="6" t="str">
        <f t="shared" si="1"/>
        <v>MAGDALENA Centro De Logistica Y Promocion Ecoturistica Del Magdalena</v>
      </c>
      <c r="B90" s="7" t="s">
        <v>99</v>
      </c>
      <c r="C90" s="8" t="s">
        <v>262</v>
      </c>
      <c r="D90" s="9" t="s">
        <v>263</v>
      </c>
    </row>
    <row r="91" spans="1:4" x14ac:dyDescent="0.35">
      <c r="A91" s="6" t="str">
        <f t="shared" si="1"/>
        <v>META Sena Regional Meta-Direccion Regional</v>
      </c>
      <c r="B91" s="7" t="s">
        <v>102</v>
      </c>
      <c r="C91" s="8" t="s">
        <v>264</v>
      </c>
      <c r="D91" s="9" t="s">
        <v>265</v>
      </c>
    </row>
    <row r="92" spans="1:4" x14ac:dyDescent="0.35">
      <c r="A92" s="6" t="str">
        <f t="shared" si="1"/>
        <v>META Centro Agroindustrial Del Meta</v>
      </c>
      <c r="B92" s="7" t="s">
        <v>102</v>
      </c>
      <c r="C92" s="8" t="s">
        <v>266</v>
      </c>
      <c r="D92" s="9" t="s">
        <v>267</v>
      </c>
    </row>
    <row r="93" spans="1:4" x14ac:dyDescent="0.35">
      <c r="A93" s="6" t="str">
        <f t="shared" si="1"/>
        <v>META Centro De Industria Y Servicios Del Meta</v>
      </c>
      <c r="B93" s="7" t="s">
        <v>102</v>
      </c>
      <c r="C93" s="8" t="s">
        <v>268</v>
      </c>
      <c r="D93" s="9" t="s">
        <v>269</v>
      </c>
    </row>
    <row r="94" spans="1:4" x14ac:dyDescent="0.35">
      <c r="A94" s="6" t="str">
        <f t="shared" si="1"/>
        <v>NARIÑO Sena Regional Nariño-Direccion Regional</v>
      </c>
      <c r="B94" s="7" t="s">
        <v>105</v>
      </c>
      <c r="C94" s="8" t="s">
        <v>270</v>
      </c>
      <c r="D94" s="9" t="s">
        <v>271</v>
      </c>
    </row>
    <row r="95" spans="1:4" x14ac:dyDescent="0.35">
      <c r="A95" s="6" t="str">
        <f t="shared" si="1"/>
        <v>NARIÑO Centro Sur Colombiano De Logística Internacional-Nariño</v>
      </c>
      <c r="B95" s="7" t="s">
        <v>105</v>
      </c>
      <c r="C95" s="8" t="s">
        <v>272</v>
      </c>
      <c r="D95" s="9" t="s">
        <v>273</v>
      </c>
    </row>
    <row r="96" spans="1:4" x14ac:dyDescent="0.35">
      <c r="A96" s="6" t="str">
        <f t="shared" si="1"/>
        <v>NARIÑO Centro Agroindustrial Y Pesquero De La Costa Pacifica-Nariño</v>
      </c>
      <c r="B96" s="7" t="s">
        <v>105</v>
      </c>
      <c r="C96" s="8" t="s">
        <v>274</v>
      </c>
      <c r="D96" s="9" t="s">
        <v>275</v>
      </c>
    </row>
    <row r="97" spans="1:4" x14ac:dyDescent="0.35">
      <c r="A97" s="6" t="str">
        <f t="shared" si="1"/>
        <v>NARIÑO Centro Internacional De Producción Limpia - Lope-Nariño</v>
      </c>
      <c r="B97" s="10" t="s">
        <v>105</v>
      </c>
      <c r="C97" s="8" t="s">
        <v>276</v>
      </c>
      <c r="D97" s="8" t="s">
        <v>277</v>
      </c>
    </row>
    <row r="98" spans="1:4" x14ac:dyDescent="0.35">
      <c r="A98" s="6" t="str">
        <f t="shared" si="1"/>
        <v>NORTE DE SANTANDER Sena Regional Norte De Santander-Direccion Regional</v>
      </c>
      <c r="B98" s="10" t="s">
        <v>108</v>
      </c>
      <c r="C98" s="8" t="s">
        <v>278</v>
      </c>
      <c r="D98" s="8" t="s">
        <v>279</v>
      </c>
    </row>
    <row r="99" spans="1:4" x14ac:dyDescent="0.35">
      <c r="A99" s="6" t="str">
        <f t="shared" si="1"/>
        <v>NORTE DE SANTANDER Centro De Formacion Para El Desarrollo Rural Y Minero - Norte De Santander</v>
      </c>
      <c r="B99" s="7" t="s">
        <v>108</v>
      </c>
      <c r="C99" s="8" t="s">
        <v>280</v>
      </c>
      <c r="D99" s="9" t="s">
        <v>281</v>
      </c>
    </row>
    <row r="100" spans="1:4" x14ac:dyDescent="0.35">
      <c r="A100" s="6" t="str">
        <f t="shared" si="1"/>
        <v>NORTE DE SANTANDER Centro De La Industria, La Empresa Y Los Servicios-Norte De Santander</v>
      </c>
      <c r="B100" s="10" t="s">
        <v>108</v>
      </c>
      <c r="C100" s="8" t="s">
        <v>282</v>
      </c>
      <c r="D100" s="8" t="s">
        <v>283</v>
      </c>
    </row>
    <row r="101" spans="1:4" x14ac:dyDescent="0.35">
      <c r="A101" s="6" t="str">
        <f t="shared" si="1"/>
        <v>QUINDIO Sena Regional Quindio-Direccion Regional</v>
      </c>
      <c r="B101" s="7" t="s">
        <v>111</v>
      </c>
      <c r="C101" s="8" t="s">
        <v>284</v>
      </c>
      <c r="D101" s="9" t="s">
        <v>285</v>
      </c>
    </row>
    <row r="102" spans="1:4" x14ac:dyDescent="0.35">
      <c r="A102" s="6" t="str">
        <f t="shared" si="1"/>
        <v>QUINDIO Centro Agroindustrial-Quindio</v>
      </c>
      <c r="B102" s="7" t="s">
        <v>111</v>
      </c>
      <c r="C102" s="8" t="s">
        <v>286</v>
      </c>
      <c r="D102" s="9" t="s">
        <v>287</v>
      </c>
    </row>
    <row r="103" spans="1:4" x14ac:dyDescent="0.35">
      <c r="A103" s="6" t="str">
        <f t="shared" si="1"/>
        <v>QUINDIO Centro Para El Desarrollo Tecnologico De La Construccion Y La Industria - Quindio</v>
      </c>
      <c r="B103" s="7" t="s">
        <v>111</v>
      </c>
      <c r="C103" s="8" t="s">
        <v>288</v>
      </c>
      <c r="D103" s="9" t="s">
        <v>289</v>
      </c>
    </row>
    <row r="104" spans="1:4" x14ac:dyDescent="0.35">
      <c r="A104" s="6" t="str">
        <f t="shared" si="1"/>
        <v>QUINDIO Centro De Comercio Y Turismo - Quindio</v>
      </c>
      <c r="B104" s="7" t="s">
        <v>111</v>
      </c>
      <c r="C104" s="8" t="s">
        <v>290</v>
      </c>
      <c r="D104" s="9" t="s">
        <v>291</v>
      </c>
    </row>
    <row r="105" spans="1:4" x14ac:dyDescent="0.35">
      <c r="A105" s="6" t="str">
        <f t="shared" si="1"/>
        <v>RISARALDA Sena Regional Risaralda-Direccion Regional</v>
      </c>
      <c r="B105" s="7" t="s">
        <v>114</v>
      </c>
      <c r="C105" s="8" t="s">
        <v>292</v>
      </c>
      <c r="D105" s="9" t="s">
        <v>293</v>
      </c>
    </row>
    <row r="106" spans="1:4" x14ac:dyDescent="0.35">
      <c r="A106" s="6" t="str">
        <f t="shared" si="1"/>
        <v>RISARALDA Centro Atencion Sector Agropecuario-Risaralda</v>
      </c>
      <c r="B106" s="7" t="s">
        <v>114</v>
      </c>
      <c r="C106" s="8" t="s">
        <v>294</v>
      </c>
      <c r="D106" s="9" t="s">
        <v>295</v>
      </c>
    </row>
    <row r="107" spans="1:4" x14ac:dyDescent="0.35">
      <c r="A107" s="6" t="str">
        <f t="shared" si="1"/>
        <v>RISARALDA Centro De Diseño E Innovacion Tecnologica Industrial - Risaralda</v>
      </c>
      <c r="B107" s="7" t="s">
        <v>114</v>
      </c>
      <c r="C107" s="8" t="s">
        <v>296</v>
      </c>
      <c r="D107" s="9" t="s">
        <v>297</v>
      </c>
    </row>
    <row r="108" spans="1:4" x14ac:dyDescent="0.35">
      <c r="A108" s="6" t="str">
        <f t="shared" si="1"/>
        <v>RISARALDA Centro De Comercio Y Servicios-Risaralda</v>
      </c>
      <c r="B108" s="7" t="s">
        <v>114</v>
      </c>
      <c r="C108" s="8" t="s">
        <v>298</v>
      </c>
      <c r="D108" s="9" t="s">
        <v>299</v>
      </c>
    </row>
    <row r="109" spans="1:4" x14ac:dyDescent="0.35">
      <c r="A109" s="6" t="str">
        <f t="shared" si="1"/>
        <v>SANTANDER Sena Regional Santander-Direccion Regional</v>
      </c>
      <c r="B109" s="7" t="s">
        <v>117</v>
      </c>
      <c r="C109" s="8" t="s">
        <v>300</v>
      </c>
      <c r="D109" s="9" t="s">
        <v>301</v>
      </c>
    </row>
    <row r="110" spans="1:4" x14ac:dyDescent="0.35">
      <c r="A110" s="6" t="str">
        <f t="shared" si="1"/>
        <v>SANTANDER Centro Atencion Sector Agropecuario-Santander</v>
      </c>
      <c r="B110" s="7" t="s">
        <v>117</v>
      </c>
      <c r="C110" s="8" t="s">
        <v>302</v>
      </c>
      <c r="D110" s="9" t="s">
        <v>303</v>
      </c>
    </row>
    <row r="111" spans="1:4" x14ac:dyDescent="0.35">
      <c r="A111" s="6" t="str">
        <f t="shared" si="1"/>
        <v>SANTANDER Centro Industrial De Mantenimiento Integral-Santander</v>
      </c>
      <c r="B111" s="7" t="s">
        <v>117</v>
      </c>
      <c r="C111" s="8" t="s">
        <v>304</v>
      </c>
      <c r="D111" s="9" t="s">
        <v>305</v>
      </c>
    </row>
    <row r="112" spans="1:4" x14ac:dyDescent="0.35">
      <c r="A112" s="6" t="str">
        <f t="shared" si="1"/>
        <v>SANTANDER Centro Industrial Del Diseño Y La Manufactura-Santander</v>
      </c>
      <c r="B112" s="7" t="s">
        <v>117</v>
      </c>
      <c r="C112" s="8" t="s">
        <v>306</v>
      </c>
      <c r="D112" s="9" t="s">
        <v>307</v>
      </c>
    </row>
    <row r="113" spans="1:4" x14ac:dyDescent="0.35">
      <c r="A113" s="6" t="str">
        <f t="shared" si="1"/>
        <v>SANTANDER Centro De Servicios Empresariales Y Turisticos - Santander</v>
      </c>
      <c r="B113" s="7" t="s">
        <v>117</v>
      </c>
      <c r="C113" s="8" t="s">
        <v>308</v>
      </c>
      <c r="D113" s="9" t="s">
        <v>309</v>
      </c>
    </row>
    <row r="114" spans="1:4" x14ac:dyDescent="0.35">
      <c r="A114" s="6" t="str">
        <f t="shared" si="1"/>
        <v>SANTANDER Centro Industrial Y Del Desarrollo Tecnologico-Santander</v>
      </c>
      <c r="B114" s="7" t="s">
        <v>117</v>
      </c>
      <c r="C114" s="8" t="s">
        <v>310</v>
      </c>
      <c r="D114" s="9" t="s">
        <v>311</v>
      </c>
    </row>
    <row r="115" spans="1:4" x14ac:dyDescent="0.35">
      <c r="A115" s="6" t="str">
        <f t="shared" si="1"/>
        <v>SANTANDER Centro Agroturistico - Santander</v>
      </c>
      <c r="B115" s="7" t="s">
        <v>117</v>
      </c>
      <c r="C115" s="8" t="s">
        <v>312</v>
      </c>
      <c r="D115" s="9" t="s">
        <v>313</v>
      </c>
    </row>
    <row r="116" spans="1:4" x14ac:dyDescent="0.35">
      <c r="A116" s="6" t="str">
        <f t="shared" si="1"/>
        <v>SANTANDER Centro Agroempresarial Y Turistico De Los Andes-Santander</v>
      </c>
      <c r="B116" s="7" t="s">
        <v>117</v>
      </c>
      <c r="C116" s="8" t="s">
        <v>314</v>
      </c>
      <c r="D116" s="9" t="s">
        <v>315</v>
      </c>
    </row>
    <row r="117" spans="1:4" x14ac:dyDescent="0.35">
      <c r="A117" s="6" t="str">
        <f t="shared" si="1"/>
        <v>SANTANDER Centro De Gestion Agroempresarial Del Oriente-Santander</v>
      </c>
      <c r="B117" s="7" t="s">
        <v>117</v>
      </c>
      <c r="C117" s="8" t="s">
        <v>316</v>
      </c>
      <c r="D117" s="9" t="s">
        <v>317</v>
      </c>
    </row>
    <row r="118" spans="1:4" x14ac:dyDescent="0.35">
      <c r="A118" s="6" t="str">
        <f t="shared" si="1"/>
        <v>SUCRE Sena Regional Sucre-Direccion Regional</v>
      </c>
      <c r="B118" s="7" t="s">
        <v>120</v>
      </c>
      <c r="C118" s="8" t="s">
        <v>318</v>
      </c>
      <c r="D118" s="9" t="s">
        <v>319</v>
      </c>
    </row>
    <row r="119" spans="1:4" x14ac:dyDescent="0.35">
      <c r="A119" s="6" t="str">
        <f t="shared" si="1"/>
        <v>SUCRE Centro De La Innovacion, La Tecnologia Y Los Servicios-Sucre</v>
      </c>
      <c r="B119" s="7" t="s">
        <v>120</v>
      </c>
      <c r="C119" s="8" t="s">
        <v>320</v>
      </c>
      <c r="D119" s="9" t="s">
        <v>321</v>
      </c>
    </row>
    <row r="120" spans="1:4" x14ac:dyDescent="0.35">
      <c r="A120" s="6" t="str">
        <f t="shared" si="1"/>
        <v>TOLIMA Sena Regional Tolima-Direccion Regional</v>
      </c>
      <c r="B120" s="7" t="s">
        <v>123</v>
      </c>
      <c r="C120" s="14" t="s">
        <v>322</v>
      </c>
      <c r="D120" s="15" t="s">
        <v>323</v>
      </c>
    </row>
    <row r="121" spans="1:4" x14ac:dyDescent="0.35">
      <c r="A121" s="6" t="str">
        <f t="shared" si="1"/>
        <v>TOLIMA Centro Agropecuario La Granja-Tolima</v>
      </c>
      <c r="B121" s="7" t="s">
        <v>123</v>
      </c>
      <c r="C121" s="14" t="s">
        <v>324</v>
      </c>
      <c r="D121" s="15" t="s">
        <v>325</v>
      </c>
    </row>
    <row r="122" spans="1:4" x14ac:dyDescent="0.35">
      <c r="A122" s="6" t="str">
        <f t="shared" si="1"/>
        <v>TOLIMA Centro De Industria Y Construccion-Tolima</v>
      </c>
      <c r="B122" s="7" t="s">
        <v>123</v>
      </c>
      <c r="C122" s="14" t="s">
        <v>326</v>
      </c>
      <c r="D122" s="15" t="s">
        <v>327</v>
      </c>
    </row>
    <row r="123" spans="1:4" x14ac:dyDescent="0.35">
      <c r="A123" s="6" t="str">
        <f t="shared" si="1"/>
        <v>TOLIMA Centro De Comercio Y Servicios-Tolima</v>
      </c>
      <c r="B123" s="7" t="s">
        <v>123</v>
      </c>
      <c r="C123" s="14" t="s">
        <v>328</v>
      </c>
      <c r="D123" s="15" t="s">
        <v>329</v>
      </c>
    </row>
    <row r="124" spans="1:4" x14ac:dyDescent="0.35">
      <c r="A124" s="6" t="str">
        <f t="shared" si="1"/>
        <v>VALLE DEL CAUCA Sena Regional Valle-Direccion Regional</v>
      </c>
      <c r="B124" s="7" t="s">
        <v>126</v>
      </c>
      <c r="C124" s="8" t="s">
        <v>330</v>
      </c>
      <c r="D124" s="9" t="s">
        <v>331</v>
      </c>
    </row>
    <row r="125" spans="1:4" x14ac:dyDescent="0.35">
      <c r="A125" s="6" t="str">
        <f t="shared" si="1"/>
        <v>VALLE DEL CAUCA Centro Agropecuario De Buga-Valle</v>
      </c>
      <c r="B125" s="7" t="s">
        <v>126</v>
      </c>
      <c r="C125" s="8" t="s">
        <v>332</v>
      </c>
      <c r="D125" s="9" t="s">
        <v>333</v>
      </c>
    </row>
    <row r="126" spans="1:4" x14ac:dyDescent="0.35">
      <c r="A126" s="6" t="str">
        <f t="shared" si="1"/>
        <v>VALLE DEL CAUCA Centro Latinoamericano De Especies Menores-Valle</v>
      </c>
      <c r="B126" s="7" t="s">
        <v>126</v>
      </c>
      <c r="C126" s="8" t="s">
        <v>334</v>
      </c>
      <c r="D126" s="9" t="s">
        <v>335</v>
      </c>
    </row>
    <row r="127" spans="1:4" x14ac:dyDescent="0.35">
      <c r="A127" s="6" t="str">
        <f t="shared" si="1"/>
        <v>VALLE DEL CAUCA Centro Nautico Pesquero De Buenaventura-Valle</v>
      </c>
      <c r="B127" s="7" t="s">
        <v>126</v>
      </c>
      <c r="C127" s="8" t="s">
        <v>336</v>
      </c>
      <c r="D127" s="9" t="s">
        <v>337</v>
      </c>
    </row>
    <row r="128" spans="1:4" x14ac:dyDescent="0.35">
      <c r="A128" s="6" t="str">
        <f t="shared" si="1"/>
        <v>VALLE DEL CAUCA Centro De Electricidad Y Automatizacion Industrial - Ceai-Valle</v>
      </c>
      <c r="B128" s="7" t="s">
        <v>126</v>
      </c>
      <c r="C128" s="8" t="s">
        <v>338</v>
      </c>
      <c r="D128" s="9" t="s">
        <v>339</v>
      </c>
    </row>
    <row r="129" spans="1:4" x14ac:dyDescent="0.35">
      <c r="A129" s="6" t="str">
        <f t="shared" si="1"/>
        <v>VALLE DEL CAUCA Centro De La Construccion-Valle</v>
      </c>
      <c r="B129" s="7" t="s">
        <v>126</v>
      </c>
      <c r="C129" s="8" t="s">
        <v>340</v>
      </c>
      <c r="D129" s="9" t="s">
        <v>341</v>
      </c>
    </row>
    <row r="130" spans="1:4" x14ac:dyDescent="0.35">
      <c r="A130" s="6" t="str">
        <f t="shared" ref="A130:A152" si="2">+B130&amp;" "&amp;D130</f>
        <v>VALLE DEL CAUCA Centro De Diseño Tecnologico Industrial-Valle</v>
      </c>
      <c r="B130" s="7" t="s">
        <v>126</v>
      </c>
      <c r="C130" s="8" t="s">
        <v>342</v>
      </c>
      <c r="D130" s="9" t="s">
        <v>343</v>
      </c>
    </row>
    <row r="131" spans="1:4" x14ac:dyDescent="0.35">
      <c r="A131" s="6" t="str">
        <f t="shared" si="2"/>
        <v>VALLE DEL CAUCA Centro Nacional De Asistencia Tecnica A La Industria - Astin-Valle</v>
      </c>
      <c r="B131" s="7" t="s">
        <v>126</v>
      </c>
      <c r="C131" s="8" t="s">
        <v>344</v>
      </c>
      <c r="D131" s="9" t="s">
        <v>345</v>
      </c>
    </row>
    <row r="132" spans="1:4" x14ac:dyDescent="0.35">
      <c r="A132" s="6" t="str">
        <f t="shared" si="2"/>
        <v>VALLE DEL CAUCA Centro De Gestion Tecnológica De Servicios-Valle</v>
      </c>
      <c r="B132" s="7" t="s">
        <v>126</v>
      </c>
      <c r="C132" s="8" t="s">
        <v>346</v>
      </c>
      <c r="D132" s="8" t="s">
        <v>347</v>
      </c>
    </row>
    <row r="133" spans="1:4" x14ac:dyDescent="0.35">
      <c r="A133" s="6" t="str">
        <f t="shared" si="2"/>
        <v>VALLE DEL CAUCA Centro De Tecnologias Agroindustriales-Valle</v>
      </c>
      <c r="B133" s="7" t="s">
        <v>126</v>
      </c>
      <c r="C133" s="8" t="s">
        <v>348</v>
      </c>
      <c r="D133" s="9" t="s">
        <v>349</v>
      </c>
    </row>
    <row r="134" spans="1:4" x14ac:dyDescent="0.35">
      <c r="A134" s="6" t="str">
        <f t="shared" si="2"/>
        <v>VALLE DEL CAUCA Centro De Biotecnologia Industrial-Valle</v>
      </c>
      <c r="B134" s="7" t="s">
        <v>126</v>
      </c>
      <c r="C134" s="8" t="s">
        <v>350</v>
      </c>
      <c r="D134" s="9" t="s">
        <v>351</v>
      </c>
    </row>
    <row r="135" spans="1:4" x14ac:dyDescent="0.35">
      <c r="A135" s="6" t="str">
        <f t="shared" si="2"/>
        <v>ARAUCA Sena Regional Arauca-Direccion Regional</v>
      </c>
      <c r="B135" s="7" t="s">
        <v>129</v>
      </c>
      <c r="C135" s="8" t="s">
        <v>352</v>
      </c>
      <c r="D135" s="9" t="s">
        <v>353</v>
      </c>
    </row>
    <row r="136" spans="1:4" x14ac:dyDescent="0.35">
      <c r="A136" s="6" t="str">
        <f t="shared" si="2"/>
        <v>ARAUCA Centro De Gestion Y Desarrollo Agroindustrial De Arauca</v>
      </c>
      <c r="B136" s="7" t="s">
        <v>129</v>
      </c>
      <c r="C136" s="8" t="s">
        <v>354</v>
      </c>
      <c r="D136" s="8" t="s">
        <v>355</v>
      </c>
    </row>
    <row r="137" spans="1:4" x14ac:dyDescent="0.35">
      <c r="A137" s="6" t="str">
        <f t="shared" si="2"/>
        <v>CASANARE Sena Regional Casanare-Direccion Regional</v>
      </c>
      <c r="B137" s="7" t="s">
        <v>132</v>
      </c>
      <c r="C137" s="8" t="s">
        <v>356</v>
      </c>
      <c r="D137" s="9" t="s">
        <v>357</v>
      </c>
    </row>
    <row r="138" spans="1:4" x14ac:dyDescent="0.35">
      <c r="A138" s="6" t="str">
        <f t="shared" si="2"/>
        <v>CASANARE Centro Agroindustrial Y Fortalecimiento  Empresarial De Casanare</v>
      </c>
      <c r="B138" s="7" t="s">
        <v>132</v>
      </c>
      <c r="C138" s="8" t="s">
        <v>358</v>
      </c>
      <c r="D138" s="9" t="s">
        <v>359</v>
      </c>
    </row>
    <row r="139" spans="1:4" x14ac:dyDescent="0.35">
      <c r="A139" s="6" t="str">
        <f t="shared" si="2"/>
        <v>PUTUMAYO Sena Regional Putumayo-Direccion Regional</v>
      </c>
      <c r="B139" s="7" t="s">
        <v>135</v>
      </c>
      <c r="C139" s="8" t="s">
        <v>360</v>
      </c>
      <c r="D139" s="9" t="s">
        <v>361</v>
      </c>
    </row>
    <row r="140" spans="1:4" x14ac:dyDescent="0.35">
      <c r="A140" s="6" t="str">
        <f t="shared" si="2"/>
        <v>PUTUMAYO Centro Agroforestal Y Acuicola Arapaima - Putumayo</v>
      </c>
      <c r="B140" s="7" t="s">
        <v>135</v>
      </c>
      <c r="C140" s="8" t="s">
        <v>362</v>
      </c>
      <c r="D140" s="9" t="s">
        <v>363</v>
      </c>
    </row>
    <row r="141" spans="1:4" x14ac:dyDescent="0.35">
      <c r="A141" s="6" t="str">
        <f t="shared" si="2"/>
        <v>SAN ANDRES Y PROVIDENCIA Sena Regional San Andres-Direccion Regional</v>
      </c>
      <c r="B141" s="7" t="s">
        <v>138</v>
      </c>
      <c r="C141" s="14" t="s">
        <v>364</v>
      </c>
      <c r="D141" s="15" t="s">
        <v>365</v>
      </c>
    </row>
    <row r="142" spans="1:4" x14ac:dyDescent="0.35">
      <c r="A142" s="6" t="str">
        <f t="shared" si="2"/>
        <v>SAN ANDRES Y PROVIDENCIA Centro De Formacion Turistica, Gente De Mar Y De Servicios -San Andres</v>
      </c>
      <c r="B142" s="7" t="s">
        <v>138</v>
      </c>
      <c r="C142" s="14" t="s">
        <v>366</v>
      </c>
      <c r="D142" s="15" t="s">
        <v>367</v>
      </c>
    </row>
    <row r="143" spans="1:4" x14ac:dyDescent="0.35">
      <c r="A143" s="6" t="str">
        <f t="shared" si="2"/>
        <v>AMAZONAS Sena Regional Amazonas-Direccion Regional</v>
      </c>
      <c r="B143" s="7" t="s">
        <v>141</v>
      </c>
      <c r="C143" s="14" t="s">
        <v>368</v>
      </c>
      <c r="D143" s="15" t="s">
        <v>369</v>
      </c>
    </row>
    <row r="144" spans="1:4" x14ac:dyDescent="0.35">
      <c r="A144" s="6" t="str">
        <f t="shared" si="2"/>
        <v>AMAZONAS Centro  Para La Biodiversidad Y El Turismo Del Amazonas</v>
      </c>
      <c r="B144" s="7" t="s">
        <v>141</v>
      </c>
      <c r="C144" s="14" t="s">
        <v>370</v>
      </c>
      <c r="D144" s="15" t="s">
        <v>371</v>
      </c>
    </row>
    <row r="145" spans="1:4" x14ac:dyDescent="0.35">
      <c r="A145" s="6" t="str">
        <f t="shared" si="2"/>
        <v>GUAINÍA Sena Regional Guainia-Direccion Regional</v>
      </c>
      <c r="B145" s="7" t="s">
        <v>144</v>
      </c>
      <c r="C145" s="8" t="s">
        <v>372</v>
      </c>
      <c r="D145" s="9" t="s">
        <v>373</v>
      </c>
    </row>
    <row r="146" spans="1:4" x14ac:dyDescent="0.35">
      <c r="A146" s="6" t="str">
        <f t="shared" si="2"/>
        <v>GUAINÍA Centro Ambiental Y Ecoturistico Del Nororiente Amazonico -Guainia</v>
      </c>
      <c r="B146" s="7" t="s">
        <v>144</v>
      </c>
      <c r="C146" s="8" t="s">
        <v>374</v>
      </c>
      <c r="D146" s="9" t="s">
        <v>375</v>
      </c>
    </row>
    <row r="147" spans="1:4" x14ac:dyDescent="0.35">
      <c r="A147" s="6" t="str">
        <f t="shared" si="2"/>
        <v>GUAVIARE Sena Regional Guaviare-Direccion Regional</v>
      </c>
      <c r="B147" s="7" t="s">
        <v>147</v>
      </c>
      <c r="C147" s="8" t="s">
        <v>376</v>
      </c>
      <c r="D147" s="9" t="s">
        <v>377</v>
      </c>
    </row>
    <row r="148" spans="1:4" x14ac:dyDescent="0.35">
      <c r="A148" s="6" t="str">
        <f t="shared" si="2"/>
        <v>GUAVIARE Centro De Desarrollo Agroindustrial, Turistico Y Tecnologico Del Guaviare</v>
      </c>
      <c r="B148" s="7" t="s">
        <v>147</v>
      </c>
      <c r="C148" s="8" t="s">
        <v>378</v>
      </c>
      <c r="D148" s="9" t="s">
        <v>379</v>
      </c>
    </row>
    <row r="149" spans="1:4" x14ac:dyDescent="0.35">
      <c r="A149" s="6" t="str">
        <f t="shared" si="2"/>
        <v>VAUPÉS Sena Regional Vaupes-Direccion Regional</v>
      </c>
      <c r="B149" s="7" t="s">
        <v>150</v>
      </c>
      <c r="C149" s="8" t="s">
        <v>380</v>
      </c>
      <c r="D149" s="9" t="s">
        <v>381</v>
      </c>
    </row>
    <row r="150" spans="1:4" x14ac:dyDescent="0.35">
      <c r="A150" s="6" t="str">
        <f t="shared" si="2"/>
        <v>VAUPÉS Centro Agropecuario Y De Servicios Ambientales “Jiri - Jirimo” - Vaupes</v>
      </c>
      <c r="B150" s="7" t="s">
        <v>150</v>
      </c>
      <c r="C150" s="8" t="s">
        <v>382</v>
      </c>
      <c r="D150" s="9" t="s">
        <v>383</v>
      </c>
    </row>
    <row r="151" spans="1:4" x14ac:dyDescent="0.35">
      <c r="A151" s="6" t="str">
        <f t="shared" si="2"/>
        <v>VICHADA Sena Regional Vichada- Direccion Regional</v>
      </c>
      <c r="B151" s="7" t="s">
        <v>153</v>
      </c>
      <c r="C151" s="14" t="s">
        <v>384</v>
      </c>
      <c r="D151" s="15" t="s">
        <v>385</v>
      </c>
    </row>
    <row r="152" spans="1:4" x14ac:dyDescent="0.35">
      <c r="A152" s="6" t="str">
        <f t="shared" si="2"/>
        <v>VICHADA Centro De Producción Y Transformacion Agroindustrial De La Orinoquia -Vichada</v>
      </c>
      <c r="B152" s="7" t="s">
        <v>153</v>
      </c>
      <c r="C152" s="14" t="s">
        <v>386</v>
      </c>
      <c r="D152" s="15" t="s">
        <v>387</v>
      </c>
    </row>
  </sheetData>
  <autoFilter ref="B1:D15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LISTADO PCI's</vt:lpstr>
      <vt:lpstr>'LISTADO PCI''s'!_FilterDatabase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Alexandra Pallares Moreno</cp:lastModifiedBy>
  <cp:revision/>
  <dcterms:created xsi:type="dcterms:W3CDTF">2021-07-26T19:54:46Z</dcterms:created>
  <dcterms:modified xsi:type="dcterms:W3CDTF">2025-12-29T17:51:52Z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2024-12-27T14:13:43Z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42cfa16f-411d-43f0-a33d-8e8219fac1d7</vt:lpwstr>
  </property>
  <property fmtid="{D5CDD505-2E9C-101B-9397-08002B2CF9AE}" pid="8" name="MSIP_Label_fc111285-cafa-4fc9-8a9a-bd902089b24f_ContentBits">
    <vt:lpwstr>0</vt:lpwstr>
  </property>
</Properties>
</file>