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5 DE 2024/"/>
    </mc:Choice>
  </mc:AlternateContent>
  <xr:revisionPtr revIDLastSave="2" documentId="8_{06F69514-8A48-4360-A149-D99B48035D60}" xr6:coauthVersionLast="47" xr6:coauthVersionMax="47" xr10:uidLastSave="{675D981E-B889-40BB-B6EE-84824AFC0E9B}"/>
  <bookViews>
    <workbookView xWindow="-120" yWindow="-120" windowWidth="20730" windowHeight="11160" firstSheet="1" activeTab="6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<sst xmlns="http://schemas.openxmlformats.org/spreadsheetml/2006/main" count="705" uniqueCount="196">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</sst>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A2" zoomScale="70" zoomScaleNormal="70" workbookViewId="0">
      <selection activeCell="K9" sqref="K9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72" t="s">
        <v>43</v>
      </c>
      <c r="B6" s="73"/>
      <c r="C6" s="73"/>
      <c r="D6" s="73"/>
      <c r="E6" s="73"/>
      <c r="F6" s="73"/>
      <c r="G6" s="73"/>
      <c r="H6" s="73"/>
      <c r="I6" s="73"/>
      <c r="J6" s="73"/>
      <c r="K6" s="37">
        <f>SUM(K3:K5)</f>
        <v>59735647.5</v>
      </c>
    </row>
    <row r="7" spans="1:11" x14ac:dyDescent="0.25">
      <c r="A7" s="68" t="s">
        <v>30</v>
      </c>
      <c r="B7" s="70" t="s">
        <v>31</v>
      </c>
      <c r="C7" s="70" t="s">
        <v>32</v>
      </c>
      <c r="D7" s="70" t="s">
        <v>33</v>
      </c>
      <c r="E7" s="70" t="s">
        <v>34</v>
      </c>
      <c r="F7" s="70" t="s">
        <v>35</v>
      </c>
      <c r="G7" s="32" t="s">
        <v>36</v>
      </c>
      <c r="H7" s="66" t="s">
        <v>35</v>
      </c>
      <c r="I7" s="32" t="s">
        <v>37</v>
      </c>
      <c r="J7" s="66" t="s">
        <v>35</v>
      </c>
      <c r="K7" s="33" t="s">
        <v>38</v>
      </c>
    </row>
    <row r="8" spans="1:11" ht="15.75" thickBot="1" x14ac:dyDescent="0.3">
      <c r="A8" s="69"/>
      <c r="B8" s="71"/>
      <c r="C8" s="71"/>
      <c r="D8" s="71"/>
      <c r="E8" s="71"/>
      <c r="F8" s="71"/>
      <c r="G8" s="30">
        <f>+G2</f>
        <v>5.1999999999999998E-2</v>
      </c>
      <c r="H8" s="67"/>
      <c r="I8" s="30">
        <f>+I2</f>
        <v>9.5000000000000001E-2</v>
      </c>
      <c r="J8" s="67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0" t="s">
        <v>134</v>
      </c>
      <c r="B99" s="61"/>
      <c r="C99" s="61"/>
      <c r="D99" s="61"/>
      <c r="E99" s="61"/>
      <c r="F99" s="61"/>
      <c r="G99" s="61"/>
      <c r="H99" s="61"/>
      <c r="I99" s="61"/>
      <c r="J99" s="61"/>
      <c r="K99" s="25">
        <f>SUM(K8:K98)</f>
        <v>7148280</v>
      </c>
    </row>
    <row r="100" spans="1:11" x14ac:dyDescent="0.25">
      <c r="A100" s="62" t="s">
        <v>135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25">
        <f>+K99+K6</f>
        <v>66883927.5</v>
      </c>
    </row>
    <row r="101" spans="1:11" x14ac:dyDescent="0.25">
      <c r="A101" s="64" t="s">
        <v>136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25">
        <f>+K100*10%</f>
        <v>6688392.75</v>
      </c>
    </row>
    <row r="102" spans="1:11" x14ac:dyDescent="0.25">
      <c r="A102" s="64" t="s">
        <v>137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25">
        <f>+K101*19%</f>
        <v>1270794.6225000001</v>
      </c>
    </row>
    <row r="103" spans="1:11" ht="15.75" thickBot="1" x14ac:dyDescent="0.3">
      <c r="A103" s="60" t="s">
        <v>138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6:J6"/>
    <mergeCell ref="H1:H2"/>
    <mergeCell ref="J1:J2"/>
    <mergeCell ref="A1:A2"/>
    <mergeCell ref="B1:B2"/>
    <mergeCell ref="C1:C2"/>
    <mergeCell ref="D1:D2"/>
    <mergeCell ref="E1:E2"/>
    <mergeCell ref="F1:F2"/>
    <mergeCell ref="H7:H8"/>
    <mergeCell ref="J7:J8"/>
    <mergeCell ref="A7:A8"/>
    <mergeCell ref="B7:B8"/>
    <mergeCell ref="C7:C8"/>
    <mergeCell ref="D7:D8"/>
    <mergeCell ref="E7:E8"/>
    <mergeCell ref="F7:F8"/>
    <mergeCell ref="A103:J103"/>
    <mergeCell ref="A100:J100"/>
    <mergeCell ref="A101:J101"/>
    <mergeCell ref="A102:J102"/>
    <mergeCell ref="A99:J99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x14ac:dyDescent="0.25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72" t="s">
        <v>43</v>
      </c>
      <c r="B5" s="73"/>
      <c r="C5" s="73"/>
      <c r="D5" s="73"/>
      <c r="E5" s="73"/>
      <c r="F5" s="73"/>
      <c r="G5" s="73"/>
      <c r="H5" s="73"/>
      <c r="I5" s="73"/>
      <c r="J5" s="73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7" t="s">
        <v>35</v>
      </c>
      <c r="I6" s="29" t="s">
        <v>37</v>
      </c>
      <c r="J6" s="67" t="s">
        <v>35</v>
      </c>
      <c r="K6" s="34" t="s">
        <v>38</v>
      </c>
    </row>
    <row r="7" spans="1:11" x14ac:dyDescent="0.25">
      <c r="A7" s="69"/>
      <c r="B7" s="71"/>
      <c r="C7" s="71"/>
      <c r="D7" s="71"/>
      <c r="E7" s="71"/>
      <c r="F7" s="71"/>
      <c r="G7" s="30">
        <v>5.1999999999999998E-2</v>
      </c>
      <c r="H7" s="67"/>
      <c r="I7" s="30">
        <v>9.5000000000000001E-2</v>
      </c>
      <c r="J7" s="67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0" t="s">
        <v>134</v>
      </c>
      <c r="B13" s="61"/>
      <c r="C13" s="61"/>
      <c r="D13" s="61"/>
      <c r="E13" s="61"/>
      <c r="F13" s="61"/>
      <c r="G13" s="61"/>
      <c r="H13" s="61"/>
      <c r="I13" s="61"/>
      <c r="J13" s="61"/>
      <c r="K13" s="43">
        <f>SUM(K8:K12)</f>
        <v>55492.5</v>
      </c>
    </row>
    <row r="14" spans="1:11" x14ac:dyDescent="0.25">
      <c r="A14" s="62" t="s">
        <v>135</v>
      </c>
      <c r="B14" s="63"/>
      <c r="C14" s="63"/>
      <c r="D14" s="63"/>
      <c r="E14" s="63"/>
      <c r="F14" s="63"/>
      <c r="G14" s="63"/>
      <c r="H14" s="63"/>
      <c r="I14" s="63"/>
      <c r="J14" s="63"/>
      <c r="K14" s="44">
        <f>K13+K5</f>
        <v>2936857.5</v>
      </c>
    </row>
    <row r="15" spans="1:11" x14ac:dyDescent="0.25">
      <c r="A15" s="64" t="s">
        <v>136</v>
      </c>
      <c r="B15" s="65"/>
      <c r="C15" s="65"/>
      <c r="D15" s="65"/>
      <c r="E15" s="65"/>
      <c r="F15" s="65"/>
      <c r="G15" s="65"/>
      <c r="H15" s="65"/>
      <c r="I15" s="65"/>
      <c r="J15" s="65"/>
      <c r="K15" s="41">
        <f>K14*10%</f>
        <v>293685.75</v>
      </c>
    </row>
    <row r="16" spans="1:11" x14ac:dyDescent="0.25">
      <c r="A16" s="64" t="s">
        <v>137</v>
      </c>
      <c r="B16" s="65"/>
      <c r="C16" s="65"/>
      <c r="D16" s="65"/>
      <c r="E16" s="65"/>
      <c r="F16" s="65"/>
      <c r="G16" s="65"/>
      <c r="H16" s="65"/>
      <c r="I16" s="65"/>
      <c r="J16" s="65"/>
      <c r="K16" s="41">
        <f>K15*19%</f>
        <v>55800.292500000003</v>
      </c>
    </row>
    <row r="17" spans="1:11" ht="15.75" thickBot="1" x14ac:dyDescent="0.3">
      <c r="A17" s="60" t="s">
        <v>138</v>
      </c>
      <c r="B17" s="61"/>
      <c r="C17" s="61"/>
      <c r="D17" s="61"/>
      <c r="E17" s="61"/>
      <c r="F17" s="61"/>
      <c r="G17" s="61"/>
      <c r="H17" s="61"/>
      <c r="I17" s="61"/>
      <c r="J17" s="61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H1:H2"/>
    <mergeCell ref="J1:J2"/>
    <mergeCell ref="A5:J5"/>
    <mergeCell ref="A1:A2"/>
    <mergeCell ref="B1:B2"/>
    <mergeCell ref="C1:C2"/>
    <mergeCell ref="D1:D2"/>
    <mergeCell ref="E1:E2"/>
    <mergeCell ref="F1:F2"/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1" x14ac:dyDescent="0.25">
      <c r="A5" s="68" t="s">
        <v>30</v>
      </c>
      <c r="B5" s="70" t="s">
        <v>31</v>
      </c>
      <c r="C5" s="70" t="s">
        <v>32</v>
      </c>
      <c r="D5" s="70" t="s">
        <v>33</v>
      </c>
      <c r="E5" s="70" t="s">
        <v>34</v>
      </c>
      <c r="F5" s="70" t="s">
        <v>35</v>
      </c>
      <c r="G5" s="32" t="s">
        <v>36</v>
      </c>
      <c r="H5" s="66" t="s">
        <v>35</v>
      </c>
      <c r="I5" s="32" t="s">
        <v>37</v>
      </c>
      <c r="J5" s="66" t="s">
        <v>35</v>
      </c>
      <c r="K5" s="33" t="s">
        <v>38</v>
      </c>
    </row>
    <row r="6" spans="1:11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80107.5</v>
      </c>
    </row>
    <row r="13" spans="1:11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1837035</v>
      </c>
    </row>
    <row r="14" spans="1:11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183703.5</v>
      </c>
    </row>
    <row r="15" spans="1:11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34903.665000000001</v>
      </c>
    </row>
    <row r="16" spans="1:11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16:J16"/>
    <mergeCell ref="A13:J13"/>
    <mergeCell ref="A14:J14"/>
    <mergeCell ref="A15:J15"/>
    <mergeCell ref="A12:J1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1" x14ac:dyDescent="0.25">
      <c r="A5" s="68" t="s">
        <v>30</v>
      </c>
      <c r="B5" s="70" t="s">
        <v>31</v>
      </c>
      <c r="C5" s="70" t="s">
        <v>32</v>
      </c>
      <c r="D5" s="70" t="s">
        <v>33</v>
      </c>
      <c r="E5" s="70" t="s">
        <v>34</v>
      </c>
      <c r="F5" s="70" t="s">
        <v>35</v>
      </c>
      <c r="G5" s="32" t="s">
        <v>36</v>
      </c>
      <c r="H5" s="66" t="s">
        <v>35</v>
      </c>
      <c r="I5" s="32" t="s">
        <v>37</v>
      </c>
      <c r="J5" s="66" t="s">
        <v>35</v>
      </c>
      <c r="K5" s="33" t="s">
        <v>38</v>
      </c>
    </row>
    <row r="6" spans="1:11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117825</v>
      </c>
    </row>
    <row r="13" spans="1:11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1874752.5</v>
      </c>
    </row>
    <row r="14" spans="1:11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187475.25</v>
      </c>
    </row>
    <row r="15" spans="1:11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35620.297500000001</v>
      </c>
    </row>
    <row r="16" spans="1:11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2097848.0474999999</v>
      </c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16:J16"/>
    <mergeCell ref="A13:J13"/>
    <mergeCell ref="A14:J14"/>
    <mergeCell ref="A15:J15"/>
    <mergeCell ref="A12:J1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ht="15.75" thickBot="1" x14ac:dyDescent="0.3">
      <c r="A2" s="69"/>
      <c r="B2" s="71"/>
      <c r="C2" s="71"/>
      <c r="D2" s="71"/>
      <c r="E2" s="71"/>
      <c r="F2" s="71"/>
      <c r="G2" s="30" t="s">
        <v>158</v>
      </c>
      <c r="H2" s="67"/>
      <c r="I2" s="30">
        <v>9.5000000000000001E-2</v>
      </c>
      <c r="J2" s="67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7" t="s">
        <v>35</v>
      </c>
      <c r="I5" s="29" t="s">
        <v>37</v>
      </c>
      <c r="J5" s="67" t="s">
        <v>35</v>
      </c>
      <c r="K5" s="34" t="s">
        <v>38</v>
      </c>
    </row>
    <row r="6" spans="1:11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65145</v>
      </c>
    </row>
    <row r="13" spans="1:11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1822072.5</v>
      </c>
    </row>
    <row r="14" spans="1:11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182207.25</v>
      </c>
    </row>
    <row r="15" spans="1:11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34619.377500000002</v>
      </c>
    </row>
    <row r="16" spans="1:11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2038899.1274999999</v>
      </c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16:J16"/>
    <mergeCell ref="A13:J13"/>
    <mergeCell ref="A14:J14"/>
    <mergeCell ref="A15:J15"/>
    <mergeCell ref="A12:J1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tabSelected="1" topLeftCell="B11" zoomScale="114" workbookViewId="0">
      <selection activeCell="K16" sqref="K16"/>
    </sheetView>
  </sheetViews>
  <sheetFormatPr baseColWidth="10" defaultColWidth="11.42578125" defaultRowHeight="15" x14ac:dyDescent="0.25"/>
  <cols>
    <col min="2" max="2" width="27.7109375" customWidth="1"/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1" ht="30" x14ac:dyDescent="0.25">
      <c r="A5" s="68" t="s">
        <v>30</v>
      </c>
      <c r="B5" s="70" t="s">
        <v>31</v>
      </c>
      <c r="C5" s="70" t="s">
        <v>32</v>
      </c>
      <c r="D5" s="70" t="s">
        <v>33</v>
      </c>
      <c r="E5" s="70" t="s">
        <v>34</v>
      </c>
      <c r="F5" s="70" t="s">
        <v>35</v>
      </c>
      <c r="G5" s="32" t="s">
        <v>36</v>
      </c>
      <c r="H5" s="66" t="s">
        <v>35</v>
      </c>
      <c r="I5" s="32" t="s">
        <v>37</v>
      </c>
      <c r="J5" s="66" t="s">
        <v>35</v>
      </c>
      <c r="K5" s="33" t="s">
        <v>38</v>
      </c>
    </row>
    <row r="6" spans="1:11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133920</v>
      </c>
    </row>
    <row r="13" spans="1:11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1890847.5</v>
      </c>
    </row>
    <row r="14" spans="1:11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189084.75</v>
      </c>
    </row>
    <row r="15" spans="1:11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35926.102500000001</v>
      </c>
    </row>
    <row r="16" spans="1:11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2115858.3525</v>
      </c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16:J16"/>
    <mergeCell ref="A13:J13"/>
    <mergeCell ref="A14:J14"/>
    <mergeCell ref="A15:J15"/>
    <mergeCell ref="A12:J1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7" t="s">
        <v>35</v>
      </c>
      <c r="I5" s="29" t="s">
        <v>37</v>
      </c>
      <c r="J5" s="67" t="s">
        <v>35</v>
      </c>
      <c r="K5" s="34" t="s">
        <v>38</v>
      </c>
    </row>
    <row r="6" spans="1:11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0.1207</v>
      </c>
      <c r="J6" s="67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139380</v>
      </c>
    </row>
    <row r="13" spans="1:11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1896307.5</v>
      </c>
    </row>
    <row r="14" spans="1:11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189630.75</v>
      </c>
    </row>
    <row r="15" spans="1:11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36029.842499999999</v>
      </c>
    </row>
    <row r="16" spans="1:11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2121968.0924999998</v>
      </c>
    </row>
    <row r="18" spans="11:11" x14ac:dyDescent="0.25">
      <c r="K18" s="18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16:J16"/>
    <mergeCell ref="A13:J13"/>
    <mergeCell ref="A14:J14"/>
    <mergeCell ref="A15:J15"/>
    <mergeCell ref="A12:J1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2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2" x14ac:dyDescent="0.25">
      <c r="A5" s="68" t="s">
        <v>30</v>
      </c>
      <c r="B5" s="70" t="s">
        <v>31</v>
      </c>
      <c r="C5" s="70" t="s">
        <v>32</v>
      </c>
      <c r="D5" s="70" t="s">
        <v>33</v>
      </c>
      <c r="E5" s="70" t="s">
        <v>34</v>
      </c>
      <c r="F5" s="70" t="s">
        <v>35</v>
      </c>
      <c r="G5" s="32" t="s">
        <v>36</v>
      </c>
      <c r="H5" s="66" t="s">
        <v>35</v>
      </c>
      <c r="I5" s="32" t="s">
        <v>37</v>
      </c>
      <c r="J5" s="66" t="s">
        <v>35</v>
      </c>
      <c r="K5" s="33" t="s">
        <v>38</v>
      </c>
    </row>
    <row r="6" spans="1:12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63570</v>
      </c>
    </row>
    <row r="13" spans="1:12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1820497.5</v>
      </c>
    </row>
    <row r="14" spans="1:12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182049.75</v>
      </c>
    </row>
    <row r="15" spans="1:12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34589.452499999999</v>
      </c>
    </row>
    <row r="16" spans="1:12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2037136.7024999999</v>
      </c>
    </row>
    <row r="19" spans="11:11" x14ac:dyDescent="0.25">
      <c r="K19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16:J16"/>
    <mergeCell ref="A13:J13"/>
    <mergeCell ref="A14:J14"/>
    <mergeCell ref="A15:J15"/>
    <mergeCell ref="A12:J1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1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1" x14ac:dyDescent="0.25">
      <c r="A5" s="68" t="s">
        <v>30</v>
      </c>
      <c r="B5" s="70" t="s">
        <v>31</v>
      </c>
      <c r="C5" s="70" t="s">
        <v>32</v>
      </c>
      <c r="D5" s="70" t="s">
        <v>33</v>
      </c>
      <c r="E5" s="70" t="s">
        <v>34</v>
      </c>
      <c r="F5" s="70" t="s">
        <v>35</v>
      </c>
      <c r="G5" s="32" t="s">
        <v>36</v>
      </c>
      <c r="H5" s="66" t="s">
        <v>35</v>
      </c>
      <c r="I5" s="32" t="s">
        <v>37</v>
      </c>
      <c r="J5" s="66" t="s">
        <v>35</v>
      </c>
      <c r="K5" s="33" t="s">
        <v>38</v>
      </c>
    </row>
    <row r="6" spans="1:11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133732.5</v>
      </c>
    </row>
    <row r="13" spans="1:11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1890660</v>
      </c>
    </row>
    <row r="14" spans="1:11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189066</v>
      </c>
    </row>
    <row r="15" spans="1:11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35922.54</v>
      </c>
    </row>
    <row r="16" spans="1:11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2115648.54</v>
      </c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16:J16"/>
    <mergeCell ref="A13:J13"/>
    <mergeCell ref="A14:J14"/>
    <mergeCell ref="A15:J15"/>
    <mergeCell ref="A12:J1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2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2" x14ac:dyDescent="0.25">
      <c r="A5" s="68" t="s">
        <v>30</v>
      </c>
      <c r="B5" s="70" t="s">
        <v>31</v>
      </c>
      <c r="C5" s="70" t="s">
        <v>32</v>
      </c>
      <c r="D5" s="70" t="s">
        <v>33</v>
      </c>
      <c r="E5" s="70" t="s">
        <v>34</v>
      </c>
      <c r="F5" s="70" t="s">
        <v>35</v>
      </c>
      <c r="G5" s="32" t="s">
        <v>36</v>
      </c>
      <c r="H5" s="66" t="s">
        <v>35</v>
      </c>
      <c r="I5" s="32" t="s">
        <v>37</v>
      </c>
      <c r="J5" s="66" t="s">
        <v>35</v>
      </c>
      <c r="K5" s="33" t="s">
        <v>38</v>
      </c>
    </row>
    <row r="6" spans="1:12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0" t="s">
        <v>134</v>
      </c>
      <c r="B12" s="61"/>
      <c r="C12" s="61"/>
      <c r="D12" s="61"/>
      <c r="E12" s="61"/>
      <c r="F12" s="61"/>
      <c r="G12" s="61"/>
      <c r="H12" s="61"/>
      <c r="I12" s="61"/>
      <c r="J12" s="61"/>
      <c r="K12" s="25">
        <f>SUM(K7:K11)</f>
        <v>109335</v>
      </c>
    </row>
    <row r="13" spans="1:12" x14ac:dyDescent="0.25">
      <c r="A13" s="62" t="s">
        <v>135</v>
      </c>
      <c r="B13" s="63"/>
      <c r="C13" s="63"/>
      <c r="D13" s="63"/>
      <c r="E13" s="63"/>
      <c r="F13" s="63"/>
      <c r="G13" s="63"/>
      <c r="H13" s="63"/>
      <c r="I13" s="63"/>
      <c r="J13" s="63"/>
      <c r="K13" s="25">
        <f>K12+K4</f>
        <v>1866262.5</v>
      </c>
    </row>
    <row r="14" spans="1:12" x14ac:dyDescent="0.25">
      <c r="A14" s="64" t="s">
        <v>136</v>
      </c>
      <c r="B14" s="65"/>
      <c r="C14" s="65"/>
      <c r="D14" s="65"/>
      <c r="E14" s="65"/>
      <c r="F14" s="65"/>
      <c r="G14" s="65"/>
      <c r="H14" s="65"/>
      <c r="I14" s="65"/>
      <c r="J14" s="65"/>
      <c r="K14" s="25">
        <f>K13*10%</f>
        <v>186626.25</v>
      </c>
    </row>
    <row r="15" spans="1:12" x14ac:dyDescent="0.25">
      <c r="A15" s="64" t="s">
        <v>137</v>
      </c>
      <c r="B15" s="65"/>
      <c r="C15" s="65"/>
      <c r="D15" s="65"/>
      <c r="E15" s="65"/>
      <c r="F15" s="65"/>
      <c r="G15" s="65"/>
      <c r="H15" s="65"/>
      <c r="I15" s="65"/>
      <c r="J15" s="65"/>
      <c r="K15" s="25">
        <f>K14*19%</f>
        <v>35458.987500000003</v>
      </c>
    </row>
    <row r="16" spans="1:12" ht="15.75" thickBot="1" x14ac:dyDescent="0.3">
      <c r="A16" s="60" t="s">
        <v>138</v>
      </c>
      <c r="B16" s="61"/>
      <c r="C16" s="61"/>
      <c r="D16" s="61"/>
      <c r="E16" s="61"/>
      <c r="F16" s="61"/>
      <c r="G16" s="61"/>
      <c r="H16" s="61"/>
      <c r="I16" s="61"/>
      <c r="J16" s="61"/>
      <c r="K16" s="45">
        <f>SUM(K13:K15)</f>
        <v>2088347.7375</v>
      </c>
    </row>
    <row r="19" spans="11:11" x14ac:dyDescent="0.25">
      <c r="K19" s="47"/>
    </row>
  </sheetData>
  <mergeCells count="22">
    <mergeCell ref="E1:E2"/>
    <mergeCell ref="J5:J6"/>
    <mergeCell ref="A12:J12"/>
    <mergeCell ref="A13:J13"/>
    <mergeCell ref="A14:J14"/>
    <mergeCell ref="F1:F2"/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8" t="s">
        <v>30</v>
      </c>
      <c r="B1" s="70" t="s">
        <v>31</v>
      </c>
      <c r="C1" s="70" t="s">
        <v>32</v>
      </c>
      <c r="D1" s="70" t="s">
        <v>33</v>
      </c>
      <c r="E1" s="70" t="s">
        <v>34</v>
      </c>
      <c r="F1" s="70" t="s">
        <v>35</v>
      </c>
      <c r="G1" s="32" t="s">
        <v>36</v>
      </c>
      <c r="H1" s="66" t="s">
        <v>35</v>
      </c>
      <c r="I1" s="32" t="s">
        <v>37</v>
      </c>
      <c r="J1" s="66" t="s">
        <v>35</v>
      </c>
      <c r="K1" s="33" t="s">
        <v>38</v>
      </c>
    </row>
    <row r="2" spans="1:12" ht="15.75" thickBot="1" x14ac:dyDescent="0.3">
      <c r="A2" s="69"/>
      <c r="B2" s="71"/>
      <c r="C2" s="71"/>
      <c r="D2" s="71"/>
      <c r="E2" s="71"/>
      <c r="F2" s="71"/>
      <c r="G2" s="30">
        <v>5.1999999999999998E-2</v>
      </c>
      <c r="H2" s="67"/>
      <c r="I2" s="30">
        <v>9.5000000000000001E-2</v>
      </c>
      <c r="J2" s="67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37">
        <f>SUM(K3)</f>
        <v>1756927.5</v>
      </c>
    </row>
    <row r="5" spans="1:12" x14ac:dyDescent="0.25">
      <c r="A5" s="68" t="s">
        <v>30</v>
      </c>
      <c r="B5" s="70" t="s">
        <v>31</v>
      </c>
      <c r="C5" s="70" t="s">
        <v>32</v>
      </c>
      <c r="D5" s="70" t="s">
        <v>33</v>
      </c>
      <c r="E5" s="70" t="s">
        <v>34</v>
      </c>
      <c r="F5" s="70" t="s">
        <v>35</v>
      </c>
      <c r="G5" s="32" t="s">
        <v>36</v>
      </c>
      <c r="H5" s="66" t="s">
        <v>35</v>
      </c>
      <c r="I5" s="32" t="s">
        <v>37</v>
      </c>
      <c r="J5" s="66" t="s">
        <v>35</v>
      </c>
      <c r="K5" s="33" t="s">
        <v>38</v>
      </c>
    </row>
    <row r="6" spans="1:12" ht="15.75" thickBot="1" x14ac:dyDescent="0.3">
      <c r="A6" s="69"/>
      <c r="B6" s="71"/>
      <c r="C6" s="71"/>
      <c r="D6" s="71"/>
      <c r="E6" s="71"/>
      <c r="F6" s="71"/>
      <c r="G6" s="30">
        <v>5.1999999999999998E-2</v>
      </c>
      <c r="H6" s="67"/>
      <c r="I6" s="30">
        <v>9.5000000000000001E-2</v>
      </c>
      <c r="J6" s="67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0" t="s">
        <v>134</v>
      </c>
      <c r="B19" s="61"/>
      <c r="C19" s="61"/>
      <c r="D19" s="61"/>
      <c r="E19" s="61"/>
      <c r="F19" s="61"/>
      <c r="G19" s="61"/>
      <c r="H19" s="61"/>
      <c r="I19" s="61"/>
      <c r="J19" s="61"/>
      <c r="K19" s="57">
        <f>SUM(K7:K18)</f>
        <v>181005</v>
      </c>
    </row>
    <row r="20" spans="1:11" x14ac:dyDescent="0.25">
      <c r="A20" s="62" t="s">
        <v>135</v>
      </c>
      <c r="B20" s="63"/>
      <c r="C20" s="63"/>
      <c r="D20" s="63"/>
      <c r="E20" s="63"/>
      <c r="F20" s="63"/>
      <c r="G20" s="63"/>
      <c r="H20" s="63"/>
      <c r="I20" s="63"/>
      <c r="J20" s="63"/>
      <c r="K20" s="25">
        <f>K19+K4</f>
        <v>1937932.5</v>
      </c>
    </row>
    <row r="21" spans="1:11" x14ac:dyDescent="0.25">
      <c r="A21" s="64" t="s">
        <v>136</v>
      </c>
      <c r="B21" s="65"/>
      <c r="C21" s="65"/>
      <c r="D21" s="65"/>
      <c r="E21" s="65"/>
      <c r="F21" s="65"/>
      <c r="G21" s="65"/>
      <c r="H21" s="65"/>
      <c r="I21" s="65"/>
      <c r="J21" s="65"/>
      <c r="K21" s="25">
        <f>K20*10%</f>
        <v>193793.25</v>
      </c>
    </row>
    <row r="22" spans="1:11" x14ac:dyDescent="0.25">
      <c r="A22" s="64" t="s">
        <v>137</v>
      </c>
      <c r="B22" s="65"/>
      <c r="C22" s="65"/>
      <c r="D22" s="65"/>
      <c r="E22" s="65"/>
      <c r="F22" s="65"/>
      <c r="G22" s="65"/>
      <c r="H22" s="65"/>
      <c r="I22" s="65"/>
      <c r="J22" s="65"/>
      <c r="K22" s="25">
        <f>K21*19%</f>
        <v>36820.717499999999</v>
      </c>
    </row>
    <row r="23" spans="1:11" ht="15.75" thickBot="1" x14ac:dyDescent="0.3">
      <c r="A23" s="60" t="s">
        <v>138</v>
      </c>
      <c r="B23" s="61"/>
      <c r="C23" s="61"/>
      <c r="D23" s="61"/>
      <c r="E23" s="61"/>
      <c r="F23" s="61"/>
      <c r="G23" s="61"/>
      <c r="H23" s="61"/>
      <c r="I23" s="61"/>
      <c r="J23" s="61"/>
      <c r="K23" s="45">
        <f>SUM(K20:K22)</f>
        <v>2168546.4674999998</v>
      </c>
    </row>
    <row r="26" spans="1:11" x14ac:dyDescent="0.25">
      <c r="K26" s="47"/>
    </row>
  </sheetData>
  <mergeCells count="22">
    <mergeCell ref="A23:J23"/>
    <mergeCell ref="A20:J20"/>
    <mergeCell ref="A21:J21"/>
    <mergeCell ref="A22:J22"/>
    <mergeCell ref="A19:J19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2025-02-18T22:49:39Z</dcterms:modified>
  <cp:category/>
  <cp:contentStatus/>
</cp:coreProperties>
</file>