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erzaaereacolombia-my.sharepoint.com/personal/yoly_murcia_fac_mil_co/Documents/FAC 2023/PROCESOS 2023/TIENDA VIRTUAL/OC PAPELERIA/"/>
    </mc:Choice>
  </mc:AlternateContent>
  <xr:revisionPtr revIDLastSave="0" documentId="8_{EFD1CD91-1FF4-4BC4-AA81-E29D732C0184}" xr6:coauthVersionLast="36" xr6:coauthVersionMax="36" xr10:uidLastSave="{00000000-0000-0000-0000-000000000000}"/>
  <bookViews>
    <workbookView xWindow="0" yWindow="0" windowWidth="28800" windowHeight="11625" xr2:uid="{6FBCF15F-54AE-4E32-88D6-020ADAB4D359}"/>
  </bookViews>
  <sheets>
    <sheet name="FINAL COMPRA ELEMENTOS DE PAPEL" sheetId="1" r:id="rId1"/>
  </sheets>
  <definedNames>
    <definedName name="_xlnm._FilterDatabase" localSheetId="0" hidden="1">'FINAL COMPRA ELEMENTOS DE PAPEL'!$C$2:$N$34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L33" i="1"/>
  <c r="L32" i="1"/>
  <c r="L31" i="1"/>
  <c r="H31" i="1"/>
  <c r="J31" i="1" s="1"/>
  <c r="L30" i="1"/>
  <c r="H30" i="1"/>
  <c r="J30" i="1" s="1"/>
  <c r="L29" i="1"/>
  <c r="J29" i="1"/>
  <c r="H29" i="1"/>
  <c r="L28" i="1"/>
  <c r="L27" i="1"/>
  <c r="L26" i="1"/>
  <c r="L25" i="1"/>
  <c r="L24" i="1"/>
  <c r="L23" i="1"/>
  <c r="L21" i="1"/>
  <c r="L20" i="1"/>
  <c r="L19" i="1"/>
  <c r="L18" i="1"/>
  <c r="L17" i="1"/>
  <c r="L16" i="1"/>
  <c r="H16" i="1"/>
  <c r="J16" i="1" s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PD4. YOLY MARIET MURCIA ORTIZ</author>
  </authors>
  <commentList>
    <comment ref="A28" authorId="0" shapeId="0" xr:uid="{73164722-7494-40BD-963D-32BC9136C615}">
      <text>
        <r>
          <rPr>
            <b/>
            <sz val="18"/>
            <color indexed="81"/>
            <rFont val="Tahoma"/>
            <family val="2"/>
          </rPr>
          <t>PD4. YOLY MARIET MURCIA ORTIZ:</t>
        </r>
        <r>
          <rPr>
            <sz val="18"/>
            <color indexed="81"/>
            <rFont val="Tahoma"/>
            <family val="2"/>
          </rPr>
          <t xml:space="preserve">
Verificar </t>
        </r>
      </text>
    </comment>
  </commentList>
</comments>
</file>

<file path=xl/sharedStrings.xml><?xml version="1.0" encoding="utf-8"?>
<sst xmlns="http://schemas.openxmlformats.org/spreadsheetml/2006/main" count="146" uniqueCount="118">
  <si>
    <t xml:space="preserve">PANAMERICANA </t>
  </si>
  <si>
    <t xml:space="preserve">ITEM </t>
  </si>
  <si>
    <t>ITEM</t>
  </si>
  <si>
    <t>DESCRIPCIÓN BIEN CPA</t>
  </si>
  <si>
    <t xml:space="preserve">ESPECIFICACION TECNICA </t>
  </si>
  <si>
    <t xml:space="preserve">UNIDAD DE MEDIDA </t>
  </si>
  <si>
    <t xml:space="preserve">CANTIDAD ADQUISICION </t>
  </si>
  <si>
    <t>VALOR UNITARIO</t>
  </si>
  <si>
    <t xml:space="preserve">% IVA </t>
  </si>
  <si>
    <t xml:space="preserve">IVA </t>
  </si>
  <si>
    <t>VALOR UNITARIO+IVA</t>
  </si>
  <si>
    <t>VALOR UNITARIO+IVA * CANTIDAD</t>
  </si>
  <si>
    <t xml:space="preserve">CODIGO TIENDA VIRTUAL </t>
  </si>
  <si>
    <t>IMAGEN ELEMENTO</t>
  </si>
  <si>
    <t>DESTRUCTOR DE PAPEL 15 HOJAS CORTE CRUZADO</t>
  </si>
  <si>
    <t>Destructura de papel 15 hojas corte cruzado con retroceso.Capacidad de papelera: 26.5 litros ~ 160 hojas *Ruedas: Si *Velocidad: 2.0 m/min ~ 107 hojas/min *ciclo de trabajo: 10 a 15 min *destruye cd y tarjetas</t>
  </si>
  <si>
    <t xml:space="preserve">UNIDAD </t>
  </si>
  <si>
    <t>GS-DESTRUCTORA DE PAPEL 15 HJ CORTE CRUZADO</t>
  </si>
  <si>
    <t xml:space="preserve">RESMA PAPEL CARTA X 500 HOJAS </t>
  </si>
  <si>
    <t xml:space="preserve">Papel blanco de 75 GR tamaño Carta X 500 hojas </t>
  </si>
  <si>
    <t>RESMA</t>
  </si>
  <si>
    <t>GS-PAPEL FOTOCOPIA 75 GRS CARTA REPROGRAF</t>
  </si>
  <si>
    <t>RESMA PAPEL OFICIO X 500 HOJAS</t>
  </si>
  <si>
    <t xml:space="preserve">Papel blanco de75 gr  , tamaño oficio X 500 hojas </t>
  </si>
  <si>
    <t>GS-PAPEL FOTOCOPIA OFICIO 75 GR REPROGRAF</t>
  </si>
  <si>
    <t>LIBRO DE ACTAS 400 FOLIOS</t>
  </si>
  <si>
    <t xml:space="preserve">Libro de actas de  400 folios tamaño  oficio </t>
  </si>
  <si>
    <t>GS-LIBRO ACTAS 400 FOLIOS ECONOMICO</t>
  </si>
  <si>
    <t>LIBRO ACTAS 300 FOLIOS OFICIO</t>
  </si>
  <si>
    <t xml:space="preserve">Libro de actas de  300 folios tamaño  oficio </t>
  </si>
  <si>
    <t>GS-LIBRO ACTAS 300 FOLIOS FINO</t>
  </si>
  <si>
    <t>LIBRO ACTAS 200 FOLIOS TAMAÑO OFICIO</t>
  </si>
  <si>
    <t xml:space="preserve">Libro de actas de 200 folios tamaño oficio </t>
  </si>
  <si>
    <t>GS-LIBRO ACTAS 200 FO. ECONOMICO OFICIO</t>
  </si>
  <si>
    <t>LIBRO ACTAS 100 FOLIOS TAMAÑO  OFICIO</t>
  </si>
  <si>
    <t>Libro de actas de 100 folios de hojas papel bond  de 70gr, cosido al lomo en 4 punteras.</t>
  </si>
  <si>
    <t>GS-LIBRO ACTAS 100 FO. ECONOMICO OFICIO</t>
  </si>
  <si>
    <r>
      <t xml:space="preserve">PAPEL OPALINA TAMAÑO CARTA X 100 UNIDADES </t>
    </r>
    <r>
      <rPr>
        <b/>
        <sz val="9"/>
        <rFont val="Arial"/>
        <family val="2"/>
      </rPr>
      <t xml:space="preserve"> (CPMS)</t>
    </r>
  </si>
  <si>
    <t>Papel opalina color blanco 90 GR, Tamaño carta blanco presentación por 100 hojas (PAQUETE X 100 HOJAS)</t>
  </si>
  <si>
    <t xml:space="preserve">PAQUETE </t>
  </si>
  <si>
    <t>GS-PAPEL OPALINA BLANCO CARTA X 100</t>
  </si>
  <si>
    <r>
      <t>PAPEL OPALINA BLANCO CARTA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X20 UNIDADES </t>
    </r>
  </si>
  <si>
    <t>Papel opalina blanco 180 GR por 20 hojas (PAQUETE X 20 HOJAS)</t>
  </si>
  <si>
    <t>GS-CARTULINA OPALINA 180 GR CARTA RESMA BLA</t>
  </si>
  <si>
    <t xml:space="preserve">PAPEL  KIMBERLY BLANCO TAMAÑO CARTA  X 50 UNIDADES </t>
  </si>
  <si>
    <t>Papel Kimberly tamaño carta blanco (PAQUETE X 50 UNIDADES)</t>
  </si>
  <si>
    <t>GS-PAPEL KIMBERLY 90GR CARTA X 50 UNIDADES BLANCO ART.</t>
  </si>
  <si>
    <r>
      <t>CARPETA OFICIO CON GANCHO LEGAJADOR COLOR</t>
    </r>
    <r>
      <rPr>
        <sz val="9"/>
        <color theme="1"/>
        <rFont val="Arial"/>
        <family val="2"/>
      </rPr>
      <t xml:space="preserve"> HUMO</t>
    </r>
  </si>
  <si>
    <t>Carpeta legajadora oficio con gancho, color Humo.</t>
  </si>
  <si>
    <t>UNIDAD</t>
  </si>
  <si>
    <t>GS-CARPETA OFICIO LEGAJADORA HUMO C/GANCHO                                                  NO HAY NEGRA SE OFECE COLOR HUMO</t>
  </si>
  <si>
    <t>CARPETA TIPO 4 ALETAS EN CARTULINA DESACIDIFICADA</t>
  </si>
  <si>
    <t>CARPETA 4 ALETAS 68X58CMS 1TN Carpetas 4 aletas en propalcote de 320 grs, tamano abierto 68 x 58 cms con impresión a 1 tinta logo de la entidad.</t>
  </si>
  <si>
    <t>GS-CARPETA 4 ALETAS 68X58CMS 1TN /  CARPETA 4 ALETAS 68X58CMS 1TN
Carpetas 4 aletas en propalcote de 320 grs, tamano abierto 68 x 58 cms con impresión a 1 tinta logo de la entidad.  Con troquel de la muestra original.                             PRECIO APLICA PARA COMPRA MKINIMA DE 2000 UND
*Comando Aereo</t>
  </si>
  <si>
    <t>CAJA PARA ARCHIVO CENTRAL  X-200</t>
  </si>
  <si>
    <t>Caja para archivo de 20X27X40CM LARGO-ANCHO-ALTO Calibre 790 kgf/m2 Incluye impresión a 1 tinta azul de acuerdo a la norma por solo una cara Apertura tipo nevera Incluye recubrimiento interno</t>
  </si>
  <si>
    <t>GS-CAJA P/ARCHIVO X200 CAL 790 IMPRESION FUERZA AEREA/ Marca GENERICO
Referencia GENERICA
20X27X40CM LARGO-ANCHO-ALTO
Calibre 790 kgf/m2
Incluye impresión a 1 tinta azul de acuerdo a la norma por solo una cara
Apertura tipo nevera
Incluye recubrimiento interno
**Cantidad minima de compra 1000 unidades**</t>
  </si>
  <si>
    <t xml:space="preserve">PEGANTE LÍQUIDO X 250 GR </t>
  </si>
  <si>
    <t xml:space="preserve">Pegante liquido de 250 GR </t>
  </si>
  <si>
    <t>P8013315</t>
  </si>
  <si>
    <t>GS-PEGANTE UNIVERSAL FRASCO 245GRM</t>
  </si>
  <si>
    <t>PEGANTE BARRA DE 40 GRS</t>
  </si>
  <si>
    <t xml:space="preserve">Pegante en barra secado extra rapido de 40 GRS </t>
  </si>
  <si>
    <t>GS-PEGANTE BARRA 40 GRS. KORES STICK</t>
  </si>
  <si>
    <t>PAPEL CONTACT TRANSPARENTE ROLLO  X 20 MTS</t>
  </si>
  <si>
    <t xml:space="preserve">Papel  transparente en Rollo X 20 MTS </t>
  </si>
  <si>
    <t>ROLLO</t>
  </si>
  <si>
    <t>GS-CONTACT ORIGINAL TRANSPARENTE ROLLO X 20</t>
  </si>
  <si>
    <t xml:space="preserve">TONER CARTRIDGE CB435/CB436/CE285A/CE278A PARA IMPRESORA </t>
  </si>
  <si>
    <t>TONER CARTRIDGE REFERENCIA CB435/CB436/CE285A/CE278A</t>
  </si>
  <si>
    <t>no disponible</t>
  </si>
  <si>
    <r>
      <t>BOLSILLO ACETATO PARA LAMINACION  X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100 UNIDADES </t>
    </r>
  </si>
  <si>
    <t>Bolsillo acetato para laminacion de 7 x 10 cm (PAQUETE X 100 UNIDADES)</t>
  </si>
  <si>
    <t>GS-BOLSILLO P/LAMINACION X100 7X10 CMS.</t>
  </si>
  <si>
    <t xml:space="preserve">BORRADOR DE NATA PZ - 20  </t>
  </si>
  <si>
    <t xml:space="preserve">Borrador de nata color blanco, desgrane fino para facil borrado que no mancha y no rasga el papel. </t>
  </si>
  <si>
    <t>GS-BORRADOR NATA SUELTO PZ-20</t>
  </si>
  <si>
    <t>CINTA TRANSPARENTE ADHESIVA DOBLE CARA 12 MMX 5MTS</t>
  </si>
  <si>
    <t>Cinta Transparente doble faz de 12 mm x 5 MTS</t>
  </si>
  <si>
    <t>no se oferta</t>
  </si>
  <si>
    <t xml:space="preserve">CINTA  ADHESIVA TRANSPARENTE DE 48 MM X 100 MTS </t>
  </si>
  <si>
    <t xml:space="preserve">Cinta polipropileno de 48 MM X 100 MTS </t>
  </si>
  <si>
    <t>GS-CINTA POLIPROPILENO 48X100 COLBON</t>
  </si>
  <si>
    <t xml:space="preserve">CINTA TRANSPARENTE DE 12MM X 40 MTS </t>
  </si>
  <si>
    <t xml:space="preserve">Cinta transparente de 12 MM X 40 MTS </t>
  </si>
  <si>
    <t>GS-CINTA POLIPROPILENO 12X40 COLBON</t>
  </si>
  <si>
    <t>PORTA CARNET VERTICAL</t>
  </si>
  <si>
    <t>Porta carnet plastico Vertical color  AZUL REY</t>
  </si>
  <si>
    <t>GS-PORTA CARNET VERTICAL</t>
  </si>
  <si>
    <t>PORTA CARNET HORIZONTAL</t>
  </si>
  <si>
    <t>Porta carnet plastico horizontal color Azul Rey</t>
  </si>
  <si>
    <t>GS-PORTA CARNET + GANCHO PINZA</t>
  </si>
  <si>
    <r>
      <t xml:space="preserve">LAPIZ NEGRO </t>
    </r>
    <r>
      <rPr>
        <b/>
        <sz val="9"/>
        <rFont val="Arial"/>
        <family val="2"/>
      </rPr>
      <t>(CPMS)</t>
    </r>
  </si>
  <si>
    <t xml:space="preserve">Lapiz Negro </t>
  </si>
  <si>
    <t>GS-LAPIZ N.2 HB UNIDAD</t>
  </si>
  <si>
    <t>LAPIZ NEGRO</t>
  </si>
  <si>
    <t xml:space="preserve">Lapiz Negro  </t>
  </si>
  <si>
    <r>
      <t xml:space="preserve">BOLIGRAFO NEGRO </t>
    </r>
    <r>
      <rPr>
        <sz val="9"/>
        <color rgb="FFFF0000"/>
        <rFont val="Arial"/>
        <family val="2"/>
      </rPr>
      <t xml:space="preserve"> </t>
    </r>
  </si>
  <si>
    <t xml:space="preserve">Boligrafo Negro de  punta 0,7 trazo fino. </t>
  </si>
  <si>
    <t>GS-BOLIGRAFO NEGRO KILOMETRICO 100 CRISTAL</t>
  </si>
  <si>
    <t xml:space="preserve"> MARCADOR BORRABLE  COLOR NEGRO</t>
  </si>
  <si>
    <r>
      <t>Marcador  Borrable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color negro secado rapido  </t>
    </r>
  </si>
  <si>
    <t>p900515126</t>
  </si>
  <si>
    <t xml:space="preserve">GS-MARCADOR BORRABLE RECARGABLE EDDING 350 NEGRO </t>
  </si>
  <si>
    <r>
      <t>ALMOHADILLA DACTILAR (</t>
    </r>
    <r>
      <rPr>
        <b/>
        <sz val="9"/>
        <rFont val="Arial"/>
        <family val="2"/>
      </rPr>
      <t>CPMS)</t>
    </r>
  </si>
  <si>
    <t>Almohadilla dactilar de Dimensiones: ancho X 11.5CM X profundidad 3.2CM Estructura en plástico ABS de alta resistencia Tinta altamente absorbente para impresioner firmes Imprime de manera legible las crestas papilares y los surcos interpapilares Tinta de alta densidad para perfecta fijación y resolución en la huella Tinta en aceite no tóxica Rendimiento: Hasta 8000 impresiones</t>
  </si>
  <si>
    <t>p900516172</t>
  </si>
  <si>
    <t>MARCA: RHEZT Referencia: RHE-432 Dimensiones: ancho X 11.5CM X profundidad 3.2CM Estructura en plástico ABS de alta resistencia</t>
  </si>
  <si>
    <r>
      <t>TIJERAS (</t>
    </r>
    <r>
      <rPr>
        <b/>
        <sz val="9"/>
        <rFont val="Arial"/>
        <family val="2"/>
      </rPr>
      <t>CPMS)</t>
    </r>
  </si>
  <si>
    <t xml:space="preserve">Tijeras de 21 CM con agarraderas en plastico </t>
  </si>
  <si>
    <t>GS-TIJERAS MAPED ESSENTIAL GREEN 21 CM</t>
  </si>
  <si>
    <t xml:space="preserve">GANCHO PORTA CARNET TIPO CAIMAN X 100 UNIDADES </t>
  </si>
  <si>
    <t xml:space="preserve">Gancho metalico tipo caiman para carnet (PAQUETE X 100 UNIDADES) </t>
  </si>
  <si>
    <t>900500438 (NO CUMPLE CON LA ESPECIFICACION TECNICA REQUERIDA)</t>
  </si>
  <si>
    <t xml:space="preserve">GS-GANCHO PORTACARNET BLANCO PAQ X 50 UND </t>
  </si>
  <si>
    <t xml:space="preserve">PRESENTADOR LASER INALAMBRICO </t>
  </si>
  <si>
    <t xml:space="preserve">Presentador inalambrico con laser infrarojo  </t>
  </si>
  <si>
    <t>GS-PRESENTADOR INALAMBRICO LASER TARGUS (AMP13US-70)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</si>
</sst>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color rgb="FF7030A0"/>
      <name val="Arial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44" fontId="3" fillId="2" borderId="1" xfId="1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NumberFormat="1" applyFont="1" applyBorder="1" applyAlignment="1">
      <alignment horizontal="center" vertical="center" wrapText="1"/>
    </xf>
    <xf numFmtId="44" fontId="3" fillId="0" borderId="5" xfId="1" applyNumberFormat="1" applyFont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0" borderId="8" xfId="1" applyNumberFormat="1" applyFont="1" applyFill="1" applyBorder="1" applyAlignment="1" applyProtection="1">
      <alignment vertical="center"/>
    </xf>
    <xf numFmtId="9" fontId="2" fillId="0" borderId="9" xfId="0" applyNumberFormat="1" applyFont="1" applyBorder="1" applyAlignment="1">
      <alignment vertical="center"/>
    </xf>
    <xf numFmtId="44" fontId="4" fillId="0" borderId="9" xfId="1" applyNumberFormat="1" applyFont="1" applyFill="1" applyBorder="1" applyAlignment="1" applyProtection="1">
      <alignment vertical="center"/>
    </xf>
    <xf numFmtId="8" fontId="5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vertical="center" wrapText="1"/>
    </xf>
    <xf numFmtId="8" fontId="4" fillId="5" borderId="9" xfId="0" applyNumberFormat="1" applyFont="1" applyFill="1" applyBorder="1" applyAlignment="1">
      <alignment horizontal="right" vertical="center" wrapText="1"/>
    </xf>
    <xf numFmtId="8" fontId="4" fillId="0" borderId="9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44" fontId="4" fillId="0" borderId="15" xfId="1" applyNumberFormat="1" applyFont="1" applyFill="1" applyBorder="1" applyAlignment="1" applyProtection="1">
      <alignment vertical="center"/>
    </xf>
    <xf numFmtId="9" fontId="2" fillId="0" borderId="16" xfId="0" applyNumberFormat="1" applyFont="1" applyBorder="1" applyAlignment="1">
      <alignment vertical="center"/>
    </xf>
    <xf numFmtId="44" fontId="4" fillId="0" borderId="16" xfId="1" applyNumberFormat="1" applyFont="1" applyFill="1" applyBorder="1" applyAlignment="1" applyProtection="1">
      <alignment vertical="center"/>
    </xf>
    <xf numFmtId="1" fontId="4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8" fontId="4" fillId="0" borderId="9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8" fontId="5" fillId="0" borderId="9" xfId="0" applyNumberFormat="1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9" fontId="2" fillId="0" borderId="16" xfId="0" applyNumberFormat="1" applyFont="1" applyFill="1" applyBorder="1" applyAlignment="1">
      <alignment vertical="center"/>
    </xf>
    <xf numFmtId="0" fontId="4" fillId="5" borderId="17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wrapText="1"/>
    </xf>
    <xf numFmtId="8" fontId="5" fillId="0" borderId="9" xfId="0" applyNumberFormat="1" applyFont="1" applyFill="1" applyBorder="1" applyAlignment="1">
      <alignment horizontal="right" vertical="center" wrapText="1"/>
    </xf>
    <xf numFmtId="3" fontId="2" fillId="4" borderId="0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hidden="1"/>
    </xf>
    <xf numFmtId="44" fontId="7" fillId="0" borderId="16" xfId="1" applyNumberFormat="1" applyFont="1" applyFill="1" applyBorder="1" applyAlignment="1" applyProtection="1">
      <alignment vertical="center"/>
    </xf>
    <xf numFmtId="0" fontId="6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4" fontId="4" fillId="5" borderId="24" xfId="1" applyNumberFormat="1" applyFont="1" applyFill="1" applyBorder="1" applyAlignment="1">
      <alignment horizontal="center" vertical="center" wrapText="1"/>
    </xf>
    <xf numFmtId="9" fontId="2" fillId="5" borderId="21" xfId="0" applyNumberFormat="1" applyFont="1" applyFill="1" applyBorder="1" applyAlignment="1">
      <alignment vertical="center"/>
    </xf>
    <xf numFmtId="44" fontId="2" fillId="5" borderId="21" xfId="0" applyNumberFormat="1" applyFont="1" applyFill="1" applyBorder="1"/>
    <xf numFmtId="44" fontId="2" fillId="5" borderId="21" xfId="1" applyNumberFormat="1" applyFont="1" applyFill="1" applyBorder="1"/>
    <xf numFmtId="8" fontId="4" fillId="5" borderId="25" xfId="0" applyNumberFormat="1" applyFont="1" applyFill="1" applyBorder="1" applyAlignment="1">
      <alignment horizontal="right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44" fontId="4" fillId="5" borderId="15" xfId="1" applyNumberFormat="1" applyFont="1" applyFill="1" applyBorder="1" applyAlignment="1">
      <alignment horizontal="center" vertical="center" wrapText="1"/>
    </xf>
    <xf numFmtId="9" fontId="2" fillId="5" borderId="16" xfId="0" applyNumberFormat="1" applyFont="1" applyFill="1" applyBorder="1" applyAlignment="1">
      <alignment vertical="center"/>
    </xf>
    <xf numFmtId="44" fontId="2" fillId="5" borderId="16" xfId="0" applyNumberFormat="1" applyFont="1" applyFill="1" applyBorder="1" applyAlignment="1">
      <alignment vertical="center"/>
    </xf>
    <xf numFmtId="44" fontId="2" fillId="5" borderId="16" xfId="1" applyNumberFormat="1" applyFont="1" applyFill="1" applyBorder="1" applyAlignment="1">
      <alignment vertical="center"/>
    </xf>
    <xf numFmtId="0" fontId="4" fillId="5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0" borderId="0" xfId="0" applyFont="1" applyFill="1"/>
    <xf numFmtId="44" fontId="6" fillId="0" borderId="16" xfId="1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4" fontId="4" fillId="5" borderId="15" xfId="1" applyNumberFormat="1" applyFont="1" applyFill="1" applyBorder="1" applyAlignment="1" applyProtection="1">
      <alignment vertical="center"/>
    </xf>
    <xf numFmtId="44" fontId="4" fillId="5" borderId="16" xfId="1" applyNumberFormat="1" applyFont="1" applyFill="1" applyBorder="1" applyAlignment="1" applyProtection="1">
      <alignment vertical="center"/>
    </xf>
    <xf numFmtId="8" fontId="2" fillId="5" borderId="9" xfId="0" applyNumberFormat="1" applyFont="1" applyFill="1" applyBorder="1" applyAlignment="1">
      <alignment horizontal="right" vertical="center" wrapText="1"/>
    </xf>
    <xf numFmtId="1" fontId="4" fillId="5" borderId="16" xfId="0" applyNumberFormat="1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44" fontId="2" fillId="0" borderId="0" xfId="1" applyNumberFormat="1" applyFont="1"/>
    <xf numFmtId="44" fontId="2" fillId="0" borderId="0" xfId="0" applyNumberFormat="1" applyFont="1" applyAlignment="1">
      <alignment horizontal="left"/>
    </xf>
    <xf numFmtId="8" fontId="3" fillId="0" borderId="0" xfId="0" applyNumberFormat="1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0" fontId="2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9311F-8502-4621-B4A2-A35D92CBEF72}">
  <dimension ref="A1:O36"/>
  <sheetViews>
    <sheetView tabSelected="1" topLeftCell="B1" zoomScale="70" zoomScaleNormal="70" workbookViewId="0">
      <pane xSplit="3" topLeftCell="E1" activePane="topRight" state="frozen"/>
      <selection activeCell="B1" sqref="B1"/>
      <selection pane="topRight" activeCell="N33" sqref="N33"/>
    </sheetView>
  </sheetViews>
  <sheetFormatPr baseColWidth="10" defaultColWidth="28.5703125" defaultRowHeight="12" x14ac:dyDescent="0.2"/>
  <cols>
    <col min="1" max="1" width="10" style="1" bestFit="1" customWidth="1"/>
    <col min="2" max="2" width="10" style="2" customWidth="1"/>
    <col min="3" max="3" width="5.42578125" style="1" bestFit="1" customWidth="1"/>
    <col min="4" max="4" width="36.42578125" style="3" customWidth="1"/>
    <col min="5" max="5" width="54.7109375" style="1" customWidth="1"/>
    <col min="6" max="6" width="9.7109375" style="1" bestFit="1" customWidth="1"/>
    <col min="7" max="7" width="17" style="114" customWidth="1"/>
    <col min="8" max="8" width="14.7109375" style="109" customWidth="1"/>
    <col min="9" max="9" width="5.42578125" style="1" bestFit="1" customWidth="1"/>
    <col min="10" max="10" width="14.7109375" style="109" customWidth="1"/>
    <col min="11" max="11" width="16.85546875" style="113" customWidth="1"/>
    <col min="12" max="12" width="15.5703125" style="1" customWidth="1"/>
    <col min="13" max="13" width="14.7109375" style="3" customWidth="1"/>
    <col min="14" max="14" width="48" style="112" customWidth="1"/>
    <col min="15" max="16384" width="28.5703125" style="1"/>
  </cols>
  <sheetData>
    <row r="1" spans="1:15" ht="12.75" thickBot="1" x14ac:dyDescent="0.25">
      <c r="H1" s="4" t="s">
        <v>0</v>
      </c>
      <c r="I1" s="5"/>
      <c r="J1" s="5"/>
      <c r="K1" s="5"/>
      <c r="L1" s="5"/>
      <c r="M1" s="5"/>
      <c r="N1" s="6"/>
    </row>
    <row r="2" spans="1:15" s="15" customFormat="1" ht="45.75" customHeight="1" thickBot="1" x14ac:dyDescent="0.3">
      <c r="A2" s="7" t="s">
        <v>1</v>
      </c>
      <c r="B2" s="8"/>
      <c r="C2" s="9" t="s">
        <v>2</v>
      </c>
      <c r="D2" s="10" t="s">
        <v>3</v>
      </c>
      <c r="E2" s="10" t="s">
        <v>4</v>
      </c>
      <c r="F2" s="10" t="s">
        <v>5</v>
      </c>
      <c r="G2" s="115" t="s">
        <v>6</v>
      </c>
      <c r="H2" s="12" t="s">
        <v>7</v>
      </c>
      <c r="I2" s="10" t="s">
        <v>8</v>
      </c>
      <c r="J2" s="13" t="s">
        <v>9</v>
      </c>
      <c r="K2" s="14" t="s">
        <v>10</v>
      </c>
      <c r="L2" s="10" t="s">
        <v>11</v>
      </c>
      <c r="M2" s="10" t="s">
        <v>12</v>
      </c>
      <c r="N2" s="11" t="s">
        <v>13</v>
      </c>
    </row>
    <row r="3" spans="1:15" ht="48.75" thickBot="1" x14ac:dyDescent="0.25">
      <c r="A3" s="16">
        <v>20</v>
      </c>
      <c r="B3" s="17"/>
      <c r="C3" s="18">
        <v>1</v>
      </c>
      <c r="D3" s="19" t="s">
        <v>14</v>
      </c>
      <c r="E3" s="20" t="s">
        <v>15</v>
      </c>
      <c r="F3" s="20" t="s">
        <v>16</v>
      </c>
      <c r="G3" s="116">
        <v>1</v>
      </c>
      <c r="H3" s="21">
        <v>1520000</v>
      </c>
      <c r="I3" s="22">
        <v>0.19</v>
      </c>
      <c r="J3" s="23">
        <v>288800</v>
      </c>
      <c r="K3" s="23">
        <v>1808800</v>
      </c>
      <c r="L3" s="24">
        <f>G3*K3</f>
        <v>1808800</v>
      </c>
      <c r="M3" s="25">
        <v>8505818</v>
      </c>
      <c r="N3" s="26" t="s">
        <v>17</v>
      </c>
    </row>
    <row r="4" spans="1:15" s="38" customFormat="1" ht="12.75" thickBot="1" x14ac:dyDescent="0.3">
      <c r="A4" s="16">
        <v>2</v>
      </c>
      <c r="B4" s="17"/>
      <c r="C4" s="30">
        <v>2</v>
      </c>
      <c r="D4" s="31" t="s">
        <v>18</v>
      </c>
      <c r="E4" s="32" t="s">
        <v>19</v>
      </c>
      <c r="F4" s="32" t="s">
        <v>20</v>
      </c>
      <c r="G4" s="70">
        <v>130</v>
      </c>
      <c r="H4" s="33">
        <v>23200</v>
      </c>
      <c r="I4" s="34">
        <v>0.19</v>
      </c>
      <c r="J4" s="35">
        <v>4408</v>
      </c>
      <c r="K4" s="35">
        <v>27608</v>
      </c>
      <c r="L4" s="24">
        <f t="shared" ref="L4:L21" si="0">G4*K4</f>
        <v>3589040</v>
      </c>
      <c r="M4" s="36">
        <v>8162182</v>
      </c>
      <c r="N4" s="37" t="s">
        <v>21</v>
      </c>
    </row>
    <row r="5" spans="1:15" x14ac:dyDescent="0.2">
      <c r="A5" s="39">
        <v>1</v>
      </c>
      <c r="B5" s="17"/>
      <c r="C5" s="40">
        <v>3</v>
      </c>
      <c r="D5" s="41" t="s">
        <v>22</v>
      </c>
      <c r="E5" s="42" t="s">
        <v>23</v>
      </c>
      <c r="F5" s="42" t="s">
        <v>20</v>
      </c>
      <c r="G5" s="29">
        <v>64</v>
      </c>
      <c r="H5" s="33">
        <v>27300</v>
      </c>
      <c r="I5" s="34">
        <v>0.19</v>
      </c>
      <c r="J5" s="35">
        <v>5187</v>
      </c>
      <c r="K5" s="35">
        <v>32487</v>
      </c>
      <c r="L5" s="24">
        <f>K5*G5</f>
        <v>2079168</v>
      </c>
      <c r="M5" s="36">
        <v>8028196</v>
      </c>
      <c r="N5" s="37" t="s">
        <v>24</v>
      </c>
    </row>
    <row r="6" spans="1:15" x14ac:dyDescent="0.2">
      <c r="A6" s="16">
        <v>22</v>
      </c>
      <c r="B6" s="17"/>
      <c r="C6" s="44">
        <v>4</v>
      </c>
      <c r="D6" s="45" t="s">
        <v>25</v>
      </c>
      <c r="E6" s="46" t="s">
        <v>26</v>
      </c>
      <c r="F6" s="47" t="s">
        <v>16</v>
      </c>
      <c r="G6" s="48">
        <v>14</v>
      </c>
      <c r="H6" s="33">
        <v>37300</v>
      </c>
      <c r="I6" s="34">
        <v>0.19</v>
      </c>
      <c r="J6" s="35">
        <v>7087</v>
      </c>
      <c r="K6" s="35">
        <v>44387</v>
      </c>
      <c r="L6" s="43">
        <f t="shared" si="0"/>
        <v>621418</v>
      </c>
      <c r="M6" s="36">
        <v>8013684</v>
      </c>
      <c r="N6" s="37" t="s">
        <v>27</v>
      </c>
      <c r="O6" s="49"/>
    </row>
    <row r="7" spans="1:15" x14ac:dyDescent="0.2">
      <c r="A7" s="16">
        <v>23</v>
      </c>
      <c r="B7" s="17"/>
      <c r="C7" s="44">
        <v>5</v>
      </c>
      <c r="D7" s="45" t="s">
        <v>28</v>
      </c>
      <c r="E7" s="47" t="s">
        <v>29</v>
      </c>
      <c r="F7" s="47" t="s">
        <v>16</v>
      </c>
      <c r="G7" s="48">
        <v>15</v>
      </c>
      <c r="H7" s="33">
        <v>27700</v>
      </c>
      <c r="I7" s="34">
        <v>0.19</v>
      </c>
      <c r="J7" s="35">
        <v>5263</v>
      </c>
      <c r="K7" s="35">
        <v>32963</v>
      </c>
      <c r="L7" s="43">
        <f t="shared" si="0"/>
        <v>494445</v>
      </c>
      <c r="M7" s="36">
        <v>8042559</v>
      </c>
      <c r="N7" s="37" t="s">
        <v>30</v>
      </c>
      <c r="O7" s="49"/>
    </row>
    <row r="8" spans="1:15" s="38" customFormat="1" ht="25.5" customHeight="1" x14ac:dyDescent="0.25">
      <c r="A8" s="16">
        <v>24</v>
      </c>
      <c r="B8" s="17"/>
      <c r="C8" s="44">
        <v>6</v>
      </c>
      <c r="D8" s="45" t="s">
        <v>31</v>
      </c>
      <c r="E8" s="47" t="s">
        <v>32</v>
      </c>
      <c r="F8" s="47" t="s">
        <v>16</v>
      </c>
      <c r="G8" s="48">
        <v>20</v>
      </c>
      <c r="H8" s="33">
        <v>15200</v>
      </c>
      <c r="I8" s="34">
        <v>0.19</v>
      </c>
      <c r="J8" s="35">
        <v>2888</v>
      </c>
      <c r="K8" s="35">
        <v>18088</v>
      </c>
      <c r="L8" s="24">
        <f t="shared" si="0"/>
        <v>361760</v>
      </c>
      <c r="M8" s="36">
        <v>8009983</v>
      </c>
      <c r="N8" s="37" t="s">
        <v>33</v>
      </c>
    </row>
    <row r="9" spans="1:15" s="38" customFormat="1" ht="24" x14ac:dyDescent="0.25">
      <c r="A9" s="50">
        <v>25</v>
      </c>
      <c r="B9" s="17"/>
      <c r="C9" s="44">
        <v>7</v>
      </c>
      <c r="D9" s="45" t="s">
        <v>34</v>
      </c>
      <c r="E9" s="47" t="s">
        <v>35</v>
      </c>
      <c r="F9" s="47" t="s">
        <v>16</v>
      </c>
      <c r="G9" s="48">
        <v>15</v>
      </c>
      <c r="H9" s="33">
        <v>10410</v>
      </c>
      <c r="I9" s="34">
        <v>0.19</v>
      </c>
      <c r="J9" s="35">
        <v>1977.8999999999996</v>
      </c>
      <c r="K9" s="35">
        <v>12388</v>
      </c>
      <c r="L9" s="51">
        <f t="shared" si="0"/>
        <v>185820</v>
      </c>
      <c r="M9" s="36">
        <v>8005161</v>
      </c>
      <c r="N9" s="37" t="s">
        <v>36</v>
      </c>
    </row>
    <row r="10" spans="1:15" ht="24" x14ac:dyDescent="0.2">
      <c r="A10" s="16">
        <v>12</v>
      </c>
      <c r="B10" s="17"/>
      <c r="C10" s="52">
        <v>8</v>
      </c>
      <c r="D10" s="45" t="s">
        <v>37</v>
      </c>
      <c r="E10" s="47" t="s">
        <v>38</v>
      </c>
      <c r="F10" s="47" t="s">
        <v>39</v>
      </c>
      <c r="G10" s="117">
        <v>1</v>
      </c>
      <c r="H10" s="33">
        <v>18400</v>
      </c>
      <c r="I10" s="34">
        <v>0.19</v>
      </c>
      <c r="J10" s="35">
        <v>3496</v>
      </c>
      <c r="K10" s="35">
        <v>21896</v>
      </c>
      <c r="L10" s="24">
        <f t="shared" si="0"/>
        <v>21896</v>
      </c>
      <c r="M10" s="36">
        <v>8012326</v>
      </c>
      <c r="N10" s="37" t="s">
        <v>40</v>
      </c>
    </row>
    <row r="11" spans="1:15" ht="24" x14ac:dyDescent="0.2">
      <c r="A11" s="16">
        <v>16</v>
      </c>
      <c r="B11" s="17"/>
      <c r="C11" s="44">
        <v>9</v>
      </c>
      <c r="D11" s="45" t="s">
        <v>41</v>
      </c>
      <c r="E11" s="53" t="s">
        <v>42</v>
      </c>
      <c r="F11" s="53" t="s">
        <v>39</v>
      </c>
      <c r="G11" s="48">
        <v>8</v>
      </c>
      <c r="H11" s="33">
        <v>180000</v>
      </c>
      <c r="I11" s="54">
        <v>0.19</v>
      </c>
      <c r="J11" s="35">
        <v>34200</v>
      </c>
      <c r="K11" s="35">
        <v>214200</v>
      </c>
      <c r="L11" s="28">
        <f t="shared" si="0"/>
        <v>1713600</v>
      </c>
      <c r="M11" s="36">
        <v>900500508</v>
      </c>
      <c r="N11" s="37" t="s">
        <v>43</v>
      </c>
      <c r="O11" s="49"/>
    </row>
    <row r="12" spans="1:15" ht="24" x14ac:dyDescent="0.2">
      <c r="A12" s="16">
        <v>30</v>
      </c>
      <c r="B12" s="17"/>
      <c r="C12" s="52">
        <v>10</v>
      </c>
      <c r="D12" s="45" t="s">
        <v>44</v>
      </c>
      <c r="E12" s="47" t="s">
        <v>45</v>
      </c>
      <c r="F12" s="47" t="s">
        <v>39</v>
      </c>
      <c r="G12" s="48">
        <v>10</v>
      </c>
      <c r="H12" s="33">
        <v>15640</v>
      </c>
      <c r="I12" s="34">
        <v>0.19</v>
      </c>
      <c r="J12" s="35">
        <v>2971.5999999999985</v>
      </c>
      <c r="K12" s="35">
        <v>18612</v>
      </c>
      <c r="L12" s="24">
        <f t="shared" si="0"/>
        <v>186120</v>
      </c>
      <c r="M12" s="56">
        <v>900514972</v>
      </c>
      <c r="N12" s="37" t="s">
        <v>46</v>
      </c>
      <c r="O12" s="57"/>
    </row>
    <row r="13" spans="1:15" ht="24" x14ac:dyDescent="0.2">
      <c r="A13" s="16">
        <v>9</v>
      </c>
      <c r="B13" s="17"/>
      <c r="C13" s="44">
        <v>11</v>
      </c>
      <c r="D13" s="45" t="s">
        <v>47</v>
      </c>
      <c r="E13" s="53" t="s">
        <v>48</v>
      </c>
      <c r="F13" s="53" t="s">
        <v>49</v>
      </c>
      <c r="G13" s="48">
        <v>50</v>
      </c>
      <c r="H13" s="33">
        <v>4300</v>
      </c>
      <c r="I13" s="54">
        <v>0.19</v>
      </c>
      <c r="J13" s="35">
        <v>817</v>
      </c>
      <c r="K13" s="35">
        <v>5117</v>
      </c>
      <c r="L13" s="58">
        <f t="shared" si="0"/>
        <v>255850</v>
      </c>
      <c r="M13" s="36">
        <v>8100644</v>
      </c>
      <c r="N13" s="37" t="s">
        <v>50</v>
      </c>
    </row>
    <row r="14" spans="1:15" ht="84" x14ac:dyDescent="0.2">
      <c r="A14" s="16">
        <v>21</v>
      </c>
      <c r="B14" s="59"/>
      <c r="C14" s="44">
        <v>12</v>
      </c>
      <c r="D14" s="45" t="s">
        <v>51</v>
      </c>
      <c r="E14" s="53" t="s">
        <v>52</v>
      </c>
      <c r="F14" s="53" t="s">
        <v>16</v>
      </c>
      <c r="G14" s="60">
        <v>1836</v>
      </c>
      <c r="H14" s="33">
        <v>3290</v>
      </c>
      <c r="I14" s="54">
        <v>0.19</v>
      </c>
      <c r="J14" s="35">
        <v>625.09999999999991</v>
      </c>
      <c r="K14" s="35">
        <v>3915</v>
      </c>
      <c r="L14" s="58">
        <f t="shared" si="0"/>
        <v>7187940</v>
      </c>
      <c r="M14" s="36">
        <v>900503705</v>
      </c>
      <c r="N14" s="37" t="s">
        <v>53</v>
      </c>
    </row>
    <row r="15" spans="1:15" ht="120.75" thickBot="1" x14ac:dyDescent="0.25">
      <c r="A15" s="61">
        <v>17</v>
      </c>
      <c r="B15" s="17"/>
      <c r="C15" s="62">
        <v>13</v>
      </c>
      <c r="D15" s="63" t="s">
        <v>54</v>
      </c>
      <c r="E15" s="64" t="s">
        <v>55</v>
      </c>
      <c r="F15" s="64" t="s">
        <v>49</v>
      </c>
      <c r="G15" s="65">
        <v>350</v>
      </c>
      <c r="H15" s="33">
        <v>5170</v>
      </c>
      <c r="I15" s="54">
        <v>0.19</v>
      </c>
      <c r="J15" s="35">
        <v>982.30000000000018</v>
      </c>
      <c r="K15" s="35">
        <v>6152</v>
      </c>
      <c r="L15" s="58">
        <f t="shared" si="0"/>
        <v>2153200</v>
      </c>
      <c r="M15" s="66">
        <v>900515096</v>
      </c>
      <c r="N15" s="37" t="s">
        <v>56</v>
      </c>
    </row>
    <row r="16" spans="1:15" x14ac:dyDescent="0.2">
      <c r="A16" s="16">
        <v>19</v>
      </c>
      <c r="B16" s="17"/>
      <c r="C16" s="30">
        <v>14</v>
      </c>
      <c r="D16" s="31" t="s">
        <v>57</v>
      </c>
      <c r="E16" s="32" t="s">
        <v>58</v>
      </c>
      <c r="F16" s="32" t="s">
        <v>49</v>
      </c>
      <c r="G16" s="70">
        <v>10</v>
      </c>
      <c r="H16" s="33">
        <f>+K16/1.19</f>
        <v>9300</v>
      </c>
      <c r="I16" s="34">
        <v>0.19</v>
      </c>
      <c r="J16" s="35">
        <f>+H16*I16</f>
        <v>1767</v>
      </c>
      <c r="K16" s="67">
        <v>11067</v>
      </c>
      <c r="L16" s="43">
        <f t="shared" si="0"/>
        <v>110670</v>
      </c>
      <c r="M16" s="36" t="s">
        <v>59</v>
      </c>
      <c r="N16" s="37" t="s">
        <v>60</v>
      </c>
    </row>
    <row r="17" spans="1:14" ht="12.75" thickBot="1" x14ac:dyDescent="0.25">
      <c r="A17" s="68">
        <v>10</v>
      </c>
      <c r="B17" s="17"/>
      <c r="C17" s="62">
        <v>15</v>
      </c>
      <c r="D17" s="63" t="s">
        <v>61</v>
      </c>
      <c r="E17" s="69" t="s">
        <v>62</v>
      </c>
      <c r="F17" s="69" t="s">
        <v>16</v>
      </c>
      <c r="G17" s="65">
        <v>10</v>
      </c>
      <c r="H17" s="33">
        <v>5450</v>
      </c>
      <c r="I17" s="34">
        <v>0.19</v>
      </c>
      <c r="J17" s="35">
        <v>1035.5</v>
      </c>
      <c r="K17" s="35">
        <v>6486</v>
      </c>
      <c r="L17" s="24">
        <f t="shared" si="0"/>
        <v>64860</v>
      </c>
      <c r="M17" s="36">
        <v>8490822</v>
      </c>
      <c r="N17" s="37" t="s">
        <v>63</v>
      </c>
    </row>
    <row r="18" spans="1:14" ht="24" x14ac:dyDescent="0.2">
      <c r="A18" s="16">
        <v>3</v>
      </c>
      <c r="B18" s="17"/>
      <c r="C18" s="30">
        <v>16</v>
      </c>
      <c r="D18" s="31" t="s">
        <v>64</v>
      </c>
      <c r="E18" s="32" t="s">
        <v>65</v>
      </c>
      <c r="F18" s="32" t="s">
        <v>66</v>
      </c>
      <c r="G18" s="70">
        <v>2</v>
      </c>
      <c r="H18" s="33">
        <v>122400</v>
      </c>
      <c r="I18" s="34">
        <v>0.19</v>
      </c>
      <c r="J18" s="35">
        <v>23256</v>
      </c>
      <c r="K18" s="35">
        <v>145656</v>
      </c>
      <c r="L18" s="24">
        <f t="shared" si="0"/>
        <v>291312</v>
      </c>
      <c r="M18" s="36">
        <v>8490789</v>
      </c>
      <c r="N18" s="37" t="s">
        <v>67</v>
      </c>
    </row>
    <row r="19" spans="1:14" ht="36.75" thickBot="1" x14ac:dyDescent="0.25">
      <c r="A19" s="71">
        <v>32</v>
      </c>
      <c r="B19" s="17"/>
      <c r="C19" s="44">
        <v>17</v>
      </c>
      <c r="D19" s="45" t="s">
        <v>68</v>
      </c>
      <c r="E19" s="47" t="s">
        <v>69</v>
      </c>
      <c r="F19" s="53" t="s">
        <v>49</v>
      </c>
      <c r="G19" s="48">
        <v>2</v>
      </c>
      <c r="H19" s="72"/>
      <c r="I19" s="73">
        <v>0.19</v>
      </c>
      <c r="J19" s="74"/>
      <c r="K19" s="75"/>
      <c r="L19" s="76">
        <f>G19*K19</f>
        <v>0</v>
      </c>
      <c r="M19" s="77"/>
      <c r="N19" s="78" t="s">
        <v>70</v>
      </c>
    </row>
    <row r="20" spans="1:14" ht="24" x14ac:dyDescent="0.2">
      <c r="A20" s="16">
        <v>29</v>
      </c>
      <c r="B20" s="17"/>
      <c r="C20" s="44">
        <v>18</v>
      </c>
      <c r="D20" s="45" t="s">
        <v>71</v>
      </c>
      <c r="E20" s="47" t="s">
        <v>72</v>
      </c>
      <c r="F20" s="47" t="s">
        <v>39</v>
      </c>
      <c r="G20" s="48">
        <v>5</v>
      </c>
      <c r="H20" s="33">
        <v>22000</v>
      </c>
      <c r="I20" s="34">
        <v>0.19</v>
      </c>
      <c r="J20" s="35">
        <v>4180</v>
      </c>
      <c r="K20" s="35">
        <v>26180</v>
      </c>
      <c r="L20" s="24">
        <f t="shared" si="0"/>
        <v>130900</v>
      </c>
      <c r="M20" s="36">
        <v>900500049</v>
      </c>
      <c r="N20" s="37" t="s">
        <v>73</v>
      </c>
    </row>
    <row r="21" spans="1:14" ht="24" x14ac:dyDescent="0.2">
      <c r="A21" s="79">
        <v>11</v>
      </c>
      <c r="B21" s="17"/>
      <c r="C21" s="80">
        <v>19</v>
      </c>
      <c r="D21" s="45" t="s">
        <v>74</v>
      </c>
      <c r="E21" s="53" t="s">
        <v>75</v>
      </c>
      <c r="F21" s="53" t="s">
        <v>49</v>
      </c>
      <c r="G21" s="48">
        <v>120</v>
      </c>
      <c r="H21" s="33">
        <v>840</v>
      </c>
      <c r="I21" s="54">
        <v>0.19</v>
      </c>
      <c r="J21" s="35">
        <v>159.60000000000002</v>
      </c>
      <c r="K21" s="35">
        <v>1000</v>
      </c>
      <c r="L21" s="58">
        <f t="shared" si="0"/>
        <v>120000</v>
      </c>
      <c r="M21" s="36">
        <v>8490750</v>
      </c>
      <c r="N21" s="37" t="s">
        <v>76</v>
      </c>
    </row>
    <row r="22" spans="1:14" ht="24" x14ac:dyDescent="0.2">
      <c r="A22" s="81">
        <v>18</v>
      </c>
      <c r="B22" s="17"/>
      <c r="C22" s="44">
        <v>20</v>
      </c>
      <c r="D22" s="82" t="s">
        <v>77</v>
      </c>
      <c r="E22" s="47" t="s">
        <v>78</v>
      </c>
      <c r="F22" s="53" t="s">
        <v>49</v>
      </c>
      <c r="G22" s="83">
        <v>8</v>
      </c>
      <c r="H22" s="84">
        <v>0</v>
      </c>
      <c r="I22" s="85">
        <v>0.19</v>
      </c>
      <c r="J22" s="86">
        <v>0</v>
      </c>
      <c r="K22" s="87">
        <v>0</v>
      </c>
      <c r="L22" s="27">
        <v>0</v>
      </c>
      <c r="M22" s="88">
        <v>0</v>
      </c>
      <c r="N22" s="55" t="s">
        <v>79</v>
      </c>
    </row>
    <row r="23" spans="1:14" s="38" customFormat="1" ht="24" x14ac:dyDescent="0.25">
      <c r="A23" s="16">
        <v>4</v>
      </c>
      <c r="B23" s="17"/>
      <c r="C23" s="44">
        <v>21</v>
      </c>
      <c r="D23" s="45" t="s">
        <v>80</v>
      </c>
      <c r="E23" s="47" t="s">
        <v>81</v>
      </c>
      <c r="F23" s="47" t="s">
        <v>49</v>
      </c>
      <c r="G23" s="48">
        <v>30</v>
      </c>
      <c r="H23" s="33">
        <v>7930</v>
      </c>
      <c r="I23" s="34">
        <v>0.19</v>
      </c>
      <c r="J23" s="35">
        <v>1506.7000000000007</v>
      </c>
      <c r="K23" s="35">
        <v>9437</v>
      </c>
      <c r="L23" s="24">
        <f t="shared" ref="L23:L34" si="1">G23*K23</f>
        <v>283110</v>
      </c>
      <c r="M23" s="36">
        <v>8490751</v>
      </c>
      <c r="N23" s="37" t="s">
        <v>82</v>
      </c>
    </row>
    <row r="24" spans="1:14" x14ac:dyDescent="0.2">
      <c r="A24" s="16">
        <v>5</v>
      </c>
      <c r="B24" s="17"/>
      <c r="C24" s="44">
        <v>22</v>
      </c>
      <c r="D24" s="45" t="s">
        <v>83</v>
      </c>
      <c r="E24" s="53" t="s">
        <v>84</v>
      </c>
      <c r="F24" s="53" t="s">
        <v>49</v>
      </c>
      <c r="G24" s="89">
        <v>36</v>
      </c>
      <c r="H24" s="33">
        <v>1300</v>
      </c>
      <c r="I24" s="54">
        <v>0.19</v>
      </c>
      <c r="J24" s="35">
        <v>247</v>
      </c>
      <c r="K24" s="35">
        <v>1547</v>
      </c>
      <c r="L24" s="58">
        <f t="shared" si="1"/>
        <v>55692</v>
      </c>
      <c r="M24" s="36">
        <v>8490747</v>
      </c>
      <c r="N24" s="37" t="s">
        <v>85</v>
      </c>
    </row>
    <row r="25" spans="1:14" x14ac:dyDescent="0.2">
      <c r="A25" s="16">
        <v>27</v>
      </c>
      <c r="B25" s="17"/>
      <c r="C25" s="44">
        <v>23</v>
      </c>
      <c r="D25" s="45" t="s">
        <v>86</v>
      </c>
      <c r="E25" s="47" t="s">
        <v>87</v>
      </c>
      <c r="F25" s="47" t="s">
        <v>49</v>
      </c>
      <c r="G25" s="48">
        <v>327</v>
      </c>
      <c r="H25" s="33">
        <v>820</v>
      </c>
      <c r="I25" s="34">
        <v>0.19</v>
      </c>
      <c r="J25" s="35">
        <v>155.79999999999995</v>
      </c>
      <c r="K25" s="35">
        <v>976</v>
      </c>
      <c r="L25" s="24">
        <f t="shared" si="1"/>
        <v>319152</v>
      </c>
      <c r="M25" s="36">
        <v>900503169</v>
      </c>
      <c r="N25" s="37" t="s">
        <v>88</v>
      </c>
    </row>
    <row r="26" spans="1:14" ht="12.75" thickBot="1" x14ac:dyDescent="0.25">
      <c r="A26" s="16">
        <v>28</v>
      </c>
      <c r="B26" s="17"/>
      <c r="C26" s="62">
        <v>24</v>
      </c>
      <c r="D26" s="90" t="s">
        <v>89</v>
      </c>
      <c r="E26" s="69" t="s">
        <v>90</v>
      </c>
      <c r="F26" s="69" t="s">
        <v>16</v>
      </c>
      <c r="G26" s="65">
        <v>320</v>
      </c>
      <c r="H26" s="33">
        <v>1110</v>
      </c>
      <c r="I26" s="34">
        <v>0.19</v>
      </c>
      <c r="J26" s="35">
        <v>210.90000000000009</v>
      </c>
      <c r="K26" s="35">
        <v>1320.9</v>
      </c>
      <c r="L26" s="43">
        <f t="shared" si="1"/>
        <v>422688</v>
      </c>
      <c r="M26" s="36">
        <v>900503908</v>
      </c>
      <c r="N26" s="37" t="s">
        <v>91</v>
      </c>
    </row>
    <row r="27" spans="1:14" s="38" customFormat="1" x14ac:dyDescent="0.25">
      <c r="A27" s="61">
        <v>6</v>
      </c>
      <c r="B27" s="17"/>
      <c r="C27" s="30">
        <v>25</v>
      </c>
      <c r="D27" s="31" t="s">
        <v>92</v>
      </c>
      <c r="E27" s="91" t="s">
        <v>93</v>
      </c>
      <c r="F27" s="91" t="s">
        <v>49</v>
      </c>
      <c r="G27" s="92">
        <v>60</v>
      </c>
      <c r="H27" s="33">
        <v>1283</v>
      </c>
      <c r="I27" s="93">
        <v>0</v>
      </c>
      <c r="J27" s="35">
        <v>0</v>
      </c>
      <c r="K27" s="35">
        <v>1283</v>
      </c>
      <c r="L27" s="28">
        <f t="shared" si="1"/>
        <v>76980</v>
      </c>
      <c r="M27" s="36">
        <v>8081186</v>
      </c>
      <c r="N27" s="37" t="s">
        <v>94</v>
      </c>
    </row>
    <row r="28" spans="1:14" s="97" customFormat="1" x14ac:dyDescent="0.2">
      <c r="A28" s="94">
        <v>14</v>
      </c>
      <c r="B28" s="95"/>
      <c r="C28" s="96">
        <v>26</v>
      </c>
      <c r="D28" s="45" t="s">
        <v>95</v>
      </c>
      <c r="E28" s="53" t="s">
        <v>96</v>
      </c>
      <c r="F28" s="53" t="s">
        <v>49</v>
      </c>
      <c r="G28" s="48">
        <v>50</v>
      </c>
      <c r="H28" s="33">
        <v>1283</v>
      </c>
      <c r="I28" s="54">
        <v>0</v>
      </c>
      <c r="J28" s="35">
        <v>0</v>
      </c>
      <c r="K28" s="35">
        <v>1283</v>
      </c>
      <c r="L28" s="28">
        <f t="shared" si="1"/>
        <v>64150</v>
      </c>
      <c r="M28" s="36">
        <v>8081186</v>
      </c>
      <c r="N28" s="37" t="s">
        <v>94</v>
      </c>
    </row>
    <row r="29" spans="1:14" x14ac:dyDescent="0.2">
      <c r="A29" s="16">
        <v>7</v>
      </c>
      <c r="B29" s="17"/>
      <c r="C29" s="44">
        <v>27</v>
      </c>
      <c r="D29" s="45" t="s">
        <v>97</v>
      </c>
      <c r="E29" s="53" t="s">
        <v>98</v>
      </c>
      <c r="F29" s="53" t="s">
        <v>49</v>
      </c>
      <c r="G29" s="89">
        <v>480</v>
      </c>
      <c r="H29" s="33">
        <f>+K29/1.19</f>
        <v>730.2521008403362</v>
      </c>
      <c r="I29" s="54">
        <v>0.19</v>
      </c>
      <c r="J29" s="35">
        <f>+H29*I29</f>
        <v>138.74789915966389</v>
      </c>
      <c r="K29" s="98">
        <v>869</v>
      </c>
      <c r="L29" s="58">
        <f t="shared" si="1"/>
        <v>417120</v>
      </c>
      <c r="M29" s="36">
        <v>900504338</v>
      </c>
      <c r="N29" s="37" t="s">
        <v>99</v>
      </c>
    </row>
    <row r="30" spans="1:14" ht="24" x14ac:dyDescent="0.2">
      <c r="A30" s="16">
        <v>8</v>
      </c>
      <c r="B30" s="17"/>
      <c r="C30" s="44">
        <v>28</v>
      </c>
      <c r="D30" s="45" t="s">
        <v>100</v>
      </c>
      <c r="E30" s="53" t="s">
        <v>101</v>
      </c>
      <c r="F30" s="53" t="s">
        <v>49</v>
      </c>
      <c r="G30" s="89">
        <v>40</v>
      </c>
      <c r="H30" s="33">
        <f>+K30/1.19</f>
        <v>2900</v>
      </c>
      <c r="I30" s="54">
        <v>0.19</v>
      </c>
      <c r="J30" s="35">
        <f>+H30*I30</f>
        <v>551</v>
      </c>
      <c r="K30" s="98">
        <v>3451</v>
      </c>
      <c r="L30" s="58">
        <f t="shared" si="1"/>
        <v>138040</v>
      </c>
      <c r="M30" s="36" t="s">
        <v>102</v>
      </c>
      <c r="N30" s="37" t="s">
        <v>103</v>
      </c>
    </row>
    <row r="31" spans="1:14" ht="84.75" thickBot="1" x14ac:dyDescent="0.25">
      <c r="A31" s="16">
        <v>15</v>
      </c>
      <c r="B31" s="17"/>
      <c r="C31" s="62">
        <v>29</v>
      </c>
      <c r="D31" s="63" t="s">
        <v>104</v>
      </c>
      <c r="E31" s="69" t="s">
        <v>105</v>
      </c>
      <c r="F31" s="69" t="s">
        <v>16</v>
      </c>
      <c r="G31" s="118">
        <v>4</v>
      </c>
      <c r="H31" s="33">
        <f>+K31/1.19</f>
        <v>34200</v>
      </c>
      <c r="I31" s="34">
        <v>0.19</v>
      </c>
      <c r="J31" s="35">
        <f>+H31*I31</f>
        <v>6498</v>
      </c>
      <c r="K31" s="98">
        <v>40698</v>
      </c>
      <c r="L31" s="24">
        <f t="shared" si="1"/>
        <v>162792</v>
      </c>
      <c r="M31" s="36" t="s">
        <v>106</v>
      </c>
      <c r="N31" s="37" t="s">
        <v>107</v>
      </c>
    </row>
    <row r="32" spans="1:14" s="38" customFormat="1" ht="12.75" thickBot="1" x14ac:dyDescent="0.3">
      <c r="A32" s="16">
        <v>13</v>
      </c>
      <c r="B32" s="17"/>
      <c r="C32" s="18">
        <v>30</v>
      </c>
      <c r="D32" s="19" t="s">
        <v>108</v>
      </c>
      <c r="E32" s="20" t="s">
        <v>109</v>
      </c>
      <c r="F32" s="20" t="s">
        <v>16</v>
      </c>
      <c r="G32" s="119">
        <v>10</v>
      </c>
      <c r="H32" s="33">
        <v>6800</v>
      </c>
      <c r="I32" s="34">
        <v>0.19</v>
      </c>
      <c r="J32" s="35">
        <v>1292</v>
      </c>
      <c r="K32" s="35">
        <v>8092</v>
      </c>
      <c r="L32" s="24">
        <f t="shared" si="1"/>
        <v>80920</v>
      </c>
      <c r="M32" s="56">
        <v>900516529</v>
      </c>
      <c r="N32" s="37" t="s">
        <v>110</v>
      </c>
    </row>
    <row r="33" spans="1:14" ht="72.75" thickBot="1" x14ac:dyDescent="0.25">
      <c r="A33" s="16">
        <v>26</v>
      </c>
      <c r="B33" s="17"/>
      <c r="C33" s="18">
        <v>31</v>
      </c>
      <c r="D33" s="19" t="s">
        <v>111</v>
      </c>
      <c r="E33" s="99" t="s">
        <v>112</v>
      </c>
      <c r="F33" s="99" t="s">
        <v>39</v>
      </c>
      <c r="G33" s="100">
        <v>4</v>
      </c>
      <c r="H33" s="101">
        <v>26500</v>
      </c>
      <c r="I33" s="85">
        <v>0.19</v>
      </c>
      <c r="J33" s="102">
        <v>5035</v>
      </c>
      <c r="K33" s="102">
        <v>31535</v>
      </c>
      <c r="L33" s="103">
        <f t="shared" si="1"/>
        <v>126140</v>
      </c>
      <c r="M33" s="104" t="s">
        <v>113</v>
      </c>
      <c r="N33" s="105" t="s">
        <v>114</v>
      </c>
    </row>
    <row r="34" spans="1:14" ht="24.75" thickBot="1" x14ac:dyDescent="0.25">
      <c r="A34" s="16">
        <v>31</v>
      </c>
      <c r="B34" s="17"/>
      <c r="C34" s="106">
        <v>32</v>
      </c>
      <c r="D34" s="107" t="s">
        <v>115</v>
      </c>
      <c r="E34" s="108" t="s">
        <v>116</v>
      </c>
      <c r="F34" s="108" t="s">
        <v>16</v>
      </c>
      <c r="G34" s="120">
        <v>1</v>
      </c>
      <c r="H34" s="33">
        <v>170000</v>
      </c>
      <c r="I34" s="34">
        <v>0.19</v>
      </c>
      <c r="J34" s="35">
        <v>32300</v>
      </c>
      <c r="K34" s="35">
        <v>202300</v>
      </c>
      <c r="L34" s="43">
        <f t="shared" si="1"/>
        <v>202300</v>
      </c>
      <c r="M34" s="56">
        <v>900517093</v>
      </c>
      <c r="N34" s="37" t="s">
        <v>117</v>
      </c>
    </row>
    <row r="36" spans="1:14" x14ac:dyDescent="0.2">
      <c r="K36" s="110"/>
      <c r="L36" s="111"/>
    </row>
  </sheetData>
  <autoFilter ref="C2:N34" xr:uid="{A8B15789-3FC2-482B-BFB7-D8CDD656CFBB}"/>
  <mergeCells count="1">
    <mergeCell ref="H1:N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9060B648A7A049B4099CF7B5610AAA" ma:contentTypeVersion="14" ma:contentTypeDescription="Create a new document." ma:contentTypeScope="" ma:versionID="5c1f7a5cb291f3de5c96847914062006">
  <xsd:schema xmlns:xsd="http://www.w3.org/2001/XMLSchema" xmlns:xs="http://www.w3.org/2001/XMLSchema" xmlns:p="http://schemas.microsoft.com/office/2006/metadata/properties" xmlns:ns3="39d5b897-dc36-4f93-93aa-a43f46cad386" xmlns:ns4="d46804fa-a50d-487d-9371-9b7a73d415f5" targetNamespace="http://schemas.microsoft.com/office/2006/metadata/properties" ma:root="true" ma:fieldsID="1a58d3d8cb3bff527e408049a6a6ea0a" ns3:_="" ns4:_="">
    <xsd:import namespace="39d5b897-dc36-4f93-93aa-a43f46cad386"/>
    <xsd:import namespace="d46804fa-a50d-487d-9371-9b7a73d415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5b897-dc36-4f93-93aa-a43f46cad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804fa-a50d-487d-9371-9b7a73d415f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d5b897-dc36-4f93-93aa-a43f46cad386" xsi:nil="true"/>
  </documentManagement>
</p:properties>
</file>

<file path=customXml/itemProps1.xml><?xml version="1.0" encoding="utf-8"?>
<ds:datastoreItem xmlns:ds="http://schemas.openxmlformats.org/officeDocument/2006/customXml" ds:itemID="{D3B45E68-0E80-4D46-B0BC-BC2615586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5b897-dc36-4f93-93aa-a43f46cad386"/>
    <ds:schemaRef ds:uri="d46804fa-a50d-487d-9371-9b7a73d41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F074A-4F77-4D4C-A29B-90D70C8F1E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CCA8D2-584E-4D32-9190-2D3C1F8A082A}">
  <ds:schemaRefs>
    <ds:schemaRef ds:uri="http://purl.org/dc/terms/"/>
    <ds:schemaRef ds:uri="39d5b897-dc36-4f93-93aa-a43f46cad386"/>
    <ds:schemaRef ds:uri="http://schemas.microsoft.com/office/2006/metadata/properties"/>
    <ds:schemaRef ds:uri="http://www.w3.org/XML/1998/namespace"/>
    <ds:schemaRef ds:uri="http://purl.org/dc/elements/1.1/"/>
    <ds:schemaRef ds:uri="d46804fa-a50d-487d-9371-9b7a73d415f5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 COMPRA ELEMENTOS DE PAPEL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PD4. YOLY MARIET MURCIA ORTIZ</dc:creator>
  <cp:lastModifiedBy>PD4. YOLY MARIET MURCIA ORTIZ</cp:lastModifiedBy>
  <dcterms:created xsi:type="dcterms:W3CDTF">2023-01-30T16:13:45Z</dcterms:created>
  <dcterms:modified xsi:type="dcterms:W3CDTF">2023-01-30T16:17:05Z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0x010100089060B648A7A049B4099CF7B5610AAA</vt:lpwstr>
  </property>
</Properties>
</file>