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ÑO 2025\0. PROCESOS EN CURSO\TVEC Combustible\"/>
    </mc:Choice>
  </mc:AlternateContent>
  <xr:revisionPtr revIDLastSave="0" documentId="13_ncr:1_{35B284A6-5F45-4B40-BC36-2DADB6B92117}" xr6:coauthVersionLast="47" xr6:coauthVersionMax="47" xr10:uidLastSave="{00000000-0000-0000-0000-000000000000}"/>
  <bookViews>
    <workbookView xWindow="-120" yWindow="-120" windowWidth="29040" windowHeight="15840" xr2:uid="{CB5E0851-28B3-4041-920A-17D4CE9869E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P6" i="1"/>
  <c r="P2" i="1"/>
  <c r="M3" i="1"/>
  <c r="L3" i="1"/>
  <c r="K3" i="1"/>
  <c r="J3" i="1"/>
  <c r="I3" i="1"/>
  <c r="H3" i="1"/>
  <c r="G3" i="1"/>
  <c r="F3" i="1"/>
  <c r="E3" i="1"/>
  <c r="D3" i="1"/>
  <c r="C3" i="1"/>
  <c r="B3" i="1"/>
  <c r="N3" i="1" s="1"/>
  <c r="M2" i="1"/>
  <c r="L2" i="1"/>
  <c r="K2" i="1"/>
  <c r="J2" i="1"/>
  <c r="I2" i="1"/>
  <c r="H2" i="1"/>
  <c r="G2" i="1"/>
  <c r="F2" i="1"/>
  <c r="E2" i="1"/>
  <c r="D2" i="1"/>
  <c r="C2" i="1"/>
  <c r="B2" i="1"/>
  <c r="N2" i="1" s="1"/>
</calcChain>
</file>

<file path=xl/sharedStrings.xml><?xml version="1.0" encoding="utf-8"?>
<sst xmlns="http://schemas.openxmlformats.org/spreadsheetml/2006/main" count="33" uniqueCount="18">
  <si>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</si>
  <si>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</si>
  <si>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</si>
  <si>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</si>
  <si>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</si>
  <si>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</si>
  <si>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</si>
  <si>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</si>
  <si>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</si>
  <si>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</si>
  <si>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</si>
  <si>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</si>
  <si>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</si>
  <si>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GALONES</t>
  </si>
  <si>
    <t>VALOR</t>
  </si>
  <si>
    <t>PROMERIO  MENSUAL 2024</t>
  </si>
  <si>
    <t>PROMEDIO MESNUAL 2025</t>
  </si>
  <si>
    <t xml:space="preserve">PROMEDIO ENTRE LOS DOS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</si>
</sst>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7" xfId="0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4" borderId="9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2" xfId="1" applyFill="1" applyBorder="1" applyAlignment="1">
      <alignment vertical="center"/>
    </xf>
    <xf numFmtId="0" fontId="1" fillId="3" borderId="3" xfId="1" applyFill="1" applyBorder="1" applyAlignment="1">
      <alignment vertical="center"/>
    </xf>
    <xf numFmtId="4" fontId="1" fillId="4" borderId="4" xfId="1" applyNumberFormat="1" applyFill="1" applyBorder="1" applyAlignment="1">
      <alignment vertical="center"/>
    </xf>
    <xf numFmtId="4" fontId="1" fillId="4" borderId="5" xfId="1" applyNumberFormat="1" applyFill="1" applyBorder="1" applyAlignment="1">
      <alignment vertical="center"/>
    </xf>
    <xf numFmtId="4" fontId="1" fillId="4" borderId="6" xfId="1" applyNumberFormat="1" applyFill="1" applyBorder="1" applyAlignment="1">
      <alignment vertical="center"/>
    </xf>
    <xf numFmtId="4" fontId="1" fillId="0" borderId="0" xfId="1" applyNumberFormat="1" applyAlignment="1">
      <alignment vertical="center"/>
    </xf>
    <xf numFmtId="0" fontId="1" fillId="3" borderId="7" xfId="1" applyFill="1" applyBorder="1" applyAlignment="1">
      <alignment vertical="center"/>
    </xf>
    <xf numFmtId="3" fontId="1" fillId="4" borderId="8" xfId="1" applyNumberFormat="1" applyFill="1" applyBorder="1" applyAlignment="1">
      <alignment vertical="center"/>
    </xf>
    <xf numFmtId="3" fontId="1" fillId="4" borderId="9" xfId="1" applyNumberFormat="1" applyFill="1" applyBorder="1" applyAlignment="1">
      <alignment vertical="center"/>
    </xf>
    <xf numFmtId="3" fontId="1" fillId="4" borderId="10" xfId="1" applyNumberFormat="1" applyFill="1" applyBorder="1" applyAlignment="1">
      <alignment vertical="center"/>
    </xf>
    <xf numFmtId="3" fontId="1" fillId="0" borderId="0" xfId="1" applyNumberFormat="1" applyAlignment="1">
      <alignment vertical="center"/>
    </xf>
    <xf numFmtId="3" fontId="0" fillId="0" borderId="0" xfId="0" applyNumberFormat="1"/>
    <xf numFmtId="0" fontId="0" fillId="5" borderId="11" xfId="0" applyFill="1" applyBorder="1" applyAlignment="1">
      <alignment horizontal="center"/>
    </xf>
    <xf numFmtId="0" fontId="0" fillId="0" borderId="0" xfId="0" applyAlignment="1">
      <alignment wrapText="1"/>
    </xf>
  </cellXfs>
  <cellStyles count="4">
    <cellStyle name="Millares 2" xfId="2" xr:uid="{D4BEF845-A7ED-454F-8EC1-89A388A65270}"/>
    <cellStyle name="Moneda 2" xfId="3" xr:uid="{FE2245C2-ABBB-4ED6-A0B5-EE78B8F0963F}"/>
    <cellStyle name="Normal" xfId="0" builtinId="0"/>
    <cellStyle name="Normal 2" xfId="1" xr:uid="{9E9CFEB2-DDF5-4841-815A-6260DAAF15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alazac\AppData\Local\Microsoft\Windows\INetCache\Content.Outlook\1J6JC179\CONSUMO%20COMBUSTIBLES%20Y%20GASTOS%20CON%20CORTE%20A%2031%20DE%20DICIEMBRE%20DEL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G 786"/>
      <sheetName val="OBG 728"/>
      <sheetName val="OBG 807"/>
      <sheetName val="OBH 388 NUEVO VEHICULO"/>
      <sheetName val="VALORES PARA AUSTERIDAD"/>
      <sheetName val="PLANTAS"/>
    </sheetNames>
    <sheetDataSet>
      <sheetData sheetId="0">
        <row r="12">
          <cell r="B12">
            <v>318046</v>
          </cell>
          <cell r="D12">
            <v>21.006999999999998</v>
          </cell>
        </row>
        <row r="21">
          <cell r="B21">
            <v>312197</v>
          </cell>
          <cell r="D21">
            <v>20.458030982099999</v>
          </cell>
        </row>
        <row r="29">
          <cell r="B29">
            <v>0</v>
          </cell>
          <cell r="D29">
            <v>0</v>
          </cell>
        </row>
        <row r="38">
          <cell r="B38">
            <v>551102</v>
          </cell>
          <cell r="D38">
            <v>35.842933780199999</v>
          </cell>
        </row>
        <row r="49">
          <cell r="B49">
            <v>751460</v>
          </cell>
          <cell r="D49">
            <v>48.830983169800007</v>
          </cell>
        </row>
        <row r="59">
          <cell r="B59">
            <v>423634</v>
          </cell>
          <cell r="D59">
            <v>27.4729909763</v>
          </cell>
        </row>
        <row r="70">
          <cell r="B70">
            <v>886206</v>
          </cell>
          <cell r="D70">
            <v>57.509968863499999</v>
          </cell>
        </row>
        <row r="78">
          <cell r="B78">
            <v>624147</v>
          </cell>
          <cell r="D78">
            <v>40.655999999999999</v>
          </cell>
        </row>
        <row r="88">
          <cell r="B88">
            <v>679415</v>
          </cell>
          <cell r="D88">
            <v>44.073999999999998</v>
          </cell>
        </row>
        <row r="100">
          <cell r="B100">
            <v>629237</v>
          </cell>
          <cell r="D100">
            <v>40.824999999999996</v>
          </cell>
        </row>
        <row r="108">
          <cell r="B108">
            <v>371692</v>
          </cell>
          <cell r="D108">
            <v>24.008000000000003</v>
          </cell>
        </row>
        <row r="113">
          <cell r="B113">
            <v>0</v>
          </cell>
          <cell r="D113">
            <v>0</v>
          </cell>
        </row>
      </sheetData>
      <sheetData sheetId="1">
        <row r="13">
          <cell r="B13">
            <v>718802</v>
          </cell>
          <cell r="D13">
            <v>47.739946330600006</v>
          </cell>
        </row>
        <row r="25">
          <cell r="B25">
            <v>1313419</v>
          </cell>
          <cell r="D25">
            <v>86.942071842000004</v>
          </cell>
        </row>
        <row r="39">
          <cell r="B39">
            <v>904995</v>
          </cell>
          <cell r="D39">
            <v>58.9189453125</v>
          </cell>
        </row>
        <row r="50">
          <cell r="B50">
            <v>1019953</v>
          </cell>
          <cell r="D50">
            <v>66.645926238199991</v>
          </cell>
        </row>
        <row r="61">
          <cell r="B61">
            <v>740134</v>
          </cell>
          <cell r="D61">
            <v>48.095002924199996</v>
          </cell>
        </row>
        <row r="74">
          <cell r="B74">
            <v>1003474</v>
          </cell>
          <cell r="D74">
            <v>65.300053835699998</v>
          </cell>
        </row>
        <row r="88">
          <cell r="B88">
            <v>1625748</v>
          </cell>
          <cell r="D88">
            <v>105.51109496630001</v>
          </cell>
        </row>
        <row r="99">
          <cell r="B99">
            <v>1310327</v>
          </cell>
          <cell r="D99">
            <v>85.335999999999999</v>
          </cell>
        </row>
        <row r="110">
          <cell r="B110">
            <v>1013079</v>
          </cell>
          <cell r="D110">
            <v>65.436000000000007</v>
          </cell>
        </row>
        <row r="122">
          <cell r="B122">
            <v>1213387</v>
          </cell>
          <cell r="D122">
            <v>78.373999999999995</v>
          </cell>
        </row>
        <row r="132">
          <cell r="B132">
            <v>1065054</v>
          </cell>
          <cell r="D132">
            <v>68.793000000000006</v>
          </cell>
        </row>
        <row r="141">
          <cell r="B141">
            <v>990819</v>
          </cell>
          <cell r="D141">
            <v>64.340900000000005</v>
          </cell>
        </row>
      </sheetData>
      <sheetData sheetId="2">
        <row r="9">
          <cell r="B9">
            <v>377773</v>
          </cell>
          <cell r="D9">
            <v>24.951981505900001</v>
          </cell>
        </row>
        <row r="17">
          <cell r="B17">
            <v>454165</v>
          </cell>
          <cell r="D17">
            <v>29.877042028599998</v>
          </cell>
        </row>
        <row r="25">
          <cell r="B25">
            <v>340285</v>
          </cell>
          <cell r="D25">
            <v>22.153971354100001</v>
          </cell>
        </row>
        <row r="33">
          <cell r="B33">
            <v>410140</v>
          </cell>
          <cell r="D33">
            <v>26.676946411099998</v>
          </cell>
        </row>
        <row r="42">
          <cell r="B42">
            <v>442834</v>
          </cell>
          <cell r="D42">
            <v>28.776008837500001</v>
          </cell>
        </row>
        <row r="51">
          <cell r="B51">
            <v>397493</v>
          </cell>
          <cell r="D51">
            <v>26.065007792899998</v>
          </cell>
        </row>
        <row r="58">
          <cell r="B58">
            <v>519558</v>
          </cell>
          <cell r="D58">
            <v>33.7269693824</v>
          </cell>
        </row>
        <row r="64">
          <cell r="B64">
            <v>375879</v>
          </cell>
          <cell r="D64">
            <v>24.291</v>
          </cell>
        </row>
        <row r="71">
          <cell r="B71">
            <v>408322</v>
          </cell>
          <cell r="D71">
            <v>26.374000000000002</v>
          </cell>
        </row>
        <row r="78">
          <cell r="B78">
            <v>455604</v>
          </cell>
          <cell r="D78">
            <v>29.427999999999997</v>
          </cell>
        </row>
        <row r="86">
          <cell r="B86">
            <v>412146</v>
          </cell>
          <cell r="D86">
            <v>85.477000000000004</v>
          </cell>
        </row>
        <row r="91">
          <cell r="B91">
            <v>466032</v>
          </cell>
          <cell r="D91">
            <v>30.101500000000001</v>
          </cell>
        </row>
      </sheetData>
      <sheetData sheetId="3">
        <row r="10">
          <cell r="B10">
            <v>0</v>
          </cell>
          <cell r="D10">
            <v>0</v>
          </cell>
        </row>
        <row r="17">
          <cell r="B17">
            <v>0</v>
          </cell>
          <cell r="D17">
            <v>0</v>
          </cell>
        </row>
        <row r="23">
          <cell r="B23">
            <v>0</v>
          </cell>
          <cell r="D23">
            <v>0</v>
          </cell>
        </row>
        <row r="31">
          <cell r="B31">
            <v>0</v>
          </cell>
          <cell r="D31">
            <v>0</v>
          </cell>
        </row>
        <row r="38">
          <cell r="B38">
            <v>0</v>
          </cell>
          <cell r="D38">
            <v>0</v>
          </cell>
        </row>
        <row r="45">
          <cell r="B45">
            <v>0</v>
          </cell>
          <cell r="D45">
            <v>0</v>
          </cell>
        </row>
        <row r="52">
          <cell r="B52">
            <v>0</v>
          </cell>
          <cell r="D52">
            <v>0</v>
          </cell>
        </row>
        <row r="58">
          <cell r="B58">
            <v>270269</v>
          </cell>
          <cell r="D58">
            <v>17.466000000000001</v>
          </cell>
        </row>
        <row r="67">
          <cell r="B67">
            <v>846696</v>
          </cell>
          <cell r="D67">
            <v>54.888000000000005</v>
          </cell>
        </row>
        <row r="75">
          <cell r="B75">
            <v>677632</v>
          </cell>
          <cell r="D75">
            <v>44.119</v>
          </cell>
        </row>
        <row r="81">
          <cell r="B81">
            <v>304531</v>
          </cell>
          <cell r="D81">
            <v>11.749000000000001</v>
          </cell>
        </row>
        <row r="87">
          <cell r="B87">
            <v>506386</v>
          </cell>
          <cell r="D87">
            <v>16.07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8609-1536-4B46-9D4E-0A2EA17B14BB}">
  <dimension ref="A1:R6"/>
  <sheetViews>
    <sheetView tabSelected="1" workbookViewId="0">
      <selection activeCell="R4" sqref="R4"/>
    </sheetView>
  </sheetViews>
  <sheetFormatPr baseColWidth="10" defaultRowHeight="15" x14ac:dyDescent="0.25"/>
  <cols>
    <col min="16" max="16" width="25" customWidth="1"/>
    <col min="18" max="18" width="16.85546875" customWidth="1"/>
  </cols>
  <sheetData>
    <row r="1" spans="1:18" ht="15.75" thickBot="1" x14ac:dyDescent="0.3">
      <c r="A1" s="1">
        <v>2024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P1" s="28" t="s">
        <v>15</v>
      </c>
    </row>
    <row r="2" spans="1:18" x14ac:dyDescent="0.25">
      <c r="A2" s="4" t="s">
        <v>13</v>
      </c>
      <c r="B2" s="5">
        <f>+'[1]OBG 728'!D13+'[1]OBG 786'!D12+'[1]OBH 388 NUEVO VEHICULO'!D10+'[1]OBG 807'!D9</f>
        <v>93.69892783649999</v>
      </c>
      <c r="C2" s="6">
        <f>+'[1]OBG 728'!D25+'[1]OBG 786'!D21+'[1]OBH 388 NUEVO VEHICULO'!D17+'[1]OBG 807'!D17</f>
        <v>137.27714485269999</v>
      </c>
      <c r="D2" s="6">
        <f>+'[1]OBG 728'!D39+'[1]OBG 786'!D29+'[1]OBH 388 NUEVO VEHICULO'!D23+'[1]OBG 807'!D25</f>
        <v>81.072916666600008</v>
      </c>
      <c r="E2" s="6">
        <f>+'[1]OBG 728'!D50+'[1]OBG 786'!D38+'[1]OBH 388 NUEVO VEHICULO'!D31+'[1]OBG 807'!D33</f>
        <v>129.16580642949998</v>
      </c>
      <c r="F2" s="6">
        <f>+'[1]OBG 728'!D61+'[1]OBG 786'!D49+'[1]OBH 388 NUEVO VEHICULO'!D38+'[1]OBG 807'!D42</f>
        <v>125.7019949315</v>
      </c>
      <c r="G2" s="6">
        <f>+'[1]OBG 728'!D74+'[1]OBG 786'!D59+'[1]OBH 388 NUEVO VEHICULO'!D45+'[1]OBG 807'!D51</f>
        <v>118.83805260489999</v>
      </c>
      <c r="H2" s="6">
        <f>+'[1]OBG 728'!D88+'[1]OBG 786'!D70+'[1]OBH 388 NUEVO VEHICULO'!D52+'[1]OBG 807'!D58</f>
        <v>196.7480332122</v>
      </c>
      <c r="I2" s="6">
        <f>+'[1]OBG 728'!D99+'[1]OBG 786'!D78+'[1]OBH 388 NUEVO VEHICULO'!D58+'[1]OBG 807'!D64</f>
        <v>167.749</v>
      </c>
      <c r="J2" s="6">
        <f>+'[1]OBG 728'!D110+'[1]OBG 786'!D88+'[1]OBH 388 NUEVO VEHICULO'!D67+'[1]OBG 807'!D71</f>
        <v>190.77200000000002</v>
      </c>
      <c r="K2" s="6">
        <f>+'[1]OBG 728'!D122+'[1]OBG 786'!D100+'[1]OBH 388 NUEVO VEHICULO'!D75+'[1]OBG 807'!D78</f>
        <v>192.74599999999998</v>
      </c>
      <c r="L2" s="6">
        <f>+'[1]OBG 728'!D132+'[1]OBG 786'!D108+'[1]OBH 388 NUEVO VEHICULO'!D81+'[1]OBG 807'!D86</f>
        <v>190.02700000000002</v>
      </c>
      <c r="M2" s="7">
        <f>+'[1]OBG 728'!D141+'[1]OBG 786'!D113+'[1]OBH 388 NUEVO VEHICULO'!D87+'[1]OBG 807'!D91</f>
        <v>110.5124</v>
      </c>
      <c r="N2" s="8">
        <f>+B2+C2+D2+E2+F2+G2+H2+I2+J2+K2+L2+M2</f>
        <v>1734.3092765339002</v>
      </c>
      <c r="P2" s="27">
        <f>AVERAGE(H3:M3)</f>
        <v>2608694.3333333335</v>
      </c>
    </row>
    <row r="3" spans="1:18" ht="30.75" thickBot="1" x14ac:dyDescent="0.3">
      <c r="A3" s="9" t="s">
        <v>14</v>
      </c>
      <c r="B3" s="10">
        <f>+'[1]OBG 728'!B13+'[1]OBG 786'!B12+'[1]OBH 388 NUEVO VEHICULO'!B10+'[1]OBG 807'!B9</f>
        <v>1414621</v>
      </c>
      <c r="C3" s="11">
        <f>+'[1]OBG 728'!B25+'[1]OBG 786'!B21+'[1]OBH 388 NUEVO VEHICULO'!B17+'[1]OBG 807'!B17</f>
        <v>2079781</v>
      </c>
      <c r="D3" s="11">
        <f>+'[1]OBG 728'!B39+'[1]OBG 786'!B29+'[1]OBH 388 NUEVO VEHICULO'!B23+'[1]OBG 807'!B25</f>
        <v>1245280</v>
      </c>
      <c r="E3" s="11">
        <f>+'[1]OBG 728'!B50+'[1]OBG 786'!B38+'[1]OBH 388 NUEVO VEHICULO'!B31+'[1]OBG 807'!B33</f>
        <v>1981195</v>
      </c>
      <c r="F3" s="11">
        <f>+'[1]OBG 728'!B61+'[1]OBG 786'!B49+'[1]OBH 388 NUEVO VEHICULO'!B38+'[1]OBG 807'!B42</f>
        <v>1934428</v>
      </c>
      <c r="G3" s="11">
        <f>+'[1]OBG 728'!B74+'[1]OBG 786'!B59+'[1]OBH 388 NUEVO VEHICULO'!B45+'[1]OBG 807'!B51</f>
        <v>1824601</v>
      </c>
      <c r="H3" s="11">
        <f>+'[1]OBG 728'!B88+'[1]OBG 786'!B70+'[1]OBH 388 NUEVO VEHICULO'!B52+'[1]OBG 807'!B58</f>
        <v>3031512</v>
      </c>
      <c r="I3" s="11">
        <f>+'[1]OBG 728'!B99+'[1]OBG 786'!B78+'[1]OBH 388 NUEVO VEHICULO'!B58+'[1]OBG 807'!B64</f>
        <v>2580622</v>
      </c>
      <c r="J3" s="11">
        <f>+'[1]OBG 728'!B110+'[1]OBG 786'!B88+'[1]OBH 388 NUEVO VEHICULO'!B67+'[1]OBG 807'!B71</f>
        <v>2947512</v>
      </c>
      <c r="K3" s="11">
        <f>+'[1]OBG 728'!B122+'[1]OBG 786'!B100+'[1]OBH 388 NUEVO VEHICULO'!B75+'[1]OBG 807'!B78</f>
        <v>2975860</v>
      </c>
      <c r="L3" s="11">
        <f>+'[1]OBG 728'!B132+'[1]OBG 786'!B108+'[1]OBH 388 NUEVO VEHICULO'!B81+'[1]OBG 807'!B86</f>
        <v>2153423</v>
      </c>
      <c r="M3" s="12">
        <f>+'[1]OBG 728'!B141+'[1]OBG 786'!B113+'[1]OBH 388 NUEVO VEHICULO'!B87+'[1]OBG 807'!B91</f>
        <v>1963237</v>
      </c>
      <c r="N3" s="13">
        <f>+B3+C3+D3+E3+F3+G3+H3+I3+J3+K3++L3+M3</f>
        <v>26132072</v>
      </c>
      <c r="R3" s="29" t="s">
        <v>17</v>
      </c>
    </row>
    <row r="4" spans="1:18" ht="15.75" thickBot="1" x14ac:dyDescent="0.3">
      <c r="A4" s="14">
        <v>2025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6" t="s">
        <v>12</v>
      </c>
      <c r="R4" s="13">
        <f>AVERAGE(P2:P6)</f>
        <v>2869071.75</v>
      </c>
    </row>
    <row r="5" spans="1:18" x14ac:dyDescent="0.25">
      <c r="A5" s="17" t="s">
        <v>13</v>
      </c>
      <c r="B5" s="18">
        <v>132.4821</v>
      </c>
      <c r="C5" s="19">
        <v>117.804</v>
      </c>
      <c r="D5" s="19">
        <v>236.089</v>
      </c>
      <c r="E5" s="19">
        <v>229.29300000000001</v>
      </c>
      <c r="F5" s="19">
        <v>185.15699999999998</v>
      </c>
      <c r="G5" s="19">
        <v>215.61401000000001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20">
        <v>0</v>
      </c>
      <c r="N5" s="21">
        <v>1116.43911</v>
      </c>
      <c r="P5" t="s">
        <v>16</v>
      </c>
    </row>
    <row r="6" spans="1:18" ht="15.75" thickBot="1" x14ac:dyDescent="0.3">
      <c r="A6" s="22" t="s">
        <v>14</v>
      </c>
      <c r="B6" s="23">
        <v>2063279</v>
      </c>
      <c r="C6" s="24">
        <v>1722186</v>
      </c>
      <c r="D6" s="24">
        <v>3684228</v>
      </c>
      <c r="E6" s="24">
        <v>5009179</v>
      </c>
      <c r="F6" s="24">
        <v>2913075</v>
      </c>
      <c r="G6" s="24">
        <v>3384748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5">
        <v>0</v>
      </c>
      <c r="N6" s="26">
        <v>18776695</v>
      </c>
      <c r="P6" s="27">
        <f>AVERAGE(B6:G6)</f>
        <v>3129449.1666666665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Jose Salazar Castaño</dc:creator>
  <cp:lastModifiedBy>Daniel Jose Salazar Castaño</cp:lastModifiedBy>
  <dcterms:created xsi:type="dcterms:W3CDTF">2025-07-23T19:14:50Z</dcterms:created>
  <dcterms:modified xsi:type="dcterms:W3CDTF">2025-07-24T16:04:22Z</dcterms:modified>
</cp:coreProperties>
</file>