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jrcalderon\Downloads\"/>
    </mc:Choice>
  </mc:AlternateContent>
  <xr:revisionPtr revIDLastSave="0" documentId="13_ncr:1_{6E71F869-65BD-4E38-B394-B21334AA8140}" xr6:coauthVersionLast="47" xr6:coauthVersionMax="47" xr10:uidLastSave="{00000000-0000-0000-0000-000000000000}"/>
  <bookViews>
    <workbookView xWindow="-120" yWindow="-120" windowWidth="29040" windowHeight="17520" xr2:uid="{00000000-000D-0000-FFFF-FFFF00000000}"/>
  </bookViews>
  <sheets>
    <sheet name="Riesgos Msf VLS" sheetId="1" r:id="rId1"/>
    <sheet name="Hoja3" sheetId="3" r:id="rId2"/>
  </sheets>
  <externalReferences>
    <externalReference r:id="rId3"/>
  </externalReferences>
  <definedNames>
    <definedName name="_xlnm._FilterDatabase" localSheetId="0" hidden="1">'Riesgos Msf VLS'!$A$4:$W$24</definedName>
    <definedName name="ASIGNA">[1]LISTAS!$E$2:$E$7</definedName>
    <definedName name="CLASE">[1]LISTAS!$A$2:$A$6</definedName>
    <definedName name="ETAPA">[1]LISTAS!$C$2:$C$8</definedName>
    <definedName name="FUENTE">[1]LISTAS!$B$2:$B$6</definedName>
    <definedName name="TIPO">[1]LISTAS!$D$2:$D$12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1" l="1"/>
  <c r="P24" i="1"/>
  <c r="Q24" i="1" s="1"/>
  <c r="J23" i="1"/>
  <c r="P23" i="1"/>
  <c r="Q23" i="1" s="1"/>
  <c r="J22" i="1"/>
  <c r="P22" i="1"/>
  <c r="Q22" i="1" s="1"/>
  <c r="J21" i="1"/>
  <c r="P21" i="1"/>
  <c r="Q21" i="1" s="1"/>
  <c r="J20" i="1"/>
  <c r="P20" i="1" l="1"/>
  <c r="Q20" i="1" s="1"/>
  <c r="P19" i="1"/>
  <c r="Q19" i="1" s="1"/>
  <c r="P18" i="1"/>
  <c r="Q18" i="1" s="1"/>
  <c r="P17" i="1"/>
  <c r="P16" i="1"/>
  <c r="P15" i="1"/>
  <c r="P14" i="1"/>
  <c r="P13" i="1"/>
  <c r="P12" i="1"/>
  <c r="P11" i="1"/>
  <c r="P10" i="1"/>
  <c r="P9" i="1"/>
  <c r="P8" i="1"/>
  <c r="P7" i="1"/>
  <c r="P6" i="1"/>
  <c r="K20" i="1"/>
  <c r="J19" i="1"/>
  <c r="K19" i="1" s="1"/>
  <c r="J18" i="1"/>
  <c r="J17" i="1"/>
  <c r="J16" i="1"/>
  <c r="J15" i="1"/>
  <c r="J14" i="1"/>
  <c r="J13" i="1"/>
  <c r="J12" i="1"/>
  <c r="J11" i="1"/>
  <c r="J10" i="1"/>
  <c r="J9" i="1"/>
  <c r="J8" i="1"/>
  <c r="J7" i="1"/>
  <c r="J6" i="1"/>
  <c r="K18" i="1" l="1"/>
  <c r="Q17" i="1"/>
  <c r="K17" i="1"/>
  <c r="Q16" i="1"/>
  <c r="K16" i="1"/>
  <c r="Q15" i="1"/>
  <c r="K15" i="1"/>
  <c r="P5" i="1"/>
  <c r="J5" i="1"/>
</calcChain>
</file>

<file path=xl/sharedStrings.xml><?xml version="1.0" encoding="utf-8"?>
<sst xmlns="http://schemas.openxmlformats.org/spreadsheetml/2006/main" count="325" uniqueCount="159">
  <si>
    <t xml:space="preserve">No. </t>
  </si>
  <si>
    <t>Clase</t>
  </si>
  <si>
    <t>Fuente</t>
  </si>
  <si>
    <t>Etapa</t>
  </si>
  <si>
    <t>Tipo</t>
  </si>
  <si>
    <t>Descripción (Qué puede pasar y, como puede ocurrir)</t>
  </si>
  <si>
    <t>Consecuencia de la ocurrencia del evento</t>
  </si>
  <si>
    <t xml:space="preserve">Probabilidad </t>
  </si>
  <si>
    <t>Impacto</t>
  </si>
  <si>
    <t xml:space="preserve"> Valoración del riesgo</t>
  </si>
  <si>
    <t>Categoría</t>
  </si>
  <si>
    <t>¿A quién se le asigna?</t>
  </si>
  <si>
    <t xml:space="preserve">Tratamiento /controles a ser implementados </t>
  </si>
  <si>
    <t>Impacto después del tratamiento</t>
  </si>
  <si>
    <t>¿Afecta la ejecución  del contrato?</t>
  </si>
  <si>
    <t xml:space="preserve">Persona responsable  por implementar el tratamiento </t>
  </si>
  <si>
    <t xml:space="preserve">Fecha estimada en que se inicia el tratamiento </t>
  </si>
  <si>
    <t xml:space="preserve">Fecha estimada en que se completa el tratamiento </t>
  </si>
  <si>
    <t>Monitoreo y revisión</t>
  </si>
  <si>
    <t>valoración del riesgo</t>
  </si>
  <si>
    <t>¿Cómo se realiza el monitoreo?</t>
  </si>
  <si>
    <t>Periodicidad ¿Cuándo?</t>
  </si>
  <si>
    <t>General</t>
  </si>
  <si>
    <t>Interno</t>
  </si>
  <si>
    <t>Operacional</t>
  </si>
  <si>
    <t>Que la información recopilada para el proceso, no sea suficiente para soportar el mismo</t>
  </si>
  <si>
    <t xml:space="preserve">No suplir totalmente la necesidad de la Entidad </t>
  </si>
  <si>
    <t>Bajo</t>
  </si>
  <si>
    <t>Entidad</t>
  </si>
  <si>
    <t>Verificar y consolidar toda la información del proceso</t>
  </si>
  <si>
    <t>Si</t>
  </si>
  <si>
    <t>Verificando  la información recopilada, con la red de Conocimiento.</t>
  </si>
  <si>
    <t>Mensual</t>
  </si>
  <si>
    <t>Incorrecta proyeccion de las actividades y los recursos</t>
  </si>
  <si>
    <t>Variación en la estimación del presupuesto asignado o tiempo de ejecución</t>
  </si>
  <si>
    <t>Medio</t>
  </si>
  <si>
    <t>Entidad/Contratista</t>
  </si>
  <si>
    <t>Ajustar documentos previos</t>
  </si>
  <si>
    <t>Realizando reuniones de concertación y ajustes o corroborando valor de la cotización.</t>
  </si>
  <si>
    <t>Semanal</t>
  </si>
  <si>
    <t>Especifico</t>
  </si>
  <si>
    <t>SELECCIÓN</t>
  </si>
  <si>
    <t xml:space="preserve">Seleccionar a un proponente que no cumpla con la totalidad de las condiciones exigidas por la Entidad </t>
  </si>
  <si>
    <t>Incumplimiento de los principios de selección objetiva</t>
  </si>
  <si>
    <t>Alto</t>
  </si>
  <si>
    <t>Elaborar una lista de chequeo con los requisitos establecidos en la documentación del proceso</t>
  </si>
  <si>
    <t>No</t>
  </si>
  <si>
    <t>Comité Evaluador</t>
  </si>
  <si>
    <t xml:space="preserve">Inicio de la evaluación, según cronograma  del proceso </t>
  </si>
  <si>
    <t>Finalización de la evaluación, según cronograma  del proceso</t>
  </si>
  <si>
    <t>Revisando las listas de chequeo</t>
  </si>
  <si>
    <t>Diario</t>
  </si>
  <si>
    <t xml:space="preserve">Interno </t>
  </si>
  <si>
    <t>CONTRATACIÓN</t>
  </si>
  <si>
    <t xml:space="preserve">Que no se registre presupuestalmente el contrato </t>
  </si>
  <si>
    <t>No se puede dar inicio a la ejecución del contrato</t>
  </si>
  <si>
    <t xml:space="preserve">Entidad </t>
  </si>
  <si>
    <t xml:space="preserve">Seguimiento con el área Financiera   </t>
  </si>
  <si>
    <t>Supervisor y/o Interventor del contrato</t>
  </si>
  <si>
    <t>Una vez se suscriba el contrato</t>
  </si>
  <si>
    <t>Cuando sea registrado el contrato</t>
  </si>
  <si>
    <t xml:space="preserve">Solicitando copia del Registro Presupuestal </t>
  </si>
  <si>
    <t xml:space="preserve">Incumplimiento en la presentación de las garantías requeridas </t>
  </si>
  <si>
    <t>Contratista</t>
  </si>
  <si>
    <t xml:space="preserve">Seguimiento para que se aporten las garantías requeridas </t>
  </si>
  <si>
    <t>Cuando sean entregadas las pólizas</t>
  </si>
  <si>
    <t xml:space="preserve">Solicitando información sobre el suministro de las  garantías </t>
  </si>
  <si>
    <t>Externo</t>
  </si>
  <si>
    <t>EJECUCIÓN</t>
  </si>
  <si>
    <t xml:space="preserve">No disponer de acceso a los servicios contratados </t>
  </si>
  <si>
    <t>Quejas por parte de los usuarios. Mala imagen institucional. Inactividad por parte de los instructores y aprendices.</t>
  </si>
  <si>
    <t>Extremo</t>
  </si>
  <si>
    <t>Aplicar las clausulas contractuales de soporte técnico.</t>
  </si>
  <si>
    <t>Fin del contrato</t>
  </si>
  <si>
    <t>Verificar, analizar y evaluar los protocolos del servicio</t>
  </si>
  <si>
    <t>Ocasionalmente</t>
  </si>
  <si>
    <t xml:space="preserve">Especifico </t>
  </si>
  <si>
    <t>Incumplimiento del objeto contractual</t>
  </si>
  <si>
    <t xml:space="preserve">No contar con los servicios </t>
  </si>
  <si>
    <t xml:space="preserve">Contratista </t>
  </si>
  <si>
    <t>Seguimiento constante por parte del supervisor</t>
  </si>
  <si>
    <t>Una vez inicia la ejecución del contrato</t>
  </si>
  <si>
    <t>Una vez termina la ejecución del contrato</t>
  </si>
  <si>
    <t>Seguimiento a las obligaciones contenidas en el contrato</t>
  </si>
  <si>
    <t>Delitos Informáticos (Todos aquellos contemplados en la ley 1273 de 2009)</t>
  </si>
  <si>
    <t>Fuga y/o pérdida de la información. Perdida de confidencialidad , integridad y disponibilidad de los servicios</t>
  </si>
  <si>
    <t>Revisar los protocolos y estándares de seguridad que aplicados</t>
  </si>
  <si>
    <t>Verificando información en los aplicativos misionales</t>
  </si>
  <si>
    <t>Riesgos Ambientales</t>
  </si>
  <si>
    <t>1-	Aumento en la cantidad de casos positivos 
2-	Implementación de nuevos confinamientos y/o restricciones en la movilización
3-	Cierre de Fronteras y/o restricciones comerciales</t>
  </si>
  <si>
    <t>Contratista 50% y Entidad Estatal 50%</t>
  </si>
  <si>
    <t>Tanto el proveedor como la Entidad deberán cumplir con los protocolos de Bioseguridad y las medidas que surjan de caracter obligatorio, dictadas por el Gobierno Nacional al respecto, frente a sus trabajadores.</t>
  </si>
  <si>
    <t>SI</t>
  </si>
  <si>
    <t>Entidad estatal</t>
  </si>
  <si>
    <t>Durante la ejecución del negocio</t>
  </si>
  <si>
    <t>Finalización del plazo de ejecución</t>
  </si>
  <si>
    <t>Monitoreo y  control por parte del supervisor</t>
  </si>
  <si>
    <t>Permanente</t>
  </si>
  <si>
    <t>Riesgos Operacionales</t>
  </si>
  <si>
    <t>Falta de publicidad de los procesos de contratación</t>
  </si>
  <si>
    <t>Incumplimiento del principio de publicidad</t>
  </si>
  <si>
    <t>Entidad Estatal 100%</t>
  </si>
  <si>
    <t>1. Disponer de mecanismos de monitoreo y seguimiento de las publicaciones de los procesos que se remitan al Grupo integrado de gestión contractual.   
2. Generar las alertas oportunamente sobre la publicación de los documentos del proceso en sus diferentes etapas de desarrollo</t>
  </si>
  <si>
    <t>Durante el desarrollo del proceso contractual</t>
  </si>
  <si>
    <t>Falta de publicidad en los informes de seguimiento</t>
  </si>
  <si>
    <t>Incumplimiento del principio de publicidad y fallas en el ejercicio de la supervición</t>
  </si>
  <si>
    <t xml:space="preserve">1. Disponer de mecanismos de monitoreo y seguimiento de las publicaciones de los informes de seguimiento que realice la supervisión.   
</t>
  </si>
  <si>
    <t>inscripción de la necesidad</t>
  </si>
  <si>
    <t>invitación a cotizar</t>
  </si>
  <si>
    <t>Modificación del alcance de cotización</t>
  </si>
  <si>
    <t>Oficina de Sistemas</t>
  </si>
  <si>
    <t>Falta de conectividad para la validación del licenciamiento de la Microsoft</t>
  </si>
  <si>
    <t>Operacional
Técnico</t>
  </si>
  <si>
    <t>Proveedor de servicios TIC- Oficina de Sistemas / Proveedor productos Micriosoft</t>
  </si>
  <si>
    <t>Verificar  la conectividad de los productos y su estado de activación en servidores y portales de administración</t>
  </si>
  <si>
    <t>PLANEACIÓN</t>
  </si>
  <si>
    <t>Tasa de Cambio</t>
  </si>
  <si>
    <t>Aumento de la tasa de cambio superando el valor de TRM proyectado en el presupuesto y negiociación</t>
  </si>
  <si>
    <t>Permanente durante la etapa de planeaciòn selección, y ejecución</t>
  </si>
  <si>
    <t>Vigencia del Instrumento de Agregación de Demanda</t>
  </si>
  <si>
    <t>Inicio de la Ejecución del Contrato</t>
  </si>
  <si>
    <t>Realizando Inventarios de descubrimiento del software en los equipos
reuniones de concertación y ajustes o corroborando valor de la cotización.</t>
  </si>
  <si>
    <t xml:space="preserve">Contagio de alguna enfermedad o virosis </t>
  </si>
  <si>
    <t xml:space="preserve">Hechos de fuerza mayor y caso fortuito por condiciones climáticas y condiciones ambientales que afecten o imposibiliten el cumplimiento del contrato </t>
  </si>
  <si>
    <t xml:space="preserve">Incumplimiento de las condiciones contractuales </t>
  </si>
  <si>
    <t xml:space="preserve">Contar con las respectivas garantías que amparan la ejecución contractual así como el aseguramiento mediante el respectivo programa de seguros de la entidad. 
De igual manera, cumplimiento de toda la normativa impartida por el Gobierno Nacional en materia de condiciones ambientales externas que pueda afectar la ejecución del contrato. </t>
  </si>
  <si>
    <t>Entidad Estatal y Contratista</t>
  </si>
  <si>
    <t xml:space="preserve"> supervisor y/o interventor del contrato</t>
  </si>
  <si>
    <t>La estipulación contractual siempre se desarrollara en pesos Colombianos, sin embargo se debera pactar entre las partes y revisar los precios periódicamente frente a la variación de la TRM. Debe hacerse un análisis de secotr acorde que mitigue los riesgos referentes a los precios del mercado.</t>
  </si>
  <si>
    <t>Equipo estructurados</t>
  </si>
  <si>
    <t>Específico</t>
  </si>
  <si>
    <t>alto</t>
  </si>
  <si>
    <t>si</t>
  </si>
  <si>
    <t xml:space="preserve">Estructuración de los documentos previos </t>
  </si>
  <si>
    <t>Estucturación</t>
  </si>
  <si>
    <t>Comité de contratación y observaciones del mismo</t>
  </si>
  <si>
    <t>Desequilibrio Economico para el SENA 
Modificación de las condiciones econ micas</t>
  </si>
  <si>
    <t>Proveedor y entidad estatal</t>
  </si>
  <si>
    <t>EXTERNO</t>
  </si>
  <si>
    <t>Comités internos de la oficina de sistemas, seguimiento períodico</t>
  </si>
  <si>
    <t>Evaluación</t>
  </si>
  <si>
    <t>Inhabilitación o limitación en el funcionamiento de productos Microsoft (como Windows, Office, etc.), lo que puede afectar la continuidad operativa de los usuarios y servicios institucionales.</t>
  </si>
  <si>
    <t>Establecer mecanismos de control desde la Oficina de Sistemas para que se garantice la conectividad a los servicios contratados, en conjunto con el proveedor del software conformar que exista 
1. Redundancia de conectividad a internet
2. Monitoreo proactivo de la conectividad
3. Configuración de servidores KMS internos
4. Procedimientos de contingencia
5. Revisión de políticas de licenciamiento
6. Gestión de actualizaciones y renovaciones
7. Capacitación y sensibilización</t>
  </si>
  <si>
    <t xml:space="preserve">Incumplimiento de los términos del licenciamiento, exposición a sanciones legales y contractuales, subutilización de funcionalidades disponibles y aumento de costos operativos, asi como uso de versiones y ediciones  viejas del software
</t>
  </si>
  <si>
    <t>Mal uso y aprovechamiento del modelo de licenciamiento Adquirido
Riesgos legales y contractuales: El uso incorrecto o fuera de los términos del contrato puede derivar en auditorías de cumplimiento por parte de Microsoft, penalizaciones económicas o pérdida del derecho de uso.
Subutilización: No explotar adecuadamente las capacidades del modelo adquirido (por ejemplo, herramientas colaborativas de Microsoft 365, almacenamiento en la nube, etc
Sobrecostos: Un uso ineficiente puede generar gastos innecesarios, como adquisición de licencias adicionales, uso de herramientas externas no autorizadas, o necesidad de soporte técnico por problemas evitables
Fallas operativas: El uso incorrecto del modelo (como licencias mal asignadas o no activadas) puede impedir el acceso de usuarios a servicios esenciales</t>
  </si>
  <si>
    <t>Establecer mecanismos técnicos de control, monitoreo y gestión en conjunto con la Oficina de Sistemas y su Operación de TI, para que se garantice la implementación adecuada del modelo de licenciamiento adquirido, permitiendo su descubrimiento, actualización o desinstalación de versiones y ediciones del software no permitido según corresponda el escenario del producto analizado. lo anterior mediante: 
1. Política institucional de uso de licencias
2. Gestión centralizada del licenciamiento
3. Auditorías internas periódicas
4. Capacitación a usuarios y personal técnico
5. Asignación con base en roles y necesidades
6. Monitoreo de uso de herramientas
7. Integración con procesos de ingreso y retiro
8. Revisión periódica del modelo de licenciamiento</t>
  </si>
  <si>
    <t>Mala estructuración de los documentos pre contractuales y declaratoria de desierto del proceso de selección por: 
Falta de planeación contractual adecuada, como estudios previos incompletos o mal formulados.
Errores técnicos o jurídicos en los pliegos de condiciones o en las especificaciones técnicas.
Tiempos insuficientes o mal definidos para el proceso de contratación.
Condiciones contractuales poco atractivas o inviables, que desincentivan la participación de proponentes.
Desalineación con el mercado, por falta de análisis de proveedores o precios reales.
Falta de articulación con áreas técnicas, jurídicas y financieras.</t>
  </si>
  <si>
    <t>Imposibilidad de contratar el producto /afectacion al cumplimiento de actividades de la entidad
*Retrasos significativos en la ejecución del *proyecto o en la adquisición de bienes/servicios.
*Pérdida de vigencias presupuestales 
*Aumento de costos
*Desgaste administrativo y pérdida de confianza institucional.
*Reproceso de documentos precontractuales con más carga operativa para las áreas responsables
*Inestabilidad jurídica si se adjudica con errores en los documentos, generando posibles demandas o nulidades.</t>
  </si>
  <si>
    <t>Realizar los correspondiente análisis y estudios de mercado así como una correcta estructuración de Estudios Previos y Pliegos de condiciones que permitan una correcta escogencia del contratista
Fortalecimiento de la planeación precontractual
Revisión técnica y jurídica colegiada
Capacitación continua al equipo de contratación
Plantillas y formatos estandarizados
Análisis de mercado previo
Cronogramas realistas y revisados
Validación con usuarios o áreas solicitantes</t>
  </si>
  <si>
    <t>Incio de proceso de inclumiento o declaratoria de caducicad. Afectación directa a los intereses de la entidad asi como entre otras concecuencias como
Parálisis del objeto contractual
Pérdida de recursos públicos
Deterioro de la imagen institucional
Procesos judiciales y sancionatorios
Imposibilidad de continuar con el proyecto en el corto plazo
Desmotivación del equipo técnico y desgaste administrativo</t>
  </si>
  <si>
    <t xml:space="preserve">Declaratoria de caducidad o Incumplimiento del contrato. Puede ocurrir por 
Falta de seguimiento y supervisión efectiva al contrato
Contratistas sin capacidad real de cumplimiento
Fallas en la estructuración contractual
Desacuerdos entre las partes por falta de claridad en obligaciones
Incumplimiento deliberado o negligente del contratista
Factores externos no previstos
</t>
  </si>
  <si>
    <t xml:space="preserve">Realizar los correspondiente análisis y estudios de mercado así como una correcta estructuración de Estudios Previos y Pliegos de condiciones que permitan una correcta escogencia del contratista que incluya 
Evaluación rigurosa de oferentes
Diseño contractual claro y completo
Supervisión técnica y administrativa efectiva
Plan de gestión del contrato
Seguimiento financiero del contratista
Mecanismos de prevención y alerta temprana
Acciones correctivas antes de declarar caducidad
Gestión de riesgos contractuales
Capacitación al equipo de supervisión y contratación
Uso de garantías contractuales
</t>
  </si>
  <si>
    <t>Iliquidez del contratista o liquidación de la sociedad contratista durante la ejecución del contrato. Ocurrido por
Problemas financieros previos del contratista no detectados durante el proceso de selección.
Mala gestión financiera del contratista
Contratista con múltiples contratos sin capacidad operativa
Fuerza mayor o condiciones externas
Incumplimientos contractuales acumulados
Procesos de reorganización empresarial (Ley 1116 en Colombia)</t>
  </si>
  <si>
    <t xml:space="preserve">Anális de la capacidad financiera en el proceso de selección es decir 
Evaluación financiera rigurosa del contratista en la fase de selección
Exigir garantías y seguros adecuados
Monitoreo financiero durante la ejecución del contrato
Control de pagos y anticipo, mediante limitación de los anticipos y pagos parciales.
Incorporación de cláusulas contractuales de salvaguarda
Uso de informes y auditorías externas
Plan de contingencia ante liquidación o insolvencia del contratista
Monitoreo de la situación legal del contratista
Mecanismos de supervisión más estrictos
</t>
  </si>
  <si>
    <t xml:space="preserve">Imposibilidad de ejecución de contrato por 
Parálisis o abandono del contrato
Pérdida de anticipos o recursos entregados
Retrasos en la ejecución del objeto contractual
Ejecución forzada de póliza
Contingencias jurídicas y administrativas
Reputación afectada
</t>
  </si>
  <si>
    <t xml:space="preserve">Incorrecta ejecución del contrato que trae como concecuecia: 
Incumplimientos del contratista no detectados a tiempo
Pérdida o uso inadecuado de recursos públicos
Fallas en la calidad del bien o servicio contratado
No aplicación de sanciones o cláusulas contractuales
Problemas legales para la entidad o el supervisor
Riesgo de prórrogas injustificadas o liquidaciones irregulares
</t>
  </si>
  <si>
    <t>Inadecuada supervisión del contrato.
Causas comunes
Designación de supervisores sin perfil adecuado
Falta de dedicación o tiempo del supervisor
Ausencia de herramientas o metodologías de seguimiento
Falta de conocimiento del contrato
Ausencia de control documentado
Falta de acompañamiento institucional al supervisor</t>
  </si>
  <si>
    <t>Adecuada estructuración del proceso de selección, igualmente: 
Designación adecuada del supervisor
Capacitación periódica en supervisión contractual
Diponer de un manual o guía de supervisión institucional
Herramientas de seguimiento y control
Acompañamiento técnico y jurídico al supervisor
Reuniones periódicas de seguimiento
Control documental obligatorio
Asignación formal y con alcance claro
Rotación o cambio de supervisor en contratos de alta complejidad</t>
  </si>
  <si>
    <t>ANEXO 1 - MATRIZ DE RIESGOS PROCESO RENOVACIÓN LICENCIAMIENTO Y SERVICIOS MICROSOFT VLSC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</si>
</sst>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7"/>
      <color rgb="FF000000"/>
      <name val="Calibri"/>
      <family val="2"/>
      <scheme val="minor"/>
    </font>
    <font>
      <sz val="7"/>
      <color rgb="FF000000"/>
      <name val="Calibri"/>
      <family val="2"/>
      <scheme val="minor"/>
    </font>
    <font>
      <sz val="7"/>
      <name val="Calibri"/>
      <family val="2"/>
      <scheme val="minor"/>
    </font>
    <font>
      <b/>
      <sz val="14"/>
      <color theme="1"/>
      <name val="Calibri"/>
      <family val="2"/>
      <scheme val="minor"/>
    </font>
  </fonts>
  <fills count="4">
    <fill>
      <patternFill patternType="none"/>
    </fill>
    <fill>
      <patternFill patternType="gray125"/>
    </fill>
    <fill>
      <patternFill patternType="solid">
        <fgColor rgb="FFF2F2F2"/>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s>
  <cellStyleXfs count="1">
    <xf numFmtId="0" fontId="0" fillId="0" borderId="0"/>
  </cellStyleXfs>
  <cellXfs count="26">
    <xf numFmtId="0" fontId="0" fillId="0" borderId="0" xfId="0"/>
    <xf numFmtId="0" fontId="1" fillId="2" borderId="4" xfId="0" applyFont="1" applyFill="1" applyBorder="1" applyAlignment="1">
      <alignment horizontal="center" vertical="center" textRotation="90" wrapText="1"/>
    </xf>
    <xf numFmtId="0" fontId="1" fillId="0" borderId="2" xfId="0" applyFont="1" applyBorder="1" applyAlignment="1">
      <alignment horizontal="center" vertical="center" wrapText="1"/>
    </xf>
    <xf numFmtId="0" fontId="2" fillId="0" borderId="4"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2"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xf>
    <xf numFmtId="0" fontId="2"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7" xfId="0" applyFont="1" applyBorder="1" applyAlignment="1">
      <alignment horizontal="center" vertical="center" wrapText="1"/>
    </xf>
    <xf numFmtId="17" fontId="2" fillId="3"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1" fillId="2" borderId="2" xfId="0" applyFont="1" applyFill="1" applyBorder="1" applyAlignment="1">
      <alignment horizontal="center" vertical="center" textRotation="90"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0" borderId="0" xfId="0" applyFont="1" applyAlignment="1">
      <alignment horizontal="left" vertical="center"/>
    </xf>
    <xf numFmtId="0" fontId="1" fillId="2" borderId="5" xfId="0" applyFont="1" applyFill="1" applyBorder="1" applyAlignment="1">
      <alignment horizontal="center" vertical="center" wrapText="1"/>
    </xf>
    <xf numFmtId="0" fontId="2" fillId="0" borderId="4" xfId="0" applyFont="1" applyBorder="1" applyAlignment="1">
      <alignment horizontal="left" vertical="center" wrapText="1"/>
    </xf>
    <xf numFmtId="0" fontId="3" fillId="0" borderId="4" xfId="0" applyFont="1" applyBorder="1" applyAlignment="1">
      <alignment horizontal="left"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personal/crariza_sena_edu_co/Documents/Escritorio/GSGYA2021/MAQUINARIA%20PESADA/obs%20pliego/ANEXO%20No%206_Matriz%20de%20Riesgos%202411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LISTAS"/>
      <sheetName val="TABLAS DEL MANUAL"/>
    </sheetNames>
    <sheetDataSet>
      <sheetData sheetId="0" refreshError="1"/>
      <sheetData sheetId="1" refreshError="1">
        <row r="2">
          <cell r="A2" t="str">
            <v>General</v>
          </cell>
          <cell r="B2" t="str">
            <v>Interno</v>
          </cell>
          <cell r="C2" t="str">
            <v>Planeación</v>
          </cell>
          <cell r="D2" t="str">
            <v>Riesgos Economicos</v>
          </cell>
          <cell r="E2" t="str">
            <v>Contratista 100%</v>
          </cell>
          <cell r="H2">
            <v>2</v>
          </cell>
          <cell r="I2" t="str">
            <v>Bajo</v>
          </cell>
        </row>
        <row r="3">
          <cell r="A3" t="str">
            <v>Específica</v>
          </cell>
          <cell r="B3" t="str">
            <v>Externo</v>
          </cell>
          <cell r="C3" t="str">
            <v>Selección</v>
          </cell>
          <cell r="D3" t="str">
            <v>Riesgos sociales o politicos</v>
          </cell>
          <cell r="E3" t="str">
            <v>Entidad Estatal 100%</v>
          </cell>
          <cell r="H3">
            <v>3</v>
          </cell>
          <cell r="I3" t="str">
            <v>Bajo</v>
          </cell>
        </row>
        <row r="4">
          <cell r="C4" t="str">
            <v>Contratación</v>
          </cell>
          <cell r="D4" t="str">
            <v>Riesgos Operacionales</v>
          </cell>
          <cell r="E4" t="str">
            <v>Contratista 50% y Entidad Estatal 50%</v>
          </cell>
          <cell r="H4">
            <v>4</v>
          </cell>
          <cell r="I4" t="str">
            <v>Bajo</v>
          </cell>
        </row>
        <row r="5">
          <cell r="C5" t="str">
            <v>Ejecución</v>
          </cell>
          <cell r="D5" t="str">
            <v>Riegos Financieros</v>
          </cell>
          <cell r="H5">
            <v>5</v>
          </cell>
          <cell r="I5" t="str">
            <v>Medio</v>
          </cell>
        </row>
        <row r="6">
          <cell r="D6" t="str">
            <v>Riesgos Regulatorios</v>
          </cell>
          <cell r="H6">
            <v>6</v>
          </cell>
          <cell r="I6" t="str">
            <v>Alto</v>
          </cell>
        </row>
        <row r="7">
          <cell r="D7" t="str">
            <v>Riesgos de la naturaleza</v>
          </cell>
          <cell r="H7">
            <v>7</v>
          </cell>
          <cell r="I7" t="str">
            <v>Alto</v>
          </cell>
        </row>
        <row r="8">
          <cell r="D8" t="str">
            <v>Riesgos Ambientales</v>
          </cell>
          <cell r="H8">
            <v>8</v>
          </cell>
          <cell r="I8" t="str">
            <v>Extremo</v>
          </cell>
        </row>
        <row r="9">
          <cell r="D9" t="str">
            <v>Riesgos Tecnologicos</v>
          </cell>
          <cell r="H9">
            <v>9</v>
          </cell>
          <cell r="I9" t="str">
            <v>Extremo</v>
          </cell>
        </row>
        <row r="10">
          <cell r="H10">
            <v>10</v>
          </cell>
          <cell r="I10" t="str">
            <v>Extremo</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4"/>
  <sheetViews>
    <sheetView tabSelected="1" zoomScale="150" zoomScaleNormal="150" workbookViewId="0">
      <pane ySplit="4" topLeftCell="A11" activePane="bottomLeft" state="frozen"/>
      <selection activeCell="G1" sqref="G1"/>
      <selection pane="bottomLeft" activeCell="A14" sqref="A14"/>
    </sheetView>
  </sheetViews>
  <sheetFormatPr baseColWidth="10" defaultColWidth="11.42578125" defaultRowHeight="15" x14ac:dyDescent="0.25"/>
  <cols>
    <col min="1" max="1" width="3.85546875" style="8" bestFit="1" customWidth="1"/>
    <col min="2" max="4" width="6.140625" style="8" bestFit="1" customWidth="1"/>
    <col min="5" max="5" width="6.42578125" style="8" customWidth="1"/>
    <col min="6" max="6" width="49" style="8" customWidth="1"/>
    <col min="7" max="7" width="36.7109375" style="8" customWidth="1"/>
    <col min="8" max="8" width="5.28515625" style="8" customWidth="1"/>
    <col min="9" max="9" width="7.85546875" style="8" bestFit="1" customWidth="1"/>
    <col min="10" max="10" width="5.85546875" style="8" customWidth="1"/>
    <col min="11" max="11" width="9.42578125" style="8" bestFit="1" customWidth="1"/>
    <col min="12" max="12" width="12.7109375" style="8" customWidth="1"/>
    <col min="13" max="13" width="36.85546875" style="8" customWidth="1"/>
    <col min="14" max="15" width="2.7109375" style="8" bestFit="1" customWidth="1"/>
    <col min="16" max="16" width="4.42578125" style="8" bestFit="1" customWidth="1"/>
    <col min="17" max="17" width="4.85546875" style="8" bestFit="1" customWidth="1"/>
    <col min="18" max="20" width="11.42578125" style="8"/>
    <col min="21" max="21" width="13.140625" style="8" customWidth="1"/>
    <col min="22" max="22" width="13" style="8" customWidth="1"/>
    <col min="23" max="23" width="13.28515625" style="8" customWidth="1"/>
    <col min="24" max="16384" width="11.42578125" style="8"/>
  </cols>
  <sheetData>
    <row r="1" spans="1:23" ht="18.75" x14ac:dyDescent="0.25">
      <c r="A1" s="21" t="s">
        <v>158</v>
      </c>
      <c r="B1" s="21"/>
      <c r="C1" s="21"/>
      <c r="D1" s="21"/>
      <c r="E1" s="21"/>
      <c r="F1" s="21"/>
      <c r="G1" s="21"/>
      <c r="H1" s="21"/>
      <c r="I1" s="21"/>
      <c r="J1" s="21"/>
      <c r="K1" s="21"/>
      <c r="L1" s="21"/>
      <c r="M1" s="21"/>
      <c r="N1" s="21"/>
      <c r="O1" s="21"/>
      <c r="P1" s="21"/>
      <c r="Q1" s="21"/>
      <c r="R1" s="21"/>
      <c r="S1" s="21"/>
      <c r="T1" s="21"/>
      <c r="U1" s="21"/>
      <c r="V1" s="21"/>
      <c r="W1" s="21"/>
    </row>
    <row r="2" spans="1:23" ht="9" customHeight="1" thickBot="1" x14ac:dyDescent="0.3"/>
    <row r="3" spans="1:23" ht="29.25" customHeight="1" thickBot="1" x14ac:dyDescent="0.3">
      <c r="A3" s="13" t="s">
        <v>0</v>
      </c>
      <c r="B3" s="15" t="s">
        <v>1</v>
      </c>
      <c r="C3" s="17" t="s">
        <v>2</v>
      </c>
      <c r="D3" s="17" t="s">
        <v>3</v>
      </c>
      <c r="E3" s="17" t="s">
        <v>4</v>
      </c>
      <c r="F3" s="13" t="s">
        <v>5</v>
      </c>
      <c r="G3" s="13" t="s">
        <v>6</v>
      </c>
      <c r="H3" s="17" t="s">
        <v>7</v>
      </c>
      <c r="I3" s="17" t="s">
        <v>8</v>
      </c>
      <c r="J3" s="17" t="s">
        <v>9</v>
      </c>
      <c r="K3" s="17" t="s">
        <v>10</v>
      </c>
      <c r="L3" s="13" t="s">
        <v>11</v>
      </c>
      <c r="M3" s="13" t="s">
        <v>12</v>
      </c>
      <c r="N3" s="19" t="s">
        <v>13</v>
      </c>
      <c r="O3" s="22"/>
      <c r="P3" s="22"/>
      <c r="Q3" s="20"/>
      <c r="R3" s="13" t="s">
        <v>14</v>
      </c>
      <c r="S3" s="13" t="s">
        <v>15</v>
      </c>
      <c r="T3" s="13" t="s">
        <v>16</v>
      </c>
      <c r="U3" s="13" t="s">
        <v>17</v>
      </c>
      <c r="V3" s="19" t="s">
        <v>18</v>
      </c>
      <c r="W3" s="20"/>
    </row>
    <row r="4" spans="1:23" ht="29.1" customHeight="1" thickBot="1" x14ac:dyDescent="0.3">
      <c r="A4" s="14"/>
      <c r="B4" s="16"/>
      <c r="C4" s="18"/>
      <c r="D4" s="18"/>
      <c r="E4" s="18"/>
      <c r="F4" s="14"/>
      <c r="G4" s="14"/>
      <c r="H4" s="18"/>
      <c r="I4" s="18"/>
      <c r="J4" s="18"/>
      <c r="K4" s="18"/>
      <c r="L4" s="14"/>
      <c r="M4" s="14"/>
      <c r="N4" s="1" t="s">
        <v>7</v>
      </c>
      <c r="O4" s="1" t="s">
        <v>8</v>
      </c>
      <c r="P4" s="1" t="s">
        <v>19</v>
      </c>
      <c r="Q4" s="1" t="s">
        <v>10</v>
      </c>
      <c r="R4" s="14"/>
      <c r="S4" s="14"/>
      <c r="T4" s="14"/>
      <c r="U4" s="14"/>
      <c r="V4" s="6" t="s">
        <v>20</v>
      </c>
      <c r="W4" s="6" t="s">
        <v>21</v>
      </c>
    </row>
    <row r="5" spans="1:23" ht="62.25" customHeight="1" thickBot="1" x14ac:dyDescent="0.3">
      <c r="A5" s="2">
        <v>1</v>
      </c>
      <c r="B5" s="3" t="s">
        <v>22</v>
      </c>
      <c r="C5" s="3" t="s">
        <v>23</v>
      </c>
      <c r="D5" s="4" t="s">
        <v>115</v>
      </c>
      <c r="E5" s="3" t="s">
        <v>24</v>
      </c>
      <c r="F5" s="9" t="s">
        <v>25</v>
      </c>
      <c r="G5" s="5" t="s">
        <v>26</v>
      </c>
      <c r="H5" s="5">
        <v>2</v>
      </c>
      <c r="I5" s="5">
        <v>2</v>
      </c>
      <c r="J5" s="5">
        <f>+H5+I5</f>
        <v>4</v>
      </c>
      <c r="K5" s="5" t="s">
        <v>27</v>
      </c>
      <c r="L5" s="5" t="s">
        <v>28</v>
      </c>
      <c r="M5" s="9" t="s">
        <v>29</v>
      </c>
      <c r="N5" s="5">
        <v>1</v>
      </c>
      <c r="O5" s="5">
        <v>1</v>
      </c>
      <c r="P5" s="5">
        <f>+N5+O5</f>
        <v>2</v>
      </c>
      <c r="Q5" s="5" t="s">
        <v>27</v>
      </c>
      <c r="R5" s="5" t="s">
        <v>30</v>
      </c>
      <c r="S5" s="5" t="s">
        <v>110</v>
      </c>
      <c r="T5" s="12" t="s">
        <v>107</v>
      </c>
      <c r="U5" s="12" t="s">
        <v>108</v>
      </c>
      <c r="V5" s="5" t="s">
        <v>31</v>
      </c>
      <c r="W5" s="5" t="s">
        <v>32</v>
      </c>
    </row>
    <row r="6" spans="1:23" ht="62.25" customHeight="1" thickBot="1" x14ac:dyDescent="0.3">
      <c r="A6" s="2">
        <v>2</v>
      </c>
      <c r="B6" s="3" t="s">
        <v>22</v>
      </c>
      <c r="C6" s="3" t="s">
        <v>23</v>
      </c>
      <c r="D6" s="4" t="s">
        <v>115</v>
      </c>
      <c r="E6" s="3" t="s">
        <v>24</v>
      </c>
      <c r="F6" s="9" t="s">
        <v>33</v>
      </c>
      <c r="G6" s="5" t="s">
        <v>34</v>
      </c>
      <c r="H6" s="5">
        <v>3</v>
      </c>
      <c r="I6" s="5">
        <v>2</v>
      </c>
      <c r="J6" s="5">
        <f>+H6+I6</f>
        <v>5</v>
      </c>
      <c r="K6" s="5" t="s">
        <v>35</v>
      </c>
      <c r="L6" s="5" t="s">
        <v>36</v>
      </c>
      <c r="M6" s="9" t="s">
        <v>37</v>
      </c>
      <c r="N6" s="5">
        <v>1</v>
      </c>
      <c r="O6" s="5">
        <v>1</v>
      </c>
      <c r="P6" s="5">
        <f t="shared" ref="P6:P20" si="0">+N6+O6</f>
        <v>2</v>
      </c>
      <c r="Q6" s="5" t="s">
        <v>27</v>
      </c>
      <c r="R6" s="5" t="s">
        <v>30</v>
      </c>
      <c r="S6" s="5" t="s">
        <v>110</v>
      </c>
      <c r="T6" s="12" t="s">
        <v>107</v>
      </c>
      <c r="U6" s="12" t="s">
        <v>108</v>
      </c>
      <c r="V6" s="5" t="s">
        <v>38</v>
      </c>
      <c r="W6" s="5" t="s">
        <v>39</v>
      </c>
    </row>
    <row r="7" spans="1:23" ht="62.25" customHeight="1" thickBot="1" x14ac:dyDescent="0.3">
      <c r="A7" s="2">
        <v>3</v>
      </c>
      <c r="B7" s="3" t="s">
        <v>22</v>
      </c>
      <c r="C7" s="3" t="s">
        <v>23</v>
      </c>
      <c r="D7" s="4" t="s">
        <v>115</v>
      </c>
      <c r="E7" s="3" t="s">
        <v>24</v>
      </c>
      <c r="F7" s="9" t="s">
        <v>109</v>
      </c>
      <c r="G7" s="5" t="s">
        <v>34</v>
      </c>
      <c r="H7" s="5">
        <v>3</v>
      </c>
      <c r="I7" s="5">
        <v>2</v>
      </c>
      <c r="J7" s="5">
        <f t="shared" ref="J7:J20" si="1">+H7+I7</f>
        <v>5</v>
      </c>
      <c r="K7" s="5" t="s">
        <v>35</v>
      </c>
      <c r="L7" s="5" t="s">
        <v>36</v>
      </c>
      <c r="M7" s="9" t="s">
        <v>37</v>
      </c>
      <c r="N7" s="5">
        <v>1</v>
      </c>
      <c r="O7" s="5">
        <v>1</v>
      </c>
      <c r="P7" s="5">
        <f t="shared" si="0"/>
        <v>2</v>
      </c>
      <c r="Q7" s="5" t="s">
        <v>27</v>
      </c>
      <c r="R7" s="5" t="s">
        <v>30</v>
      </c>
      <c r="S7" s="5" t="s">
        <v>110</v>
      </c>
      <c r="T7" s="12" t="s">
        <v>107</v>
      </c>
      <c r="U7" s="12" t="s">
        <v>108</v>
      </c>
      <c r="V7" s="5" t="s">
        <v>38</v>
      </c>
      <c r="W7" s="5" t="s">
        <v>39</v>
      </c>
    </row>
    <row r="8" spans="1:23" ht="62.25" customHeight="1" thickBot="1" x14ac:dyDescent="0.3">
      <c r="A8" s="2">
        <v>4</v>
      </c>
      <c r="B8" s="3" t="s">
        <v>40</v>
      </c>
      <c r="C8" s="3" t="s">
        <v>23</v>
      </c>
      <c r="D8" s="4" t="s">
        <v>41</v>
      </c>
      <c r="E8" s="3" t="s">
        <v>24</v>
      </c>
      <c r="F8" s="9" t="s">
        <v>42</v>
      </c>
      <c r="G8" s="5" t="s">
        <v>43</v>
      </c>
      <c r="H8" s="5">
        <v>1</v>
      </c>
      <c r="I8" s="5">
        <v>5</v>
      </c>
      <c r="J8" s="5">
        <f t="shared" si="1"/>
        <v>6</v>
      </c>
      <c r="K8" s="5" t="s">
        <v>44</v>
      </c>
      <c r="L8" s="5" t="s">
        <v>28</v>
      </c>
      <c r="M8" s="9" t="s">
        <v>45</v>
      </c>
      <c r="N8" s="5">
        <v>1</v>
      </c>
      <c r="O8" s="5">
        <v>4</v>
      </c>
      <c r="P8" s="5">
        <f t="shared" si="0"/>
        <v>5</v>
      </c>
      <c r="Q8" s="5" t="s">
        <v>35</v>
      </c>
      <c r="R8" s="5" t="s">
        <v>46</v>
      </c>
      <c r="S8" s="5" t="s">
        <v>47</v>
      </c>
      <c r="T8" s="5" t="s">
        <v>48</v>
      </c>
      <c r="U8" s="5" t="s">
        <v>49</v>
      </c>
      <c r="V8" s="5" t="s">
        <v>50</v>
      </c>
      <c r="W8" s="5" t="s">
        <v>51</v>
      </c>
    </row>
    <row r="9" spans="1:23" ht="77.25" customHeight="1" thickBot="1" x14ac:dyDescent="0.3">
      <c r="A9" s="2">
        <v>5</v>
      </c>
      <c r="B9" s="3" t="s">
        <v>22</v>
      </c>
      <c r="C9" s="3" t="s">
        <v>52</v>
      </c>
      <c r="D9" s="4" t="s">
        <v>53</v>
      </c>
      <c r="E9" s="3" t="s">
        <v>24</v>
      </c>
      <c r="F9" s="9" t="s">
        <v>54</v>
      </c>
      <c r="G9" s="5" t="s">
        <v>55</v>
      </c>
      <c r="H9" s="5">
        <v>1</v>
      </c>
      <c r="I9" s="5">
        <v>5</v>
      </c>
      <c r="J9" s="5">
        <f t="shared" si="1"/>
        <v>6</v>
      </c>
      <c r="K9" s="5" t="s">
        <v>44</v>
      </c>
      <c r="L9" s="5" t="s">
        <v>56</v>
      </c>
      <c r="M9" s="9" t="s">
        <v>57</v>
      </c>
      <c r="N9" s="5">
        <v>1</v>
      </c>
      <c r="O9" s="5">
        <v>1</v>
      </c>
      <c r="P9" s="5">
        <f t="shared" si="0"/>
        <v>2</v>
      </c>
      <c r="Q9" s="5" t="s">
        <v>35</v>
      </c>
      <c r="R9" s="5" t="s">
        <v>30</v>
      </c>
      <c r="S9" s="5" t="s">
        <v>58</v>
      </c>
      <c r="T9" s="5" t="s">
        <v>59</v>
      </c>
      <c r="U9" s="5" t="s">
        <v>60</v>
      </c>
      <c r="V9" s="5" t="s">
        <v>61</v>
      </c>
      <c r="W9" s="5" t="s">
        <v>51</v>
      </c>
    </row>
    <row r="10" spans="1:23" ht="84.75" customHeight="1" thickBot="1" x14ac:dyDescent="0.3">
      <c r="A10" s="2">
        <v>6</v>
      </c>
      <c r="B10" s="3" t="s">
        <v>22</v>
      </c>
      <c r="C10" s="3" t="s">
        <v>23</v>
      </c>
      <c r="D10" s="4" t="s">
        <v>53</v>
      </c>
      <c r="E10" s="3" t="s">
        <v>24</v>
      </c>
      <c r="F10" s="9" t="s">
        <v>62</v>
      </c>
      <c r="G10" s="5" t="s">
        <v>55</v>
      </c>
      <c r="H10" s="5">
        <v>2</v>
      </c>
      <c r="I10" s="5">
        <v>5</v>
      </c>
      <c r="J10" s="5">
        <f t="shared" si="1"/>
        <v>7</v>
      </c>
      <c r="K10" s="5" t="s">
        <v>44</v>
      </c>
      <c r="L10" s="5" t="s">
        <v>63</v>
      </c>
      <c r="M10" s="9" t="s">
        <v>64</v>
      </c>
      <c r="N10" s="5">
        <v>1</v>
      </c>
      <c r="O10" s="5">
        <v>1</v>
      </c>
      <c r="P10" s="5">
        <f t="shared" si="0"/>
        <v>2</v>
      </c>
      <c r="Q10" s="5" t="s">
        <v>27</v>
      </c>
      <c r="R10" s="5" t="s">
        <v>30</v>
      </c>
      <c r="S10" s="5" t="s">
        <v>127</v>
      </c>
      <c r="T10" s="5" t="s">
        <v>59</v>
      </c>
      <c r="U10" s="5" t="s">
        <v>65</v>
      </c>
      <c r="V10" s="5" t="s">
        <v>66</v>
      </c>
      <c r="W10" s="5" t="s">
        <v>51</v>
      </c>
    </row>
    <row r="11" spans="1:23" ht="54" thickBot="1" x14ac:dyDescent="0.3">
      <c r="A11" s="2">
        <v>7</v>
      </c>
      <c r="B11" s="3" t="s">
        <v>22</v>
      </c>
      <c r="C11" s="3" t="s">
        <v>67</v>
      </c>
      <c r="D11" s="4" t="s">
        <v>68</v>
      </c>
      <c r="E11" s="3" t="s">
        <v>24</v>
      </c>
      <c r="F11" s="10" t="s">
        <v>69</v>
      </c>
      <c r="G11" s="5" t="s">
        <v>70</v>
      </c>
      <c r="H11" s="7">
        <v>3</v>
      </c>
      <c r="I11" s="7">
        <v>7</v>
      </c>
      <c r="J11" s="5">
        <f t="shared" si="1"/>
        <v>10</v>
      </c>
      <c r="K11" s="7" t="s">
        <v>71</v>
      </c>
      <c r="L11" s="5" t="s">
        <v>63</v>
      </c>
      <c r="M11" s="9" t="s">
        <v>72</v>
      </c>
      <c r="N11" s="7">
        <v>3</v>
      </c>
      <c r="O11" s="7">
        <v>4</v>
      </c>
      <c r="P11" s="5">
        <f t="shared" si="0"/>
        <v>7</v>
      </c>
      <c r="Q11" s="5" t="s">
        <v>44</v>
      </c>
      <c r="R11" s="5" t="s">
        <v>30</v>
      </c>
      <c r="S11" s="5" t="s">
        <v>58</v>
      </c>
      <c r="T11" s="5" t="s">
        <v>59</v>
      </c>
      <c r="U11" s="5" t="s">
        <v>73</v>
      </c>
      <c r="V11" s="7" t="s">
        <v>74</v>
      </c>
      <c r="W11" s="5" t="s">
        <v>32</v>
      </c>
    </row>
    <row r="12" spans="1:23" ht="108.75" thickBot="1" x14ac:dyDescent="0.3">
      <c r="A12" s="2">
        <v>8</v>
      </c>
      <c r="B12" s="3" t="s">
        <v>22</v>
      </c>
      <c r="C12" s="3" t="s">
        <v>67</v>
      </c>
      <c r="D12" s="4" t="s">
        <v>68</v>
      </c>
      <c r="E12" s="3" t="s">
        <v>112</v>
      </c>
      <c r="F12" s="10" t="s">
        <v>111</v>
      </c>
      <c r="G12" s="5" t="s">
        <v>141</v>
      </c>
      <c r="H12" s="7">
        <v>2</v>
      </c>
      <c r="I12" s="7">
        <v>5</v>
      </c>
      <c r="J12" s="5">
        <f t="shared" si="1"/>
        <v>7</v>
      </c>
      <c r="K12" s="7" t="s">
        <v>44</v>
      </c>
      <c r="L12" s="5" t="s">
        <v>36</v>
      </c>
      <c r="M12" s="10" t="s">
        <v>142</v>
      </c>
      <c r="N12" s="7">
        <v>1</v>
      </c>
      <c r="O12" s="7">
        <v>4</v>
      </c>
      <c r="P12" s="5">
        <f t="shared" si="0"/>
        <v>5</v>
      </c>
      <c r="Q12" s="5" t="s">
        <v>35</v>
      </c>
      <c r="R12" s="5" t="s">
        <v>30</v>
      </c>
      <c r="S12" s="5" t="s">
        <v>113</v>
      </c>
      <c r="T12" s="5" t="s">
        <v>59</v>
      </c>
      <c r="U12" s="5" t="s">
        <v>73</v>
      </c>
      <c r="V12" s="7" t="s">
        <v>114</v>
      </c>
      <c r="W12" s="5" t="s">
        <v>75</v>
      </c>
    </row>
    <row r="13" spans="1:23" ht="56.25" customHeight="1" thickBot="1" x14ac:dyDescent="0.3">
      <c r="A13" s="2">
        <v>9</v>
      </c>
      <c r="B13" s="3" t="s">
        <v>76</v>
      </c>
      <c r="C13" s="3" t="s">
        <v>23</v>
      </c>
      <c r="D13" s="4" t="s">
        <v>68</v>
      </c>
      <c r="E13" s="3" t="s">
        <v>24</v>
      </c>
      <c r="F13" s="9" t="s">
        <v>77</v>
      </c>
      <c r="G13" s="5" t="s">
        <v>78</v>
      </c>
      <c r="H13" s="7">
        <v>1</v>
      </c>
      <c r="I13" s="7">
        <v>6</v>
      </c>
      <c r="J13" s="5">
        <f t="shared" si="1"/>
        <v>7</v>
      </c>
      <c r="K13" s="7" t="s">
        <v>44</v>
      </c>
      <c r="L13" s="5" t="s">
        <v>79</v>
      </c>
      <c r="M13" s="9" t="s">
        <v>80</v>
      </c>
      <c r="N13" s="7">
        <v>1</v>
      </c>
      <c r="O13" s="7">
        <v>3</v>
      </c>
      <c r="P13" s="5">
        <f t="shared" si="0"/>
        <v>4</v>
      </c>
      <c r="Q13" s="5" t="s">
        <v>27</v>
      </c>
      <c r="R13" s="5" t="s">
        <v>30</v>
      </c>
      <c r="S13" s="5" t="s">
        <v>58</v>
      </c>
      <c r="T13" s="5" t="s">
        <v>81</v>
      </c>
      <c r="U13" s="5" t="s">
        <v>82</v>
      </c>
      <c r="V13" s="5" t="s">
        <v>83</v>
      </c>
      <c r="W13" s="5" t="s">
        <v>32</v>
      </c>
    </row>
    <row r="14" spans="1:23" ht="54" thickBot="1" x14ac:dyDescent="0.3">
      <c r="A14" s="2">
        <v>10</v>
      </c>
      <c r="B14" s="3" t="s">
        <v>22</v>
      </c>
      <c r="C14" s="3" t="s">
        <v>67</v>
      </c>
      <c r="D14" s="4" t="s">
        <v>68</v>
      </c>
      <c r="E14" s="3" t="s">
        <v>24</v>
      </c>
      <c r="F14" s="9" t="s">
        <v>84</v>
      </c>
      <c r="G14" s="5" t="s">
        <v>85</v>
      </c>
      <c r="H14" s="7">
        <v>1</v>
      </c>
      <c r="I14" s="7">
        <v>4</v>
      </c>
      <c r="J14" s="5">
        <f t="shared" si="1"/>
        <v>5</v>
      </c>
      <c r="K14" s="7" t="s">
        <v>27</v>
      </c>
      <c r="L14" s="5" t="s">
        <v>63</v>
      </c>
      <c r="M14" s="9" t="s">
        <v>86</v>
      </c>
      <c r="N14" s="7">
        <v>1</v>
      </c>
      <c r="O14" s="7">
        <v>3</v>
      </c>
      <c r="P14" s="5">
        <f t="shared" si="0"/>
        <v>4</v>
      </c>
      <c r="Q14" s="5" t="s">
        <v>27</v>
      </c>
      <c r="R14" s="5" t="s">
        <v>30</v>
      </c>
      <c r="S14" s="5" t="s">
        <v>58</v>
      </c>
      <c r="T14" s="5" t="s">
        <v>81</v>
      </c>
      <c r="U14" s="5" t="s">
        <v>82</v>
      </c>
      <c r="V14" s="5" t="s">
        <v>87</v>
      </c>
      <c r="W14" s="5" t="s">
        <v>75</v>
      </c>
    </row>
    <row r="15" spans="1:23" ht="72.75" thickBot="1" x14ac:dyDescent="0.3">
      <c r="A15" s="2">
        <v>11</v>
      </c>
      <c r="B15" s="3" t="s">
        <v>22</v>
      </c>
      <c r="C15" s="3" t="s">
        <v>67</v>
      </c>
      <c r="D15" s="4" t="s">
        <v>68</v>
      </c>
      <c r="E15" s="3" t="s">
        <v>88</v>
      </c>
      <c r="F15" s="9" t="s">
        <v>122</v>
      </c>
      <c r="G15" s="5" t="s">
        <v>89</v>
      </c>
      <c r="H15" s="7">
        <v>3</v>
      </c>
      <c r="I15" s="7">
        <v>2</v>
      </c>
      <c r="J15" s="5">
        <f t="shared" si="1"/>
        <v>5</v>
      </c>
      <c r="K15" s="7" t="str">
        <f>VLOOKUP(J15,[1]LISTAS!$H$2:$I$10,2,FALSE)</f>
        <v>Medio</v>
      </c>
      <c r="L15" s="5" t="s">
        <v>90</v>
      </c>
      <c r="M15" s="9" t="s">
        <v>91</v>
      </c>
      <c r="N15" s="7">
        <v>2</v>
      </c>
      <c r="O15" s="7">
        <v>1</v>
      </c>
      <c r="P15" s="5">
        <f t="shared" si="0"/>
        <v>3</v>
      </c>
      <c r="Q15" s="5" t="str">
        <f>VLOOKUP(P15,[1]LISTAS!$H$2:$I$10,2,FALSE)</f>
        <v>Bajo</v>
      </c>
      <c r="R15" s="5" t="s">
        <v>92</v>
      </c>
      <c r="S15" s="5" t="s">
        <v>93</v>
      </c>
      <c r="T15" s="5" t="s">
        <v>94</v>
      </c>
      <c r="U15" s="5" t="s">
        <v>95</v>
      </c>
      <c r="V15" s="5" t="s">
        <v>96</v>
      </c>
      <c r="W15" s="5" t="s">
        <v>97</v>
      </c>
    </row>
    <row r="16" spans="1:23" ht="54.75" thickBot="1" x14ac:dyDescent="0.3">
      <c r="A16" s="2">
        <v>12</v>
      </c>
      <c r="B16" s="3" t="s">
        <v>22</v>
      </c>
      <c r="C16" s="3" t="s">
        <v>23</v>
      </c>
      <c r="D16" s="4" t="s">
        <v>68</v>
      </c>
      <c r="E16" s="3" t="s">
        <v>98</v>
      </c>
      <c r="F16" s="9" t="s">
        <v>99</v>
      </c>
      <c r="G16" s="5" t="s">
        <v>100</v>
      </c>
      <c r="H16" s="7">
        <v>2</v>
      </c>
      <c r="I16" s="7">
        <v>2</v>
      </c>
      <c r="J16" s="5">
        <f t="shared" si="1"/>
        <v>4</v>
      </c>
      <c r="K16" s="7" t="str">
        <f>VLOOKUP(J16,[1]LISTAS!$H$2:$I$10,2,FALSE)</f>
        <v>Bajo</v>
      </c>
      <c r="L16" s="5" t="s">
        <v>101</v>
      </c>
      <c r="M16" s="9" t="s">
        <v>102</v>
      </c>
      <c r="N16" s="7">
        <v>2</v>
      </c>
      <c r="O16" s="7">
        <v>1</v>
      </c>
      <c r="P16" s="5">
        <f t="shared" si="0"/>
        <v>3</v>
      </c>
      <c r="Q16" s="5" t="str">
        <f>VLOOKUP(P16,[1]LISTAS!$H$2:$I$10,2,FALSE)</f>
        <v>Bajo</v>
      </c>
      <c r="R16" s="5" t="s">
        <v>92</v>
      </c>
      <c r="S16" s="5" t="s">
        <v>93</v>
      </c>
      <c r="T16" s="5" t="s">
        <v>103</v>
      </c>
      <c r="U16" s="5" t="s">
        <v>95</v>
      </c>
      <c r="V16" s="5" t="s">
        <v>96</v>
      </c>
      <c r="W16" s="5" t="s">
        <v>97</v>
      </c>
    </row>
    <row r="17" spans="1:23" ht="54" thickBot="1" x14ac:dyDescent="0.3">
      <c r="A17" s="2">
        <v>13</v>
      </c>
      <c r="B17" s="3" t="s">
        <v>22</v>
      </c>
      <c r="C17" s="3" t="s">
        <v>23</v>
      </c>
      <c r="D17" s="4" t="s">
        <v>68</v>
      </c>
      <c r="E17" s="3" t="s">
        <v>88</v>
      </c>
      <c r="F17" s="9" t="s">
        <v>104</v>
      </c>
      <c r="G17" s="5" t="s">
        <v>105</v>
      </c>
      <c r="H17" s="7">
        <v>3</v>
      </c>
      <c r="I17" s="7">
        <v>2</v>
      </c>
      <c r="J17" s="5">
        <f t="shared" si="1"/>
        <v>5</v>
      </c>
      <c r="K17" s="7" t="str">
        <f>VLOOKUP(J17,[1]LISTAS!$H$2:$I$10,2,FALSE)</f>
        <v>Medio</v>
      </c>
      <c r="L17" s="5" t="s">
        <v>101</v>
      </c>
      <c r="M17" s="9" t="s">
        <v>106</v>
      </c>
      <c r="N17" s="7">
        <v>2</v>
      </c>
      <c r="O17" s="7">
        <v>1</v>
      </c>
      <c r="P17" s="5">
        <f t="shared" si="0"/>
        <v>3</v>
      </c>
      <c r="Q17" s="5" t="str">
        <f>VLOOKUP(P17,[1]LISTAS!$H$2:$I$10,2,FALSE)</f>
        <v>Bajo</v>
      </c>
      <c r="R17" s="5" t="s">
        <v>92</v>
      </c>
      <c r="S17" s="5" t="s">
        <v>93</v>
      </c>
      <c r="T17" s="5" t="s">
        <v>94</v>
      </c>
      <c r="U17" s="5" t="s">
        <v>95</v>
      </c>
      <c r="V17" s="5" t="s">
        <v>96</v>
      </c>
      <c r="W17" s="5" t="s">
        <v>97</v>
      </c>
    </row>
    <row r="18" spans="1:23" ht="74.25" thickBot="1" x14ac:dyDescent="0.3">
      <c r="A18" s="2">
        <v>14</v>
      </c>
      <c r="B18" s="3" t="s">
        <v>40</v>
      </c>
      <c r="C18" s="3" t="s">
        <v>67</v>
      </c>
      <c r="D18" s="4" t="s">
        <v>53</v>
      </c>
      <c r="E18" s="3" t="s">
        <v>116</v>
      </c>
      <c r="F18" s="9" t="s">
        <v>117</v>
      </c>
      <c r="G18" s="5" t="s">
        <v>136</v>
      </c>
      <c r="H18" s="7">
        <v>4</v>
      </c>
      <c r="I18" s="7">
        <v>1</v>
      </c>
      <c r="J18" s="5">
        <f t="shared" si="1"/>
        <v>5</v>
      </c>
      <c r="K18" s="7" t="str">
        <f>VLOOKUP(J18,[1]LISTAS!$H$2:$I$10,2,FALSE)</f>
        <v>Medio</v>
      </c>
      <c r="L18" s="5" t="s">
        <v>137</v>
      </c>
      <c r="M18" s="9" t="s">
        <v>128</v>
      </c>
      <c r="N18" s="7">
        <v>4</v>
      </c>
      <c r="O18" s="7">
        <v>3</v>
      </c>
      <c r="P18" s="5">
        <f t="shared" si="0"/>
        <v>7</v>
      </c>
      <c r="Q18" s="5" t="str">
        <f>VLOOKUP(P18,[1]LISTAS!$H$2:$I$10,2,FALSE)</f>
        <v>Alto</v>
      </c>
      <c r="R18" s="5" t="s">
        <v>30</v>
      </c>
      <c r="S18" s="5" t="s">
        <v>129</v>
      </c>
      <c r="T18" s="5" t="s">
        <v>94</v>
      </c>
      <c r="U18" s="5" t="s">
        <v>95</v>
      </c>
      <c r="V18" s="5" t="s">
        <v>119</v>
      </c>
      <c r="W18" s="5" t="s">
        <v>97</v>
      </c>
    </row>
    <row r="19" spans="1:23" ht="202.5" customHeight="1" thickBot="1" x14ac:dyDescent="0.3">
      <c r="A19" s="2">
        <v>15</v>
      </c>
      <c r="B19" s="3" t="s">
        <v>22</v>
      </c>
      <c r="C19" s="3" t="s">
        <v>67</v>
      </c>
      <c r="D19" s="4" t="s">
        <v>68</v>
      </c>
      <c r="E19" s="3" t="s">
        <v>88</v>
      </c>
      <c r="F19" s="11" t="s">
        <v>123</v>
      </c>
      <c r="G19" s="5" t="s">
        <v>124</v>
      </c>
      <c r="H19" s="7">
        <v>2</v>
      </c>
      <c r="I19" s="7">
        <v>4</v>
      </c>
      <c r="J19" s="5">
        <f t="shared" si="1"/>
        <v>6</v>
      </c>
      <c r="K19" s="7" t="str">
        <f>VLOOKUP(J19,[1]LISTAS!$H$2:$I$10,2,FALSE)</f>
        <v>Alto</v>
      </c>
      <c r="L19" s="5" t="s">
        <v>90</v>
      </c>
      <c r="M19" s="9" t="s">
        <v>125</v>
      </c>
      <c r="N19" s="7">
        <v>2</v>
      </c>
      <c r="O19" s="7">
        <v>2</v>
      </c>
      <c r="P19" s="5">
        <f t="shared" si="0"/>
        <v>4</v>
      </c>
      <c r="Q19" s="5" t="str">
        <f>VLOOKUP(P19,[1]LISTAS!$H$2:$I$10,2,FALSE)</f>
        <v>Bajo</v>
      </c>
      <c r="R19" s="5" t="s">
        <v>92</v>
      </c>
      <c r="S19" s="5" t="s">
        <v>126</v>
      </c>
      <c r="T19" s="5" t="s">
        <v>94</v>
      </c>
      <c r="U19" s="5" t="s">
        <v>95</v>
      </c>
      <c r="V19" s="5" t="s">
        <v>96</v>
      </c>
      <c r="W19" s="5" t="s">
        <v>118</v>
      </c>
    </row>
    <row r="20" spans="1:23" ht="252" customHeight="1" thickBot="1" x14ac:dyDescent="0.3">
      <c r="A20" s="2">
        <v>16</v>
      </c>
      <c r="B20" s="3" t="s">
        <v>22</v>
      </c>
      <c r="C20" s="3" t="s">
        <v>67</v>
      </c>
      <c r="D20" s="4" t="s">
        <v>68</v>
      </c>
      <c r="E20" s="3" t="s">
        <v>112</v>
      </c>
      <c r="F20" s="10" t="s">
        <v>144</v>
      </c>
      <c r="G20" s="5" t="s">
        <v>143</v>
      </c>
      <c r="H20" s="7">
        <v>3</v>
      </c>
      <c r="I20" s="7">
        <v>4</v>
      </c>
      <c r="J20" s="5">
        <f t="shared" si="1"/>
        <v>7</v>
      </c>
      <c r="K20" s="7" t="str">
        <f>VLOOKUP(J20,[1]LISTAS!$H$2:$I$10,2,FALSE)</f>
        <v>Alto</v>
      </c>
      <c r="L20" s="5" t="s">
        <v>36</v>
      </c>
      <c r="M20" s="10" t="s">
        <v>145</v>
      </c>
      <c r="N20" s="7">
        <v>3</v>
      </c>
      <c r="O20" s="7">
        <v>4</v>
      </c>
      <c r="P20" s="5">
        <f t="shared" si="0"/>
        <v>7</v>
      </c>
      <c r="Q20" s="5" t="str">
        <f>VLOOKUP(P20,[1]LISTAS!$H$2:$I$10,2,FALSE)</f>
        <v>Alto</v>
      </c>
      <c r="R20" s="5" t="s">
        <v>46</v>
      </c>
      <c r="S20" s="5" t="s">
        <v>110</v>
      </c>
      <c r="T20" s="5" t="s">
        <v>120</v>
      </c>
      <c r="U20" s="5" t="s">
        <v>95</v>
      </c>
      <c r="V20" s="5" t="s">
        <v>121</v>
      </c>
      <c r="W20" s="5"/>
    </row>
    <row r="21" spans="1:23" ht="162.75" customHeight="1" thickBot="1" x14ac:dyDescent="0.2">
      <c r="A21" s="2">
        <v>17</v>
      </c>
      <c r="B21" s="3" t="s">
        <v>130</v>
      </c>
      <c r="C21" s="3" t="s">
        <v>23</v>
      </c>
      <c r="D21" s="4" t="s">
        <v>53</v>
      </c>
      <c r="E21" s="3" t="s">
        <v>112</v>
      </c>
      <c r="F21" s="24" t="s">
        <v>146</v>
      </c>
      <c r="G21" s="23" t="s">
        <v>147</v>
      </c>
      <c r="H21" s="7">
        <v>6</v>
      </c>
      <c r="I21" s="7">
        <v>7</v>
      </c>
      <c r="J21" s="5">
        <f t="shared" ref="J21" si="2">+H21+I21</f>
        <v>13</v>
      </c>
      <c r="K21" s="7" t="s">
        <v>131</v>
      </c>
      <c r="L21" s="5" t="s">
        <v>28</v>
      </c>
      <c r="M21" s="10" t="s">
        <v>148</v>
      </c>
      <c r="N21" s="7">
        <v>3</v>
      </c>
      <c r="O21" s="7">
        <v>4</v>
      </c>
      <c r="P21" s="5">
        <f t="shared" ref="P21" si="3">+N21+O21</f>
        <v>7</v>
      </c>
      <c r="Q21" s="5" t="str">
        <f>VLOOKUP(P21,[1]LISTAS!$H$2:$I$10,2,FALSE)</f>
        <v>Alto</v>
      </c>
      <c r="R21" s="5" t="s">
        <v>132</v>
      </c>
      <c r="S21" s="5" t="s">
        <v>110</v>
      </c>
      <c r="T21" s="5" t="s">
        <v>133</v>
      </c>
      <c r="U21" s="5" t="s">
        <v>134</v>
      </c>
      <c r="V21" s="5" t="s">
        <v>135</v>
      </c>
      <c r="W21" s="5"/>
    </row>
    <row r="22" spans="1:23" ht="144.75" thickBot="1" x14ac:dyDescent="0.3">
      <c r="A22" s="2">
        <v>18</v>
      </c>
      <c r="B22" s="3" t="s">
        <v>130</v>
      </c>
      <c r="C22" s="3" t="s">
        <v>23</v>
      </c>
      <c r="D22" s="4" t="s">
        <v>68</v>
      </c>
      <c r="E22" s="3" t="s">
        <v>112</v>
      </c>
      <c r="F22" s="10" t="s">
        <v>150</v>
      </c>
      <c r="G22" s="23" t="s">
        <v>149</v>
      </c>
      <c r="H22" s="7">
        <v>3</v>
      </c>
      <c r="I22" s="7">
        <v>10</v>
      </c>
      <c r="J22" s="5">
        <f t="shared" ref="J22:J24" si="4">+H22+I22</f>
        <v>13</v>
      </c>
      <c r="K22" s="7" t="s">
        <v>131</v>
      </c>
      <c r="L22" s="5" t="s">
        <v>28</v>
      </c>
      <c r="M22" s="10" t="s">
        <v>151</v>
      </c>
      <c r="N22" s="7">
        <v>3</v>
      </c>
      <c r="O22" s="7">
        <v>4</v>
      </c>
      <c r="P22" s="5">
        <f t="shared" ref="P22:P24" si="5">+N22+O22</f>
        <v>7</v>
      </c>
      <c r="Q22" s="5" t="str">
        <f>VLOOKUP(P22,[1]LISTAS!$H$2:$I$10,2,FALSE)</f>
        <v>Alto</v>
      </c>
      <c r="R22" s="5" t="s">
        <v>132</v>
      </c>
      <c r="S22" s="5" t="s">
        <v>110</v>
      </c>
      <c r="T22" s="5" t="s">
        <v>133</v>
      </c>
      <c r="U22" s="5" t="s">
        <v>134</v>
      </c>
      <c r="V22" s="5" t="s">
        <v>135</v>
      </c>
      <c r="W22" s="5"/>
    </row>
    <row r="23" spans="1:23" ht="135.75" thickBot="1" x14ac:dyDescent="0.3">
      <c r="A23" s="2">
        <v>19</v>
      </c>
      <c r="B23" s="3" t="s">
        <v>130</v>
      </c>
      <c r="C23" s="3" t="s">
        <v>138</v>
      </c>
      <c r="D23" s="4" t="s">
        <v>68</v>
      </c>
      <c r="E23" s="3" t="s">
        <v>112</v>
      </c>
      <c r="F23" s="10" t="s">
        <v>152</v>
      </c>
      <c r="G23" s="25" t="s">
        <v>154</v>
      </c>
      <c r="H23" s="7">
        <v>2</v>
      </c>
      <c r="I23" s="7">
        <v>6</v>
      </c>
      <c r="J23" s="7">
        <f t="shared" si="4"/>
        <v>8</v>
      </c>
      <c r="K23" s="7" t="s">
        <v>131</v>
      </c>
      <c r="L23" s="7" t="s">
        <v>28</v>
      </c>
      <c r="M23" s="10" t="s">
        <v>153</v>
      </c>
      <c r="N23" s="7">
        <v>1</v>
      </c>
      <c r="O23" s="7">
        <v>2</v>
      </c>
      <c r="P23" s="5">
        <f t="shared" si="5"/>
        <v>3</v>
      </c>
      <c r="Q23" s="5" t="str">
        <f>VLOOKUP(P23,[1]LISTAS!$H$2:$I$10,2,FALSE)</f>
        <v>Bajo</v>
      </c>
      <c r="R23" s="5" t="s">
        <v>132</v>
      </c>
      <c r="S23" s="5" t="s">
        <v>110</v>
      </c>
      <c r="T23" s="5" t="s">
        <v>133</v>
      </c>
      <c r="U23" s="5" t="s">
        <v>140</v>
      </c>
      <c r="V23" s="5" t="s">
        <v>135</v>
      </c>
      <c r="W23" s="5"/>
    </row>
    <row r="24" spans="1:23" ht="108.75" thickBot="1" x14ac:dyDescent="0.3">
      <c r="A24" s="2">
        <v>20</v>
      </c>
      <c r="B24" s="3" t="s">
        <v>130</v>
      </c>
      <c r="C24" s="3" t="s">
        <v>23</v>
      </c>
      <c r="D24" s="4" t="s">
        <v>68</v>
      </c>
      <c r="E24" s="3" t="s">
        <v>112</v>
      </c>
      <c r="F24" s="10" t="s">
        <v>156</v>
      </c>
      <c r="G24" s="23" t="s">
        <v>155</v>
      </c>
      <c r="H24" s="7">
        <v>5</v>
      </c>
      <c r="I24" s="7">
        <v>6</v>
      </c>
      <c r="J24" s="5">
        <f t="shared" si="4"/>
        <v>11</v>
      </c>
      <c r="K24" s="7" t="s">
        <v>131</v>
      </c>
      <c r="L24" s="5" t="s">
        <v>28</v>
      </c>
      <c r="M24" s="10" t="s">
        <v>157</v>
      </c>
      <c r="N24" s="7">
        <v>2</v>
      </c>
      <c r="O24" s="7">
        <v>4</v>
      </c>
      <c r="P24" s="5">
        <f t="shared" si="5"/>
        <v>6</v>
      </c>
      <c r="Q24" s="5" t="str">
        <f>VLOOKUP(P24,[1]LISTAS!$H$2:$I$10,2,FALSE)</f>
        <v>Alto</v>
      </c>
      <c r="R24" s="5" t="s">
        <v>132</v>
      </c>
      <c r="S24" s="5" t="s">
        <v>110</v>
      </c>
      <c r="T24" s="5" t="s">
        <v>133</v>
      </c>
      <c r="U24" s="5" t="s">
        <v>134</v>
      </c>
      <c r="V24" s="5" t="s">
        <v>139</v>
      </c>
      <c r="W24" s="5"/>
    </row>
  </sheetData>
  <autoFilter ref="A4:W24" xr:uid="{00000000-0001-0000-0000-000000000000}"/>
  <mergeCells count="20">
    <mergeCell ref="V3:W3"/>
    <mergeCell ref="A1:W1"/>
    <mergeCell ref="M3:M4"/>
    <mergeCell ref="N3:Q3"/>
    <mergeCell ref="R3:R4"/>
    <mergeCell ref="S3:S4"/>
    <mergeCell ref="T3:T4"/>
    <mergeCell ref="U3:U4"/>
    <mergeCell ref="G3:G4"/>
    <mergeCell ref="H3:H4"/>
    <mergeCell ref="I3:I4"/>
    <mergeCell ref="J3:J4"/>
    <mergeCell ref="K3:K4"/>
    <mergeCell ref="L3:L4"/>
    <mergeCell ref="A3:A4"/>
    <mergeCell ref="B3:B4"/>
    <mergeCell ref="C3:C4"/>
    <mergeCell ref="D3:D4"/>
    <mergeCell ref="E3:E4"/>
    <mergeCell ref="F3:F4"/>
  </mergeCells>
  <dataValidations count="5">
    <dataValidation type="list" allowBlank="1" showInputMessage="1" showErrorMessage="1" sqref="L15:L17 JH15:JH17 TD15:TD17 ACZ15:ACZ17 AMV15:AMV17 AWR15:AWR17 BGN15:BGN17 BQJ15:BQJ17 CAF15:CAF17 CKB15:CKB17 CTX15:CTX17 DDT15:DDT17 DNP15:DNP17 DXL15:DXL17 EHH15:EHH17 ERD15:ERD17 FAZ15:FAZ17 FKV15:FKV17 FUR15:FUR17 GEN15:GEN17 GOJ15:GOJ17 GYF15:GYF17 HIB15:HIB17 HRX15:HRX17 IBT15:IBT17 ILP15:ILP17 IVL15:IVL17 JFH15:JFH17 JPD15:JPD17 JYZ15:JYZ17 KIV15:KIV17 KSR15:KSR17 LCN15:LCN17 LMJ15:LMJ17 LWF15:LWF17 MGB15:MGB17 MPX15:MPX17 MZT15:MZT17 NJP15:NJP17 NTL15:NTL17 ODH15:ODH17 OND15:OND17 OWZ15:OWZ17 PGV15:PGV17 PQR15:PQR17 QAN15:QAN17 QKJ15:QKJ17 QUF15:QUF17 REB15:REB17 RNX15:RNX17 RXT15:RXT17 SHP15:SHP17 SRL15:SRL17 TBH15:TBH17 TLD15:TLD17 TUZ15:TUZ17 UEV15:UEV17 UOR15:UOR17 UYN15:UYN17 VIJ15:VIJ17 VSF15:VSF17 WCB15:WCB17 WLX15:WLX17 WVT15:WVT17 L19" xr:uid="{13C8A16C-A9C7-48AD-B9BC-9F6DC580866B}">
      <formula1>ASIGNA</formula1>
    </dataValidation>
    <dataValidation type="list" allowBlank="1" showInputMessage="1" showErrorMessage="1" sqref="E15:E1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19" xr:uid="{8B5447CF-6E00-4004-965C-0AF5C95205D1}">
      <formula1>TIPO</formula1>
    </dataValidation>
    <dataValidation type="list" allowBlank="1" showInputMessage="1" showErrorMessage="1" sqref="WVL15:WVL1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xr:uid="{583C000A-101D-4A66-A32B-F6514153867F}">
      <formula1>ETAPA</formula1>
    </dataValidation>
    <dataValidation type="list" allowBlank="1" showInputMessage="1" showErrorMessage="1" sqref="C15:C1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xr:uid="{2E2D313F-67C4-4F2A-985C-5169C2F4B336}">
      <formula1>FUENTE</formula1>
    </dataValidation>
    <dataValidation type="list" allowBlank="1" showInputMessage="1" showErrorMessage="1" sqref="B15:B1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xr:uid="{D42BD5A5-57B0-4002-9E5C-7F79F3D92165}">
      <formula1>CLASE</formula1>
    </dataValidation>
  </dataValidations>
  <pageMargins left="0.25" right="0.25" top="0.75" bottom="0.75" header="0.3" footer="0.3"/>
  <pageSetup scale="63" fitToHeight="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7C2E68F16E3EF43A6FEBCFFB78C698D" ma:contentTypeVersion="8" ma:contentTypeDescription="Crear nuevo documento." ma:contentTypeScope="" ma:versionID="06f22d6a5070c2540d4e13cf45a1aece">
  <xsd:schema xmlns:xsd="http://www.w3.org/2001/XMLSchema" xmlns:xs="http://www.w3.org/2001/XMLSchema" xmlns:p="http://schemas.microsoft.com/office/2006/metadata/properties" xmlns:ns2="efa6acba-635d-41d5-b866-01b0ab8f36b1" xmlns:ns3="6de4fe85-3f00-4603-9067-9c17da83dc5c" targetNamespace="http://schemas.microsoft.com/office/2006/metadata/properties" ma:root="true" ma:fieldsID="fc410cf31302b48bcdad61ec1279b78a" ns2:_="" ns3:_="">
    <xsd:import namespace="efa6acba-635d-41d5-b866-01b0ab8f36b1"/>
    <xsd:import namespace="6de4fe85-3f00-4603-9067-9c17da83d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6acba-635d-41d5-b866-01b0ab8f36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e4fe85-3f00-4603-9067-9c17da83d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23900E-B19C-43D4-8745-F3AC9B9F6CF0}">
  <ds:schemaRefs>
    <ds:schemaRef ds:uri="http://schemas.microsoft.com/sharepoint/v3/contenttype/forms"/>
  </ds:schemaRefs>
</ds:datastoreItem>
</file>

<file path=customXml/itemProps2.xml><?xml version="1.0" encoding="utf-8"?>
<ds:datastoreItem xmlns:ds="http://schemas.openxmlformats.org/officeDocument/2006/customXml" ds:itemID="{CE880AE3-3E75-42EC-85EF-8BCEAD86A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6acba-635d-41d5-b866-01b0ab8f36b1"/>
    <ds:schemaRef ds:uri="6de4fe85-3f00-4603-9067-9c17da83d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1FB4F7-7AA1-4082-A67C-5638FA904C66}">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6de4fe85-3f00-4603-9067-9c17da83dc5c"/>
    <ds:schemaRef ds:uri="http://www.w3.org/XML/1998/namespace"/>
    <ds:schemaRef ds:uri="http://purl.org/dc/terms/"/>
    <ds:schemaRef ds:uri="http://schemas.microsoft.com/office/infopath/2007/PartnerControls"/>
    <ds:schemaRef ds:uri="efa6acba-635d-41d5-b866-01b0ab8f36b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Msf VLS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dc:creator>
  <cp:keywords/>
  <dc:description/>
  <cp:lastModifiedBy>John Ricardo Calderón Quiroga</cp:lastModifiedBy>
  <cp:revision/>
  <dcterms:created xsi:type="dcterms:W3CDTF">2014-06-26T18:12:49Z</dcterms:created>
  <dcterms:modified xsi:type="dcterms:W3CDTF">2025-05-12T18:57:44Z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0x01010087C2E68F16E3EF43A6FEBCFFB78C698D</vt:lpwstr>
  </property>
  <property fmtid="{D5CDD505-2E9C-101B-9397-08002B2CF9AE}" pid="3" name="MSIP_Label_fc111285-cafa-4fc9-8a9a-bd902089b24f_Enabled">
    <vt:lpwstr>true</vt:lpwstr>
  </property>
  <property fmtid="{D5CDD505-2E9C-101B-9397-08002B2CF9AE}" pid="4" name="MSIP_Label_fc111285-cafa-4fc9-8a9a-bd902089b24f_SetDate">
    <vt:lpwstr>2025-05-12T13:48:38Z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6881b61b-a06a-41fe-9640-bacd49ad2b8d</vt:lpwstr>
  </property>
  <property fmtid="{D5CDD505-2E9C-101B-9397-08002B2CF9AE}" pid="9" name="MSIP_Label_fc111285-cafa-4fc9-8a9a-bd902089b24f_ContentBits">
    <vt:lpwstr>0</vt:lpwstr>
  </property>
  <property fmtid="{D5CDD505-2E9C-101B-9397-08002B2CF9AE}" pid="10" name="MSIP_Label_fc111285-cafa-4fc9-8a9a-bd902089b24f_Tag">
    <vt:lpwstr>10, 0, 1, 1</vt:lpwstr>
  </property>
</Properties>
</file>