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persons/person.xml" ContentType="application/vnd.ms-excel.person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murcia\Documents\Contrato Papelografos\"/>
    </mc:Choice>
  </mc:AlternateContent>
  <xr:revisionPtr revIDLastSave="0" documentId="8_{F6FB10CA-FB1C-4ADB-BCE7-5798692EEED8}" xr6:coauthVersionLast="36" xr6:coauthVersionMax="36" xr10:uidLastSave="{00000000-0000-0000-0000-000000000000}"/>
  <workbookProtection workbookAlgorithmName="SHA-512" workbookHashValue="ndugWa0Utz7bu3s7nItWLckdr+qa4vnyYTszN/qqtSAoYUVdpim7CDS5VyDoaIfJW3yGByDZxXbRxqrWdtZhMg==" workbookSaltValue="55IsRv6km+1cybujsOFJLg==" workbookSpinCount="100000" lockStructure="1"/>
  <bookViews>
    <workbookView xWindow="0" yWindow="0" windowWidth="12705" windowHeight="5370" activeTab="1" xr2:uid="{00000000-000D-0000-FFFF-FFFF00000000}"/>
  </bookViews>
  <sheets>
    <sheet name="TABLAS VALORACIÓN" sheetId="2" r:id="rId1"/>
    <sheet name="Matriz de Riesgo" sheetId="1" r:id="rId2"/>
  </sheets>
  <definedNames>
    <definedName name="_xlnm.Print_Area" localSheetId="1">'Matriz de Riesgo'!$B$1:$X$17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R18" i="1" s="1"/>
  <c r="K18" i="1"/>
  <c r="L18" i="1" s="1"/>
  <c r="Q17" i="1"/>
  <c r="R17" i="1" s="1"/>
  <c r="K17" i="1"/>
  <c r="L17" i="1" s="1"/>
  <c r="Q16" i="1"/>
  <c r="R16" i="1" s="1"/>
  <c r="K16" i="1"/>
  <c r="L16" i="1" s="1"/>
  <c r="Q15" i="1"/>
  <c r="R15" i="1" s="1"/>
  <c r="K15" i="1"/>
  <c r="L15" i="1" s="1"/>
  <c r="R14" i="1"/>
  <c r="L14" i="1"/>
  <c r="Q13" i="1"/>
  <c r="R13" i="1" s="1"/>
  <c r="K13" i="1"/>
  <c r="L13" i="1" s="1"/>
  <c r="Q12" i="1"/>
  <c r="R12" i="1" s="1"/>
  <c r="K12" i="1"/>
  <c r="L12" i="1" s="1"/>
  <c r="Q11" i="1"/>
  <c r="R11" i="1" s="1"/>
  <c r="K11" i="1"/>
  <c r="L11" i="1" s="1"/>
  <c r="R10" i="1"/>
  <c r="Q10" i="1"/>
  <c r="K10" i="1"/>
  <c r="L10" i="1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<sst xmlns="http://schemas.openxmlformats.org/spreadsheetml/2006/main" count="343" uniqueCount="177">
  <si>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</si>
  <si>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</si>
  <si>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</si>
  <si>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</si>
  <si>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</si>
  <si>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</si>
  <si>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</si>
  <si>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</si>
  <si>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</si>
  <si>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</si>
  <si>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</si>
  <si>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</si>
  <si>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</si>
  <si>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</si>
  <si>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</si>
  <si>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</si>
  <si>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</si>
  <si>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</si>
  <si>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</si>
  <si>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</si>
  <si>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</si>
  <si>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</si>
  <si>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</si>
  <si>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</si>
  <si>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</si>
  <si>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</si>
  <si>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</si>
  <si>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</si>
  <si>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</si>
  <si>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</si>
  <si>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</si>
  <si>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</si>
  <si>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</si>
  <si>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</si>
  <si>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</si>
  <si>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</si>
  <si>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</si>
  <si>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</si>
  <si>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</si>
  <si>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</si>
  <si>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</si>
  <si>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</si>
  <si>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</si>
  <si>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</si>
  <si>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</si>
  <si>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</si>
  <si>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</si>
  <si>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</si>
  <si>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</si>
  <si>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</si>
  <si>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</si>
  <si>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</si>
  <si>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</si>
  <si>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</si>
  <si>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</si>
  <si>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</si>
  <si>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</si>
  <si>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</si>
  <si>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</si>
  <si>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</si>
  <si>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</si>
  <si>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</si>
  <si>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</si>
  <si>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</si>
  <si>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</si>
  <si>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</si>
  <si>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</si>
  <si>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</si>
  <si>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</si>
  <si>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</si>
  <si>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</si>
  <si>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</si>
  <si>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</si>
  <si>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</si>
  <si>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</si>
  <si>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</si>
  <si>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</si>
  <si>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</si>
  <si>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</si>
  <si>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</si>
  <si>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</si>
  <si>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</si>
  <si>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</si>
  <si>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</si>
  <si>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</si>
  <si>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</si>
  <si>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</si>
  <si>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</si>
  <si>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</si>
  <si>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</si>
  <si>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</si>
  <si>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</si>
  <si>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</si>
  <si>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</si>
  <si>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</si>
  <si>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</si>
  <si>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</si>
  <si>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</si>
  <si>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</si>
  <si>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</si>
  <si>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</si>
  <si>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</si>
  <si>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</si>
  <si>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</si>
  <si>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</si>
  <si>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</si>
  <si>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</si>
  <si>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</si>
  <si>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</si>
  <si>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</si>
  <si>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</si>
  <si>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</si>
  <si>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</si>
  <si>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</si>
  <si>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</si>
  <si>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</si>
  <si>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</si>
  <si>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</si>
  <si>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 xml:space="preserve">Ministerio de Igualdad y Equidad
</t>
  </si>
  <si>
    <t>PÁGINA: 1 DE 1</t>
  </si>
  <si>
    <t>Proceso: Gestión de Contratación</t>
  </si>
  <si>
    <t>CÓD: SCO-AC-FO-005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</si>
  <si>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</si>
  <si>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V 0.1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</si>
  <si>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</si>
  <si>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</si>
  <si>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</si>
  <si>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</si>
  <si>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</si>
  <si>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</si>
  <si>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</si>
  <si>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</si>
  <si>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</si>
  <si>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</si>
  <si>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</si>
  <si>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</si>
  <si>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</si>
  <si>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</si>
  <si>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</si>
  <si>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</si>
  <si>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</si>
  <si>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</si>
  <si>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</si>
  <si>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>Antes de la celebración del contrato</t>
  </si>
  <si>
    <t>Hasta la liquidación del contrato</t>
  </si>
  <si>
    <t>Permanente, desde el inicio de ejecución hasta la adjudicación del contrato</t>
  </si>
  <si>
    <t>Supervisores del contrato</t>
  </si>
  <si>
    <t xml:space="preserve"> Desde el inicio de ejecución del contrato</t>
  </si>
  <si>
    <t>El supervisor del contrato dejará constancia de la calidad del servicio</t>
  </si>
  <si>
    <t>Permanente, durante el periodo de ejecución del contrato.</t>
  </si>
  <si>
    <t>Eventos de la naturaleza fuera del control de las partes que impiden continuar con la ejecución del contrato temporal o definitivamente</t>
  </si>
  <si>
    <t>Supervisor del contrato</t>
  </si>
  <si>
    <t>Informe del Contratista</t>
  </si>
  <si>
    <t>En la ocurrencia del hecho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</si>
  <si>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</si>
  <si>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El supervisor del contrato dejará constancia de la calidad de los bienes</t>
  </si>
  <si>
    <t xml:space="preserve">Suspensión de la entrega de los elementos a los fruncionarios del Ministerio </t>
  </si>
  <si>
    <t>Impedimentos para acceder a las instalaciones, paros, huelgas y actos terroristas y/o vandálicos</t>
  </si>
  <si>
    <t>Mala calidad de los elementos para los servidores públicos</t>
  </si>
  <si>
    <t>Entrega de los elementos con especificaciones tecnicas diferentes a las del anexo técnico</t>
  </si>
  <si>
    <t>Descontento del funcionario por la entrega de los bienes y  elementos entregados por el proveedor a la entidad</t>
  </si>
  <si>
    <t>Impedimentos para el acceso a las instalaciones</t>
  </si>
  <si>
    <t>Incoformismo por los elementos recibidos por parte de la Entidad</t>
  </si>
  <si>
    <t xml:space="preserve">No cumplimiento con el objetivo para las actividades a realizar </t>
  </si>
  <si>
    <t>Mantener un seguimiento y control a las actividades a realizar durante la entrega de los bienes.</t>
  </si>
  <si>
    <t>Implementacion de un plan para la entrega de los bienes, y verificacion de acontecimientos de fenómenos naturales</t>
  </si>
  <si>
    <t>Realizacion de un plan estrátegico para reprogramar entrega de elementos</t>
  </si>
  <si>
    <t>Supervisión del contrato aunado a la constitución de la correspondiente garantía de Responsabilidad Civil Extracontractual.</t>
  </si>
  <si>
    <t xml:space="preserve">Presentación de  ofertas artificiales bajas </t>
  </si>
  <si>
    <t>Iimposibilidad de Adjudiacar el contrato</t>
  </si>
  <si>
    <t>Verificación de la en granes plataformas</t>
  </si>
  <si>
    <t xml:space="preserve">
fluctuación de los precios de los elementos (tasa representativa de mercado-trm), sus insumos, su desabastecimiento y especulación de los mismos entre otros</t>
  </si>
  <si>
    <t>1. Revisión de comportamiento de procesos anteriores.
2. Revisión de los históricos de requerimientos de los clientes.
3.Revisión y validación de las variables jurídicas, financieras y técnicas por parte de las áreas correspondientes.</t>
  </si>
  <si>
    <t>Retrazo en la contratación.
Declaración desierta del proceso</t>
  </si>
  <si>
    <t>Los documentos requeridos, requisitos habilitantes  con  factores de verificación y evaluación incorrectos o invalidos respecto al  objeto a contratar.</t>
  </si>
  <si>
    <t>Revisión de documentos o requisitos habilitantes oportunamente.</t>
  </si>
  <si>
    <t xml:space="preserve">Revision juciosa de las areas relacionadas con el contrato y ajuste a las necesidades del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</si>
</sst>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33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06/relationships/rdRichValueTypes" Target="richData/rdRichValueType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10" Type="http://schemas.microsoft.com/office/2017/06/relationships/rdRichValue" Target="richData/rdrichvalue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microsoft.com/office/2017/06/relationships/rdRichValueStructure" Target="richData/rdrichvaluestructur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3" zoomScaleNormal="85" zoomScaleSheetLayoutView="25" workbookViewId="0">
      <selection activeCell="O52" sqref="O5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59" t="s">
        <v>2</v>
      </c>
      <c r="D3" s="59"/>
      <c r="F3" s="19" t="s">
        <v>3</v>
      </c>
      <c r="G3" s="20" t="s">
        <v>4</v>
      </c>
      <c r="H3" s="20" t="s">
        <v>5</v>
      </c>
      <c r="I3" s="59" t="s">
        <v>6</v>
      </c>
      <c r="J3" s="59"/>
      <c r="K3" s="59"/>
      <c r="L3" s="59"/>
      <c r="N3" s="19" t="s">
        <v>7</v>
      </c>
      <c r="O3" s="59" t="s">
        <v>2</v>
      </c>
      <c r="P3" s="59"/>
      <c r="Q3" s="59"/>
    </row>
    <row r="4" spans="1:27" s="1" customFormat="1" ht="53.65" customHeight="1" x14ac:dyDescent="0.2">
      <c r="B4" s="17" t="s">
        <v>8</v>
      </c>
      <c r="C4" s="58" t="s">
        <v>9</v>
      </c>
      <c r="D4" s="60"/>
      <c r="F4" s="62" t="s">
        <v>10</v>
      </c>
      <c r="G4" s="62" t="s">
        <v>11</v>
      </c>
      <c r="H4" s="64" t="s">
        <v>12</v>
      </c>
      <c r="I4" s="67" t="s">
        <v>13</v>
      </c>
      <c r="J4" s="68"/>
      <c r="K4" s="68"/>
      <c r="L4" s="69"/>
      <c r="N4" s="22" t="s">
        <v>14</v>
      </c>
      <c r="O4" s="58" t="s">
        <v>15</v>
      </c>
      <c r="P4" s="60"/>
      <c r="Q4" s="60"/>
    </row>
    <row r="5" spans="1:27" s="1" customFormat="1" ht="53.25" customHeight="1" x14ac:dyDescent="0.2">
      <c r="B5" s="17" t="s">
        <v>16</v>
      </c>
      <c r="C5" s="58" t="s">
        <v>17</v>
      </c>
      <c r="D5" s="58"/>
      <c r="F5" s="80"/>
      <c r="G5" s="80"/>
      <c r="H5" s="66"/>
      <c r="I5" s="70"/>
      <c r="J5" s="71"/>
      <c r="K5" s="71"/>
      <c r="L5" s="72"/>
      <c r="N5" s="22" t="s">
        <v>18</v>
      </c>
      <c r="O5" s="58" t="s">
        <v>19</v>
      </c>
      <c r="P5" s="60"/>
      <c r="Q5" s="60"/>
    </row>
    <row r="6" spans="1:27" s="1" customFormat="1" ht="77.25" customHeight="1" x14ac:dyDescent="0.2">
      <c r="F6" s="63"/>
      <c r="G6" s="63"/>
      <c r="H6" s="65"/>
      <c r="I6" s="73"/>
      <c r="J6" s="74"/>
      <c r="K6" s="74"/>
      <c r="L6" s="75"/>
      <c r="N6" s="22" t="s">
        <v>20</v>
      </c>
      <c r="O6" s="58" t="s">
        <v>21</v>
      </c>
      <c r="P6" s="60"/>
      <c r="Q6" s="60"/>
    </row>
    <row r="7" spans="1:27" s="1" customFormat="1" ht="86.25" customHeight="1" x14ac:dyDescent="0.2">
      <c r="B7" s="19" t="s">
        <v>22</v>
      </c>
      <c r="C7" s="59" t="s">
        <v>2</v>
      </c>
      <c r="D7" s="59"/>
      <c r="F7" s="10" t="s">
        <v>23</v>
      </c>
      <c r="G7" s="7" t="s">
        <v>12</v>
      </c>
      <c r="H7" s="7" t="s">
        <v>24</v>
      </c>
      <c r="I7" s="61" t="s">
        <v>25</v>
      </c>
      <c r="J7" s="61"/>
      <c r="K7" s="61"/>
      <c r="L7" s="61"/>
      <c r="N7" s="21" t="s">
        <v>26</v>
      </c>
      <c r="O7" s="58" t="s">
        <v>27</v>
      </c>
      <c r="P7" s="60"/>
      <c r="Q7" s="60"/>
      <c r="AA7" s="1" t="s">
        <v>28</v>
      </c>
    </row>
    <row r="8" spans="1:27" s="1" customFormat="1" ht="81.95" customHeight="1" x14ac:dyDescent="0.2">
      <c r="B8" s="18" t="s">
        <v>29</v>
      </c>
      <c r="C8" s="76" t="s">
        <v>30</v>
      </c>
      <c r="D8" s="77"/>
      <c r="F8" s="10" t="s">
        <v>31</v>
      </c>
      <c r="G8" s="7" t="s">
        <v>32</v>
      </c>
      <c r="H8" s="10" t="s">
        <v>33</v>
      </c>
      <c r="I8" s="61" t="s">
        <v>34</v>
      </c>
      <c r="J8" s="61"/>
      <c r="K8" s="61"/>
      <c r="L8" s="61"/>
      <c r="N8" s="21" t="s">
        <v>35</v>
      </c>
      <c r="O8" s="58" t="s">
        <v>36</v>
      </c>
      <c r="P8" s="60"/>
      <c r="Q8" s="60"/>
    </row>
    <row r="9" spans="1:27" s="1" customFormat="1" ht="56.25" customHeight="1" x14ac:dyDescent="0.2">
      <c r="B9" s="18" t="s">
        <v>37</v>
      </c>
      <c r="C9" s="78" t="s">
        <v>38</v>
      </c>
      <c r="D9" s="79"/>
      <c r="F9" s="62" t="s">
        <v>39</v>
      </c>
      <c r="G9" s="62" t="s">
        <v>33</v>
      </c>
      <c r="H9" s="64" t="s">
        <v>40</v>
      </c>
      <c r="I9" s="58" t="s">
        <v>41</v>
      </c>
      <c r="J9" s="58"/>
      <c r="K9" s="58"/>
      <c r="L9" s="58"/>
      <c r="N9" s="21" t="s">
        <v>42</v>
      </c>
      <c r="O9" s="58" t="s">
        <v>43</v>
      </c>
      <c r="P9" s="60"/>
      <c r="Q9" s="60"/>
    </row>
    <row r="10" spans="1:27" s="1" customFormat="1" ht="22.9" customHeight="1" x14ac:dyDescent="0.2">
      <c r="F10" s="63"/>
      <c r="G10" s="63"/>
      <c r="H10" s="65"/>
      <c r="I10" s="58"/>
      <c r="J10" s="58"/>
      <c r="K10" s="58"/>
      <c r="L10" s="58"/>
      <c r="N10" s="61" t="s">
        <v>44</v>
      </c>
      <c r="O10" s="58" t="s">
        <v>45</v>
      </c>
      <c r="P10" s="58"/>
      <c r="Q10" s="58"/>
    </row>
    <row r="11" spans="1:27" s="1" customFormat="1" ht="39" customHeight="1" x14ac:dyDescent="0.2">
      <c r="N11" s="61"/>
      <c r="O11" s="58"/>
      <c r="P11" s="58"/>
      <c r="Q11" s="58"/>
    </row>
    <row r="12" spans="1:27" s="1" customFormat="1" ht="52.9" customHeight="1" x14ac:dyDescent="0.2">
      <c r="H12" s="11"/>
      <c r="I12" s="11"/>
      <c r="N12" s="21" t="s">
        <v>46</v>
      </c>
      <c r="O12" s="58" t="s">
        <v>47</v>
      </c>
      <c r="P12" s="58"/>
      <c r="Q12" s="58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57" t="s">
        <v>48</v>
      </c>
      <c r="D14" s="57"/>
      <c r="F14" s="49" t="s">
        <v>49</v>
      </c>
      <c r="G14" s="49"/>
      <c r="H14" s="49"/>
      <c r="I14" s="49"/>
      <c r="J14" s="49"/>
      <c r="K14" s="49"/>
      <c r="L14" s="49"/>
      <c r="O14" s="52" t="s">
        <v>50</v>
      </c>
      <c r="P14" s="53"/>
      <c r="Q14" s="53"/>
      <c r="R14" s="53"/>
      <c r="S14" s="53"/>
      <c r="T14" s="53"/>
      <c r="U14" s="54"/>
      <c r="X14" s="55" t="s">
        <v>51</v>
      </c>
      <c r="Y14" s="56"/>
    </row>
    <row r="15" spans="1:27" s="1" customFormat="1" ht="63" customHeight="1" x14ac:dyDescent="0.2">
      <c r="C15" s="5" t="s">
        <v>52</v>
      </c>
      <c r="D15" s="5" t="s">
        <v>53</v>
      </c>
      <c r="F15" s="52" t="s">
        <v>50</v>
      </c>
      <c r="G15" s="53"/>
      <c r="H15" s="53"/>
      <c r="I15" s="53"/>
      <c r="J15" s="53"/>
      <c r="K15" s="53"/>
      <c r="L15" s="54"/>
      <c r="N15" s="6"/>
      <c r="O15" s="51" t="s">
        <v>54</v>
      </c>
      <c r="P15" s="51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50" t="s">
        <v>61</v>
      </c>
      <c r="C16" s="9" t="s">
        <v>62</v>
      </c>
      <c r="D16" s="10">
        <v>1</v>
      </c>
      <c r="E16" s="11"/>
      <c r="F16" s="51" t="s">
        <v>54</v>
      </c>
      <c r="G16" s="51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51" t="s">
        <v>63</v>
      </c>
      <c r="P16" s="51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50"/>
      <c r="C17" s="9" t="s">
        <v>71</v>
      </c>
      <c r="D17" s="10">
        <v>2</v>
      </c>
      <c r="E17" s="11"/>
      <c r="F17" s="51" t="s">
        <v>63</v>
      </c>
      <c r="G17" s="51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49" t="s">
        <v>52</v>
      </c>
      <c r="P17" s="49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50"/>
      <c r="C18" s="9" t="s">
        <v>80</v>
      </c>
      <c r="D18" s="10">
        <v>3</v>
      </c>
      <c r="E18" s="11"/>
      <c r="F18" s="49" t="s">
        <v>52</v>
      </c>
      <c r="G18" s="49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49"/>
      <c r="P18" s="49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50"/>
      <c r="C19" s="9" t="s">
        <v>82</v>
      </c>
      <c r="D19" s="10">
        <v>4</v>
      </c>
      <c r="E19" s="11"/>
      <c r="F19" s="49"/>
      <c r="G19" s="49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50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50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50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50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50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50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5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D7" zoomScale="55" zoomScaleNormal="55" zoomScaleSheetLayoutView="90" workbookViewId="0">
      <selection activeCell="D16" sqref="D16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0.85546875" style="24" bestFit="1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16" style="24" bestFit="1" customWidth="1"/>
    <col min="21" max="21" width="13.140625" style="37" bestFit="1" customWidth="1"/>
    <col min="22" max="22" width="11.85546875" style="37" bestFit="1" customWidth="1"/>
    <col min="23" max="23" width="26.85546875" style="24" bestFit="1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2:28" ht="15.75" customHeight="1" x14ac:dyDescent="0.25">
      <c r="B2" s="95" t="e" vm="1">
        <v>#VALUE!</v>
      </c>
      <c r="C2" s="96"/>
      <c r="D2" s="86" t="s">
        <v>118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8"/>
      <c r="W2" s="97" t="s">
        <v>119</v>
      </c>
      <c r="X2" s="98"/>
    </row>
    <row r="3" spans="2:28" ht="15.75" customHeight="1" x14ac:dyDescent="0.25">
      <c r="B3" s="95"/>
      <c r="C3" s="96"/>
      <c r="D3" s="89" t="s">
        <v>120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  <c r="W3" s="99" t="s">
        <v>121</v>
      </c>
      <c r="X3" s="100"/>
    </row>
    <row r="4" spans="2:28" ht="15.75" customHeight="1" thickBot="1" x14ac:dyDescent="0.3">
      <c r="B4" s="95"/>
      <c r="C4" s="96"/>
      <c r="D4" s="92" t="s">
        <v>122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  <c r="W4" s="26" t="s">
        <v>123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85" t="s">
        <v>124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</row>
    <row r="7" spans="2:28" s="28" customFormat="1" ht="96" customHeight="1" x14ac:dyDescent="0.2">
      <c r="B7" s="84" t="s">
        <v>125</v>
      </c>
      <c r="C7" s="84" t="s">
        <v>126</v>
      </c>
      <c r="D7" s="84" t="s">
        <v>127</v>
      </c>
      <c r="E7" s="84" t="s">
        <v>128</v>
      </c>
      <c r="F7" s="84" t="s">
        <v>129</v>
      </c>
      <c r="G7" s="84" t="s">
        <v>130</v>
      </c>
      <c r="H7" s="84" t="s">
        <v>131</v>
      </c>
      <c r="I7" s="84" t="s">
        <v>61</v>
      </c>
      <c r="J7" s="84" t="s">
        <v>50</v>
      </c>
      <c r="K7" s="84" t="s">
        <v>60</v>
      </c>
      <c r="L7" s="84" t="s">
        <v>52</v>
      </c>
      <c r="M7" s="84" t="s">
        <v>99</v>
      </c>
      <c r="N7" s="84" t="s">
        <v>132</v>
      </c>
      <c r="O7" s="83" t="s">
        <v>133</v>
      </c>
      <c r="P7" s="83"/>
      <c r="Q7" s="83"/>
      <c r="R7" s="83"/>
      <c r="S7" s="84" t="s">
        <v>87</v>
      </c>
      <c r="T7" s="84" t="s">
        <v>88</v>
      </c>
      <c r="U7" s="84" t="s">
        <v>134</v>
      </c>
      <c r="V7" s="84" t="s">
        <v>135</v>
      </c>
      <c r="W7" s="83" t="s">
        <v>136</v>
      </c>
      <c r="X7" s="83"/>
    </row>
    <row r="8" spans="2:28" s="28" customFormat="1" ht="96" customHeight="1" x14ac:dyDescent="0.2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29" t="s">
        <v>61</v>
      </c>
      <c r="P8" s="29" t="s">
        <v>50</v>
      </c>
      <c r="Q8" s="29" t="s">
        <v>60</v>
      </c>
      <c r="R8" s="29" t="s">
        <v>52</v>
      </c>
      <c r="S8" s="84"/>
      <c r="T8" s="84"/>
      <c r="U8" s="84"/>
      <c r="V8" s="84"/>
      <c r="W8" s="30" t="s">
        <v>137</v>
      </c>
      <c r="X8" s="30" t="s">
        <v>138</v>
      </c>
      <c r="Y8" s="31"/>
    </row>
    <row r="9" spans="2:28" s="32" customFormat="1" ht="96" customHeight="1" x14ac:dyDescent="0.2">
      <c r="B9" s="29" t="s">
        <v>139</v>
      </c>
      <c r="C9" s="29" t="s">
        <v>140</v>
      </c>
      <c r="D9" s="29" t="s">
        <v>140</v>
      </c>
      <c r="E9" s="29" t="s">
        <v>140</v>
      </c>
      <c r="F9" s="29" t="s">
        <v>140</v>
      </c>
      <c r="G9" s="29" t="s">
        <v>141</v>
      </c>
      <c r="H9" s="29" t="s">
        <v>141</v>
      </c>
      <c r="I9" s="29" t="s">
        <v>140</v>
      </c>
      <c r="J9" s="29" t="s">
        <v>140</v>
      </c>
      <c r="K9" s="29" t="s">
        <v>142</v>
      </c>
      <c r="L9" s="29" t="s">
        <v>142</v>
      </c>
      <c r="M9" s="29" t="s">
        <v>140</v>
      </c>
      <c r="N9" s="29" t="s">
        <v>141</v>
      </c>
      <c r="O9" s="29" t="s">
        <v>140</v>
      </c>
      <c r="P9" s="29" t="s">
        <v>140</v>
      </c>
      <c r="Q9" s="29" t="s">
        <v>142</v>
      </c>
      <c r="R9" s="29" t="s">
        <v>142</v>
      </c>
      <c r="S9" s="29" t="s">
        <v>140</v>
      </c>
      <c r="T9" s="29" t="s">
        <v>140</v>
      </c>
      <c r="U9" s="29" t="s">
        <v>141</v>
      </c>
      <c r="V9" s="29" t="s">
        <v>141</v>
      </c>
      <c r="W9" s="29" t="s">
        <v>141</v>
      </c>
      <c r="X9" s="29" t="s">
        <v>141</v>
      </c>
      <c r="Y9" s="33"/>
    </row>
    <row r="10" spans="2:28" ht="96" customHeight="1" x14ac:dyDescent="0.2">
      <c r="B10" s="38">
        <v>1</v>
      </c>
      <c r="C10" s="39" t="s">
        <v>8</v>
      </c>
      <c r="D10" s="39" t="s">
        <v>37</v>
      </c>
      <c r="E10" s="39" t="s">
        <v>39</v>
      </c>
      <c r="F10" s="39" t="s">
        <v>20</v>
      </c>
      <c r="G10" s="40" t="s">
        <v>168</v>
      </c>
      <c r="H10" s="40" t="s">
        <v>169</v>
      </c>
      <c r="I10" s="39" t="s">
        <v>105</v>
      </c>
      <c r="J10" s="39" t="s">
        <v>104</v>
      </c>
      <c r="K10" s="34">
        <f>IFERROR(MID(I10,1,1)+MID(J10,1,1),"")</f>
        <v>5</v>
      </c>
      <c r="L10" s="34" t="str">
        <f>IF(K10="","",IF(OR(K10=2,K10=3,K10=4),'TABLAS VALORACIÓN'!$Y$19,IF(K10=5,'TABLAS VALORACIÓN'!$Y$18,IF(OR(K10=6,K10=7),'TABLAS VALORACIÓN'!$Y$17,IF(OR(K10=8,K10=9,K10=10),'TABLAS VALORACIÓN'!$Y$16)))))</f>
        <v>Riesgo Medio</v>
      </c>
      <c r="M10" s="44" t="s">
        <v>94</v>
      </c>
      <c r="N10" s="44" t="s">
        <v>172</v>
      </c>
      <c r="O10" s="39" t="s">
        <v>100</v>
      </c>
      <c r="P10" s="39" t="s">
        <v>104</v>
      </c>
      <c r="Q10" s="34">
        <f>IFERROR(MID(O10,1,1)+MID(P10,1,1),"")</f>
        <v>3</v>
      </c>
      <c r="R10" s="34" t="str">
        <f>IF(Q10="","",IF(OR(Q10=2,Q10=3,Q10=4),'TABLAS VALORACIÓN'!$Y$19,IF(Q10=5,'TABLAS VALORACIÓN'!$Y$18,IF(OR(Q10=6,Q10=7),'TABLAS VALORACIÓN'!$Y$17,IF(OR(Q10=8,Q10=9,Q10=10),'TABLAS VALORACIÓN'!$Y$16)))))</f>
        <v>Riesgo Bajo</v>
      </c>
      <c r="S10" s="39" t="s">
        <v>92</v>
      </c>
      <c r="T10" s="44" t="s">
        <v>91</v>
      </c>
      <c r="U10" s="46" t="s">
        <v>143</v>
      </c>
      <c r="V10" s="46" t="s">
        <v>144</v>
      </c>
      <c r="W10" s="44" t="s">
        <v>170</v>
      </c>
      <c r="X10" s="44" t="s">
        <v>145</v>
      </c>
      <c r="Y10" s="35"/>
      <c r="Z10" s="35"/>
      <c r="AA10" s="35"/>
      <c r="AB10" s="35"/>
    </row>
    <row r="11" spans="2:28" ht="96" customHeight="1" x14ac:dyDescent="0.2">
      <c r="B11" s="41">
        <v>2</v>
      </c>
      <c r="C11" s="42" t="s">
        <v>16</v>
      </c>
      <c r="D11" s="42" t="s">
        <v>37</v>
      </c>
      <c r="E11" s="42" t="s">
        <v>39</v>
      </c>
      <c r="F11" s="42" t="s">
        <v>20</v>
      </c>
      <c r="G11" s="43" t="s">
        <v>171</v>
      </c>
      <c r="H11" s="43" t="s">
        <v>160</v>
      </c>
      <c r="I11" s="42" t="s">
        <v>105</v>
      </c>
      <c r="J11" s="42" t="s">
        <v>104</v>
      </c>
      <c r="K11" s="36">
        <f t="shared" ref="K11:K16" si="0">IFERROR(MID(I11,1,1)+MID(J11,1,1),"")</f>
        <v>5</v>
      </c>
      <c r="L11" s="36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5" t="s">
        <v>93</v>
      </c>
      <c r="N11" s="45" t="s">
        <v>164</v>
      </c>
      <c r="O11" s="42" t="s">
        <v>100</v>
      </c>
      <c r="P11" s="42" t="s">
        <v>104</v>
      </c>
      <c r="Q11" s="36">
        <f t="shared" ref="Q11:Q16" si="1">IFERROR(MID(O11,1,1)+MID(P11,1,1),"")</f>
        <v>3</v>
      </c>
      <c r="R11" s="36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42" t="s">
        <v>92</v>
      </c>
      <c r="T11" s="45" t="s">
        <v>146</v>
      </c>
      <c r="U11" s="47" t="s">
        <v>147</v>
      </c>
      <c r="V11" s="47" t="s">
        <v>144</v>
      </c>
      <c r="W11" s="45" t="s">
        <v>148</v>
      </c>
      <c r="X11" s="45" t="s">
        <v>149</v>
      </c>
      <c r="Y11" s="35"/>
      <c r="Z11" s="35"/>
      <c r="AA11" s="35"/>
      <c r="AB11" s="35"/>
    </row>
    <row r="12" spans="2:28" ht="96" customHeight="1" x14ac:dyDescent="0.2">
      <c r="B12" s="41">
        <v>3</v>
      </c>
      <c r="C12" s="42" t="s">
        <v>8</v>
      </c>
      <c r="D12" s="42" t="s">
        <v>37</v>
      </c>
      <c r="E12" s="42" t="s">
        <v>39</v>
      </c>
      <c r="F12" s="42" t="s">
        <v>115</v>
      </c>
      <c r="G12" s="43" t="s">
        <v>150</v>
      </c>
      <c r="H12" s="43" t="s">
        <v>156</v>
      </c>
      <c r="I12" s="42" t="s">
        <v>105</v>
      </c>
      <c r="J12" s="42" t="s">
        <v>104</v>
      </c>
      <c r="K12" s="36">
        <f t="shared" si="0"/>
        <v>5</v>
      </c>
      <c r="L12" s="36" t="str">
        <f>IF(K12="","",IF(OR(K12=2,K12=3,K12=4),'TABLAS VALORACIÓN'!$Y$19,IF(K12=5,'TABLAS VALORACIÓN'!$Y$18,IF(OR(K12=6,K12=7),'TABLAS VALORACIÓN'!$Y$17,IF(OR(K12=8,K12=9,K12=10),'TABLAS VALORACIÓN'!$Y$16)))))</f>
        <v>Riesgo Medio</v>
      </c>
      <c r="M12" s="45" t="s">
        <v>94</v>
      </c>
      <c r="N12" s="45" t="s">
        <v>165</v>
      </c>
      <c r="O12" s="42" t="s">
        <v>100</v>
      </c>
      <c r="P12" s="42" t="s">
        <v>104</v>
      </c>
      <c r="Q12" s="36">
        <f t="shared" si="1"/>
        <v>3</v>
      </c>
      <c r="R12" s="36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42" t="s">
        <v>92</v>
      </c>
      <c r="T12" s="45" t="s">
        <v>146</v>
      </c>
      <c r="U12" s="47" t="s">
        <v>147</v>
      </c>
      <c r="V12" s="47" t="s">
        <v>144</v>
      </c>
      <c r="W12" s="45" t="s">
        <v>148</v>
      </c>
      <c r="X12" s="45" t="s">
        <v>149</v>
      </c>
      <c r="Y12" s="35"/>
      <c r="Z12" s="35"/>
      <c r="AA12" s="35"/>
      <c r="AB12" s="35"/>
    </row>
    <row r="13" spans="2:28" ht="96" customHeight="1" x14ac:dyDescent="0.2">
      <c r="B13" s="41">
        <v>4</v>
      </c>
      <c r="C13" s="42" t="s">
        <v>8</v>
      </c>
      <c r="D13" s="42" t="s">
        <v>37</v>
      </c>
      <c r="E13" s="42" t="s">
        <v>39</v>
      </c>
      <c r="F13" s="42" t="s">
        <v>18</v>
      </c>
      <c r="G13" s="43" t="s">
        <v>157</v>
      </c>
      <c r="H13" s="43" t="s">
        <v>161</v>
      </c>
      <c r="I13" s="42" t="s">
        <v>105</v>
      </c>
      <c r="J13" s="42" t="s">
        <v>106</v>
      </c>
      <c r="K13" s="36">
        <f t="shared" si="0"/>
        <v>6</v>
      </c>
      <c r="L13" s="36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5" t="s">
        <v>94</v>
      </c>
      <c r="N13" s="45" t="s">
        <v>166</v>
      </c>
      <c r="O13" s="42" t="s">
        <v>100</v>
      </c>
      <c r="P13" s="42" t="s">
        <v>104</v>
      </c>
      <c r="Q13" s="36">
        <f t="shared" si="1"/>
        <v>3</v>
      </c>
      <c r="R13" s="36" t="str">
        <f>IF(Q13="","",IF(OR(Q13=2,Q13=3,Q13=4),'TABLAS VALORACIÓN'!$Y$19,IF(Q13=5,'TABLAS VALORACIÓN'!$Y$18,IF(OR(Q13=6,Q13=7),'TABLAS VALORACIÓN'!$Y$17,IF(OR(Q13=8,Q13=9,Q13=10),'TABLAS VALORACIÓN'!$Y$16)))))</f>
        <v>Riesgo Bajo</v>
      </c>
      <c r="S13" s="42" t="s">
        <v>92</v>
      </c>
      <c r="T13" s="45" t="s">
        <v>151</v>
      </c>
      <c r="U13" s="47" t="s">
        <v>147</v>
      </c>
      <c r="V13" s="47" t="s">
        <v>144</v>
      </c>
      <c r="W13" s="45" t="s">
        <v>152</v>
      </c>
      <c r="X13" s="45" t="s">
        <v>153</v>
      </c>
      <c r="Y13" s="35"/>
      <c r="Z13" s="35"/>
      <c r="AA13" s="35"/>
      <c r="AB13" s="35"/>
    </row>
    <row r="14" spans="2:28" ht="96" customHeight="1" x14ac:dyDescent="0.2">
      <c r="B14" s="41">
        <v>6</v>
      </c>
      <c r="C14" s="42" t="s">
        <v>16</v>
      </c>
      <c r="D14" s="42" t="s">
        <v>37</v>
      </c>
      <c r="E14" s="42" t="s">
        <v>39</v>
      </c>
      <c r="F14" s="42" t="s">
        <v>113</v>
      </c>
      <c r="G14" s="43" t="s">
        <v>158</v>
      </c>
      <c r="H14" s="43" t="s">
        <v>162</v>
      </c>
      <c r="I14" s="42" t="s">
        <v>100</v>
      </c>
      <c r="J14" s="42" t="s">
        <v>106</v>
      </c>
      <c r="K14" s="36">
        <v>4</v>
      </c>
      <c r="L14" s="36" t="str">
        <f>IF(K14="","",IF(OR(K14=2,K14=3,K14=4),'TABLAS VALORACIÓN'!$Y$19,IF(K14=5,'TABLAS VALORACIÓN'!$Y$18,IF(OR(K14=6,K14=7),'TABLAS VALORACIÓN'!$Y$17,IF(OR(K14=8,K14=9,K14=10),'TABLAS VALORACIÓN'!$Y$16)))))</f>
        <v>Riesgo Bajo</v>
      </c>
      <c r="M14" s="45" t="s">
        <v>93</v>
      </c>
      <c r="N14" s="45" t="s">
        <v>167</v>
      </c>
      <c r="O14" s="42" t="s">
        <v>100</v>
      </c>
      <c r="P14" s="42" t="s">
        <v>104</v>
      </c>
      <c r="Q14" s="36">
        <v>4</v>
      </c>
      <c r="R14" s="36" t="str">
        <f>IF(Q14="","",IF(OR(Q14=2,Q14=3,Q14=4),'TABLAS VALORACIÓN'!$Y$19,IF(Q14=5,'TABLAS VALORACIÓN'!$Y$18,IF(OR(Q14=6,Q14=7),'TABLAS VALORACIÓN'!$Y$17,IF(OR(Q14=8,Q14=9,Q14=10),'TABLAS VALORACIÓN'!$Y$16)))))</f>
        <v>Riesgo Bajo</v>
      </c>
      <c r="S14" s="42" t="s">
        <v>92</v>
      </c>
      <c r="T14" s="45" t="s">
        <v>91</v>
      </c>
      <c r="U14" s="47" t="s">
        <v>147</v>
      </c>
      <c r="V14" s="47" t="s">
        <v>144</v>
      </c>
      <c r="W14" s="45" t="s">
        <v>148</v>
      </c>
      <c r="X14" s="45" t="s">
        <v>149</v>
      </c>
      <c r="Y14" s="35"/>
      <c r="Z14" s="35"/>
      <c r="AA14" s="35"/>
      <c r="AB14" s="35"/>
    </row>
    <row r="15" spans="2:28" ht="96" customHeight="1" x14ac:dyDescent="0.2">
      <c r="B15" s="41">
        <v>7</v>
      </c>
      <c r="C15" s="42" t="s">
        <v>16</v>
      </c>
      <c r="D15" s="42" t="s">
        <v>37</v>
      </c>
      <c r="E15" s="42" t="s">
        <v>39</v>
      </c>
      <c r="F15" s="42" t="s">
        <v>113</v>
      </c>
      <c r="G15" s="43" t="s">
        <v>159</v>
      </c>
      <c r="H15" s="43" t="s">
        <v>163</v>
      </c>
      <c r="I15" s="42" t="s">
        <v>105</v>
      </c>
      <c r="J15" s="42" t="s">
        <v>106</v>
      </c>
      <c r="K15" s="36">
        <f t="shared" si="0"/>
        <v>6</v>
      </c>
      <c r="L15" s="36" t="str">
        <f>IF(K15="","",IF(OR(K15=2,K15=3,K15=4),'TABLAS VALORACIÓN'!$Y$19,IF(K15=5,'TABLAS VALORACIÓN'!$Y$18,IF(OR(K15=6,K15=7),'TABLAS VALORACIÓN'!$Y$17,IF(OR(K15=8,K15=9,K15=10),'TABLAS VALORACIÓN'!$Y$16)))))</f>
        <v>Riesgo Alto</v>
      </c>
      <c r="M15" s="45" t="s">
        <v>93</v>
      </c>
      <c r="N15" s="45" t="s">
        <v>167</v>
      </c>
      <c r="O15" s="42" t="s">
        <v>103</v>
      </c>
      <c r="P15" s="42" t="s">
        <v>104</v>
      </c>
      <c r="Q15" s="36">
        <f t="shared" si="1"/>
        <v>4</v>
      </c>
      <c r="R15" s="36" t="str">
        <f>IF(Q15="","",IF(OR(Q15=2,Q15=3,Q15=4),'TABLAS VALORACIÓN'!$Y$19,IF(Q15=5,'TABLAS VALORACIÓN'!$Y$18,IF(OR(Q15=6,Q15=7),'TABLAS VALORACIÓN'!$Y$17,IF(OR(Q15=8,Q15=9,Q15=10),'TABLAS VALORACIÓN'!$Y$16)))))</f>
        <v>Riesgo Bajo</v>
      </c>
      <c r="S15" s="42" t="s">
        <v>92</v>
      </c>
      <c r="T15" s="45" t="s">
        <v>91</v>
      </c>
      <c r="U15" s="47" t="s">
        <v>147</v>
      </c>
      <c r="V15" s="47" t="s">
        <v>144</v>
      </c>
      <c r="W15" s="45" t="s">
        <v>155</v>
      </c>
      <c r="X15" s="45" t="s">
        <v>149</v>
      </c>
      <c r="Y15" s="35"/>
      <c r="Z15" s="35"/>
      <c r="AA15" s="35"/>
      <c r="AB15" s="35"/>
    </row>
    <row r="16" spans="2:28" ht="96" customHeight="1" x14ac:dyDescent="0.2">
      <c r="B16" s="41"/>
      <c r="C16" s="42" t="s">
        <v>16</v>
      </c>
      <c r="D16" s="42" t="s">
        <v>29</v>
      </c>
      <c r="E16" s="42" t="s">
        <v>10</v>
      </c>
      <c r="F16" s="42" t="s">
        <v>20</v>
      </c>
      <c r="G16" s="48" t="s">
        <v>174</v>
      </c>
      <c r="H16" s="43" t="s">
        <v>173</v>
      </c>
      <c r="I16" s="42" t="s">
        <v>105</v>
      </c>
      <c r="J16" s="42" t="s">
        <v>106</v>
      </c>
      <c r="K16" s="36">
        <f t="shared" si="0"/>
        <v>6</v>
      </c>
      <c r="L16" s="36" t="str">
        <f>IF(K16="","",IF(OR(K16=2,K16=3,K16=4),'TABLAS VALORACIÓN'!$Y$19,IF(K16=5,'TABLAS VALORACIÓN'!$Y$18,IF(OR(K16=6,K16=7),'TABLAS VALORACIÓN'!$Y$17,IF(OR(K16=8,K16=9,K16=10),'TABLAS VALORACIÓN'!$Y$16)))))</f>
        <v>Riesgo Alto</v>
      </c>
      <c r="M16" s="45" t="s">
        <v>91</v>
      </c>
      <c r="N16" s="45" t="s">
        <v>175</v>
      </c>
      <c r="O16" s="42" t="s">
        <v>100</v>
      </c>
      <c r="P16" s="42" t="s">
        <v>104</v>
      </c>
      <c r="Q16" s="36">
        <f t="shared" si="1"/>
        <v>3</v>
      </c>
      <c r="R16" s="36" t="str">
        <f>IF(Q16="","",IF(OR(Q16=2,Q16=3,Q16=4),'TABLAS VALORACIÓN'!$Y$19,IF(Q16=5,'TABLAS VALORACIÓN'!$Y$18,IF(OR(Q16=6,Q16=7),'TABLAS VALORACIÓN'!$Y$17,IF(OR(Q16=8,Q16=9,Q16=10),'TABLAS VALORACIÓN'!$Y$16)))))</f>
        <v>Riesgo Bajo</v>
      </c>
      <c r="S16" s="42" t="s">
        <v>92</v>
      </c>
      <c r="T16" s="45" t="s">
        <v>91</v>
      </c>
      <c r="U16" s="47" t="s">
        <v>147</v>
      </c>
      <c r="V16" s="47" t="s">
        <v>144</v>
      </c>
      <c r="W16" s="45" t="s">
        <v>176</v>
      </c>
      <c r="X16" s="45" t="s">
        <v>149</v>
      </c>
      <c r="Y16" s="35"/>
      <c r="Z16" s="35"/>
      <c r="AA16" s="35"/>
      <c r="AB16" s="35"/>
    </row>
    <row r="17" spans="2:24" ht="96" customHeight="1" x14ac:dyDescent="0.2">
      <c r="B17" s="41"/>
      <c r="C17" s="42"/>
      <c r="D17" s="42"/>
      <c r="E17" s="42"/>
      <c r="F17" s="42"/>
      <c r="G17" s="43"/>
      <c r="H17" s="43"/>
      <c r="I17" s="42"/>
      <c r="J17" s="42"/>
      <c r="K17" s="36" t="str">
        <f>IFERROR(MID(I17,1,1)+MID(J17,1,1),"")</f>
        <v/>
      </c>
      <c r="L17" s="36" t="str">
        <f>IF(K17="","",IF(OR(K17=2,K17=3,K17=4),'TABLAS VALORACIÓN'!$Y$19,IF(K17=5,'TABLAS VALORACIÓN'!$Y$18,IF(OR(K17=6,K17=7),'TABLAS VALORACIÓN'!$Y$17,IF(OR(K17=8,K17=9,K17=10),'TABLAS VALORACIÓN'!$Y$16)))))</f>
        <v/>
      </c>
      <c r="M17" s="45"/>
      <c r="N17" s="45"/>
      <c r="O17" s="42"/>
      <c r="P17" s="42"/>
      <c r="Q17" s="36" t="str">
        <f>IFERROR(MID(O17,1,1)+MID(P17,1,1),"")</f>
        <v/>
      </c>
      <c r="R17" s="36" t="str">
        <f>IF(Q17="","",IF(OR(Q17=2,Q17=3,Q17=4),'TABLAS VALORACIÓN'!$Y$19,IF(Q17=5,'TABLAS VALORACIÓN'!$Y$18,IF(OR(Q17=6,Q17=7),'TABLAS VALORACIÓN'!$Y$17,IF(OR(Q17=8,Q17=9,Q17=10),'TABLAS VALORACIÓN'!$Y$16)))))</f>
        <v/>
      </c>
      <c r="S17" s="42"/>
      <c r="T17" s="45"/>
      <c r="U17" s="47"/>
      <c r="V17" s="47"/>
      <c r="W17" s="45"/>
      <c r="X17" s="45"/>
    </row>
    <row r="18" spans="2:24" ht="96" customHeight="1" x14ac:dyDescent="0.2">
      <c r="B18" s="41"/>
      <c r="C18" s="42"/>
      <c r="D18" s="42"/>
      <c r="E18" s="42"/>
      <c r="F18" s="42"/>
      <c r="G18" s="43"/>
      <c r="H18" s="43"/>
      <c r="I18" s="42"/>
      <c r="J18" s="42"/>
      <c r="K18" s="36" t="str">
        <f>IFERROR(MID(I18,1,1)+MID(J18,1,1),"")</f>
        <v/>
      </c>
      <c r="L18" s="36" t="str">
        <f>IF(K18="","",IF(OR(K18=2,K18=3,K18=4),'TABLAS VALORACIÓN'!$Y$19,IF(K18=5,'TABLAS VALORACIÓN'!$Y$18,IF(OR(K18=6,K18=7),'TABLAS VALORACIÓN'!$Y$17,IF(OR(K18=8,K18=9,K18=10),'TABLAS VALORACIÓN'!$Y$16)))))</f>
        <v/>
      </c>
      <c r="M18" s="45"/>
      <c r="N18" s="45"/>
      <c r="O18" s="42"/>
      <c r="P18" s="42"/>
      <c r="Q18" s="36" t="str">
        <f>IFERROR(MID(O18,1,1)+MID(P18,1,1),"")</f>
        <v/>
      </c>
      <c r="R18" s="36" t="str">
        <f>IF(Q18="","",IF(OR(Q18=2,Q18=3,Q18=4),'TABLAS VALORACIÓN'!$Y$19,IF(Q18=5,'TABLAS VALORACIÓN'!$Y$18,IF(OR(Q18=6,Q18=7),'TABLAS VALORACIÓN'!$Y$17,IF(OR(Q18=8,Q18=9,Q18=10),'TABLAS VALORACIÓN'!$Y$16)))))</f>
        <v/>
      </c>
      <c r="S18" s="42"/>
      <c r="T18" s="45"/>
      <c r="U18" s="47"/>
      <c r="V18" s="47"/>
      <c r="W18" s="45"/>
      <c r="X18" s="45"/>
    </row>
    <row r="19" spans="2:24" customFormat="1" x14ac:dyDescent="0.25"/>
    <row r="20" spans="2:24" customFormat="1" x14ac:dyDescent="0.25">
      <c r="B20" s="81" t="s">
        <v>154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spans="2:24" customFormat="1" x14ac:dyDescent="0.25"/>
    <row r="22" spans="2:24" customFormat="1" hidden="1" x14ac:dyDescent="0.25"/>
    <row r="23" spans="2:24" customFormat="1" hidden="1" x14ac:dyDescent="0.25"/>
    <row r="24" spans="2:24" customFormat="1" hidden="1" x14ac:dyDescent="0.25"/>
    <row r="25" spans="2:24" customFormat="1" hidden="1" x14ac:dyDescent="0.25"/>
    <row r="26" spans="2:24" customFormat="1" hidden="1" x14ac:dyDescent="0.25"/>
    <row r="27" spans="2:24" customFormat="1" hidden="1" x14ac:dyDescent="0.25"/>
    <row r="28" spans="2:24" customFormat="1" hidden="1" x14ac:dyDescent="0.25"/>
    <row r="29" spans="2:24" customFormat="1" hidden="1" x14ac:dyDescent="0.25"/>
    <row r="30" spans="2:24" customFormat="1" hidden="1" x14ac:dyDescent="0.25"/>
    <row r="31" spans="2:24" customFormat="1" hidden="1" x14ac:dyDescent="0.25"/>
    <row r="32" spans="2:24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48575" customFormat="1" hidden="1" x14ac:dyDescent="0.25"/>
    <row r="1048576" customFormat="1" hidden="1" x14ac:dyDescent="0.25"/>
  </sheetData>
  <sheetProtection algorithmName="SHA-512" hashValue="BBdBjDr4YECK20sIiy7IpuB1d9f9CFMpwqoJVoyEV3G97KNT4D+W+ctTVi7stUpgVcllKIukHJ5Ng4ft2Q1uGQ==" saltValue="nDdiGdhRzX0NHek5R70Xlw==" spinCount="100000" sheet="1" objects="1" scenarios="1"/>
  <mergeCells count="28">
    <mergeCell ref="D2:V2"/>
    <mergeCell ref="D3:V3"/>
    <mergeCell ref="D4:V4"/>
    <mergeCell ref="B2:C4"/>
    <mergeCell ref="W2:X2"/>
    <mergeCell ref="W3:X3"/>
    <mergeCell ref="I7:I8"/>
    <mergeCell ref="S7:S8"/>
    <mergeCell ref="T7:T8"/>
    <mergeCell ref="U7:U8"/>
    <mergeCell ref="V7:V8"/>
    <mergeCell ref="N7:N8"/>
    <mergeCell ref="B20:X20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</mergeCells>
  <conditionalFormatting sqref="K10:K18 Q10:Q18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8 R10:R18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8" xr:uid="{00000000-0002-0000-0100-000001000000}">
      <formula1>CLASE</formula1>
    </dataValidation>
    <dataValidation type="list" allowBlank="1" showInputMessage="1" showErrorMessage="1" sqref="D10:D18" xr:uid="{00000000-0002-0000-0100-000002000000}">
      <formula1>FUENTE</formula1>
    </dataValidation>
    <dataValidation type="list" allowBlank="1" showInputMessage="1" showErrorMessage="1" sqref="I10:I18 O10:O18" xr:uid="{00000000-0002-0000-0100-000005000000}">
      <formula1>PROBABILIDAD</formula1>
    </dataValidation>
    <dataValidation type="list" allowBlank="1" showInputMessage="1" showErrorMessage="1" sqref="J10:J18 P10:P18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S10:S18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E10:E18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F10:F18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T10:T18 M10:M18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BC6D0DC257E44BA2D6056596FC83F3" ma:contentTypeVersion="13" ma:contentTypeDescription="Crear nuevo documento." ma:contentTypeScope="" ma:versionID="a709ed2b8f74a5913b24f5683409478a">
  <xsd:schema xmlns:xsd="http://www.w3.org/2001/XMLSchema" xmlns:xs="http://www.w3.org/2001/XMLSchema" xmlns:p="http://schemas.microsoft.com/office/2006/metadata/properties" xmlns:ns2="bec83cb2-2886-4065-9867-8df8c6cb3eb3" xmlns:ns3="75e18bad-d630-420f-a5c5-6f9070fcbefa" targetNamespace="http://schemas.microsoft.com/office/2006/metadata/properties" ma:root="true" ma:fieldsID="f45d0ce77c94c08fe020b86d01ea4a6c" ns2:_="" ns3:_="">
    <xsd:import namespace="bec83cb2-2886-4065-9867-8df8c6cb3eb3"/>
    <xsd:import namespace="75e18bad-d630-420f-a5c5-6f9070fcbe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83cb2-2886-4065-9867-8df8c6cb3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8bad-d630-420f-a5c5-6f9070fcbe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bbb971-0a7e-4903-9ec9-4b6761c1f33f}" ma:internalName="TaxCatchAll" ma:showField="CatchAllData" ma:web="75e18bad-d630-420f-a5c5-6f9070fcbe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4497B-8586-4B60-AB7C-BF93182B6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c83cb2-2886-4065-9867-8df8c6cb3eb3"/>
    <ds:schemaRef ds:uri="75e18bad-d630-420f-a5c5-6f9070fcbe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Mayra Alejandra Murcia Peñuela</cp:lastModifiedBy>
  <cp:revision/>
  <dcterms:created xsi:type="dcterms:W3CDTF">2015-03-24T20:09:23Z</dcterms:created>
  <dcterms:modified xsi:type="dcterms:W3CDTF">2024-11-22T19:23:07Z</dcterms:modified>
  <cp:category/>
  <cp:contentStatus/>
</cp:coreProperties>
</file>