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autoCompressPictures="0"/>
  <mc:AlternateContent xmlns:mc="http://schemas.openxmlformats.org/markup-compatibility/2006">
    <mc:Choice Requires="x15">
      <x15ac:absPath xmlns:x15ac="http://schemas.microsoft.com/office/spreadsheetml/2010/11/ac" url="C:\Users\Hp\Desktop\BETTY\ICFES 2026\LIQUIDACION CONTRATOS JURIDICOS\2025\308-2025\"/>
    </mc:Choice>
  </mc:AlternateContent>
  <xr:revisionPtr revIDLastSave="0" documentId="8_{38707842-3077-4C09-BEF7-FD52763E849A}" xr6:coauthVersionLast="47" xr6:coauthVersionMax="47" xr10:uidLastSave="{00000000-0000-0000-0000-000000000000}"/>
  <bookViews>
    <workbookView xWindow="-108" yWindow="-108" windowWidth="23256" windowHeight="12456" firstSheet="1" activeTab="2" xr2:uid="{00000000-000D-0000-FFFF-FFFF00000000}"/>
  </bookViews>
  <sheets>
    <sheet name="LookupTable" sheetId="16" state="hidden" r:id="rId1"/>
    <sheet name="MATRIZ" sheetId="15" r:id="rId2"/>
    <sheet name="MONITOREO" sheetId="17" r:id="rId3"/>
  </sheets>
  <externalReferences>
    <externalReference r:id="rId4"/>
    <externalReference r:id="rId5"/>
  </externalReferences>
  <definedNames>
    <definedName name="_xlnm._FilterDatabase" localSheetId="2" hidden="1">MONITOREO!#REF!</definedName>
    <definedName name="a">[1]Hoja2!$G$15:$I$39</definedName>
    <definedName name="El_riesgo_se_ha_materializado">MONITOREO!$N$11</definedName>
    <definedName name="monitoreo" localSheetId="2">LookupTable!$I$2:$I$3</definedName>
    <definedName name="zona_riesgo">[2]Hoja2!$G$15:$I$39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17" l="1"/>
  <c r="O13" i="17"/>
  <c r="O11" i="17"/>
  <c r="L13" i="17"/>
  <c r="L12" i="17"/>
  <c r="L11" i="17"/>
  <c r="L14" i="17" l="1"/>
  <c r="A24" i="15"/>
  <c r="M24" i="15"/>
  <c r="N24" i="15" s="1"/>
  <c r="U24" i="15"/>
  <c r="V24" i="15" s="1"/>
  <c r="A23" i="15"/>
  <c r="M23" i="15"/>
  <c r="N23" i="15" s="1"/>
  <c r="U23" i="15"/>
  <c r="V23" i="15" s="1"/>
  <c r="A22" i="15"/>
  <c r="M22" i="15"/>
  <c r="N22" i="15" s="1"/>
  <c r="U22" i="15"/>
  <c r="V22" i="15" s="1"/>
  <c r="A21" i="15"/>
  <c r="M21" i="15"/>
  <c r="N21" i="15" s="1"/>
  <c r="U21" i="15"/>
  <c r="V21" i="15" s="1"/>
  <c r="A20" i="15"/>
  <c r="M20" i="15"/>
  <c r="N20" i="15" s="1"/>
  <c r="U20" i="15"/>
  <c r="V20" i="15" s="1"/>
  <c r="A19" i="15"/>
  <c r="M19" i="15"/>
  <c r="N19" i="15" s="1"/>
  <c r="U19" i="15"/>
  <c r="V19" i="15" s="1"/>
  <c r="A18" i="15"/>
  <c r="M18" i="15"/>
  <c r="N18" i="15" s="1"/>
  <c r="U18" i="15"/>
  <c r="V18" i="15" s="1"/>
  <c r="A17" i="15"/>
  <c r="M17" i="15"/>
  <c r="N17" i="15" s="1"/>
  <c r="U17" i="15"/>
  <c r="V17" i="15" s="1"/>
  <c r="A16" i="15"/>
  <c r="M16" i="15"/>
  <c r="N16" i="15" s="1"/>
  <c r="U16" i="15"/>
  <c r="V16" i="15" s="1"/>
  <c r="U10" i="15"/>
  <c r="V10" i="15" s="1"/>
  <c r="U11" i="15"/>
  <c r="V11" i="15" s="1"/>
  <c r="U12" i="15"/>
  <c r="V12" i="15" s="1"/>
  <c r="U13" i="15"/>
  <c r="V13" i="15" s="1"/>
  <c r="U14" i="15"/>
  <c r="V14" i="15" s="1"/>
  <c r="U15" i="15"/>
  <c r="V15" i="15" s="1"/>
  <c r="M10" i="15"/>
  <c r="N10" i="15" s="1"/>
  <c r="M11" i="15"/>
  <c r="N11" i="15" s="1"/>
  <c r="M12" i="15"/>
  <c r="N12" i="15" s="1"/>
  <c r="M13" i="15"/>
  <c r="N13" i="15" s="1"/>
  <c r="M14" i="15"/>
  <c r="N14" i="15" s="1"/>
  <c r="M15" i="15"/>
  <c r="N15" i="15" s="1"/>
  <c r="A15" i="15"/>
  <c r="A10" i="15"/>
  <c r="O14" i="17" l="1"/>
  <c r="O19" i="17" s="1"/>
  <c r="L19" i="17"/>
  <c r="O20" i="17" l="1"/>
  <c r="A14" i="15" l="1"/>
  <c r="A13" i="15"/>
  <c r="A12" i="15"/>
  <c r="A1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573005905420</author>
  </authors>
  <commentList>
    <comment ref="K7" authorId="0" shapeId="0" xr:uid="{180E8918-54C2-4B66-9A48-051C158F17B2}">
      <text>
        <r>
          <rPr>
            <sz val="9"/>
            <color indexed="81"/>
            <rFont val="Tahoma"/>
            <family val="2"/>
          </rPr>
          <t>ver hoja de instrucciones y política de gestión de riesgo</t>
        </r>
      </text>
    </comment>
    <comment ref="B9" authorId="0" shapeId="0" xr:uid="{5F942C88-1007-489D-BC55-3A164CCCDF05}">
      <text>
        <r>
          <rPr>
            <sz val="9"/>
            <color indexed="81"/>
            <rFont val="Tahoma"/>
            <family val="2"/>
          </rPr>
          <t xml:space="preserve">Indique el decriptor del proceso a que haya lugar. Ejm: Aseo y Cafetería; Vigilancia; 
</t>
        </r>
      </text>
    </comment>
    <comment ref="C9" authorId="0" shapeId="0" xr:uid="{2BE14508-EDA1-40B7-AA51-08474992F9C5}">
      <text>
        <r>
          <rPr>
            <sz val="9"/>
            <color indexed="81"/>
            <rFont val="Tahoma"/>
            <family val="2"/>
          </rPr>
          <t xml:space="preserve">registre la fecha de identificación y levantamiento del riesgo 
</t>
        </r>
      </text>
    </comment>
    <comment ref="G9" authorId="0" shapeId="0" xr:uid="{3713CBB4-BA91-40CE-87AE-E89693FCAD1E}">
      <text>
        <r>
          <rPr>
            <sz val="9"/>
            <color indexed="81"/>
            <rFont val="Tahoma"/>
            <family val="2"/>
          </rPr>
          <t xml:space="preserve">a) General: Es un riesgo típico o común de todos los procesos de contratación.
b) Específico: Es un riesgo propio y particular del proceso de contratación objeto de análisis.
</t>
        </r>
      </text>
    </comment>
    <comment ref="H9" authorId="0" shapeId="0" xr:uid="{BA21DC68-E7BD-45B0-AB73-25CF582C899E}">
      <text>
        <r>
          <rPr>
            <sz val="9"/>
            <color indexed="81"/>
            <rFont val="Tahoma"/>
            <family val="2"/>
          </rPr>
          <t>a) Interno: Se refiere al generador u originador de un riesgo asociado a la operación, capacidad, situación particular en el ambiente del Icfes o de la otra parte del contrato.
b) Externo: Corresponde a un riesgo propio del sector al que pertenece el objeto del proceso de contratación, cuyo origen o causa está asociado a asuntos no referidos o que no están bajo el control o responsabilidad de las partes que intervienen, por ejemplo, eventos económicos, fenómenos de la naturaleza, asuntos políticos y/o sociales.</t>
        </r>
        <r>
          <rPr>
            <b/>
            <sz val="9"/>
            <color indexed="81"/>
            <rFont val="Tahoma"/>
            <family val="2"/>
          </rPr>
          <t xml:space="preserve">
</t>
        </r>
        <r>
          <rPr>
            <sz val="9"/>
            <color indexed="81"/>
            <rFont val="Tahoma"/>
            <family val="2"/>
          </rPr>
          <t xml:space="preserve">
</t>
        </r>
      </text>
    </comment>
    <comment ref="I9" authorId="0" shapeId="0" xr:uid="{150C2CFF-728B-4331-BBBE-D61D965C0D95}">
      <text>
        <r>
          <rPr>
            <sz val="9"/>
            <color indexed="81"/>
            <rFont val="Tahoma"/>
            <family val="2"/>
          </rPr>
          <t xml:space="preserve">Seleccione la etapa contractual en la que se identifica el riesgo.
</t>
        </r>
      </text>
    </comment>
    <comment ref="J9" authorId="0" shapeId="0" xr:uid="{C0C4DB14-EE70-40D0-9CAB-E6F0814F2EBC}">
      <text>
        <r>
          <rPr>
            <sz val="9"/>
            <color indexed="81"/>
            <rFont val="Tahoma"/>
            <family val="2"/>
          </rPr>
          <t xml:space="preserve">Clasifique el riesgo de conformidad con lo descrito en el Manual
</t>
        </r>
      </text>
    </comment>
    <comment ref="K9" authorId="0" shapeId="0" xr:uid="{752D1E7F-8F2B-4DF6-9321-40CF12EF52F5}">
      <text>
        <r>
          <rPr>
            <sz val="9"/>
            <color indexed="81"/>
            <rFont val="Tahoma"/>
            <family val="2"/>
          </rPr>
          <t xml:space="preserve">La posibilidad de ocurrencia del riesgo. Se evalúa de 1 a 5, en donde 1 es que existe una baja probalidad de ocurrencia y 5 es una alta probalidad de ocurrencia.  Ver Política de Gestión de Riesgos para los criterios
</t>
        </r>
      </text>
    </comment>
    <comment ref="L9" authorId="0" shapeId="0" xr:uid="{3961F88D-3C19-42CA-BD9E-3F5D018D7E8B}">
      <text>
        <r>
          <rPr>
            <sz val="9"/>
            <color indexed="81"/>
            <rFont val="Tahoma"/>
            <family val="2"/>
          </rPr>
          <t xml:space="preserve">Por IMPACTO se entienden las consecuencias que puede ocasionar a la organización la materialización del riesgo. Se evalúa de 1 a 5, en donde 1 corresponde a una baja 
afectación en caso de materializar y 5 corresponde a una alta afectación. Ver política de gestión de riesgos
</t>
        </r>
      </text>
    </comment>
    <comment ref="M9" authorId="0" shapeId="0" xr:uid="{8D055974-8F05-44DB-AA51-B7DD1F8BB70F}">
      <text>
        <r>
          <rPr>
            <sz val="9"/>
            <color indexed="81"/>
            <rFont val="Tahoma"/>
            <family val="2"/>
          </rPr>
          <t xml:space="preserve">el producto de la probabilidad por consecuencia, ubicará el riesgo en una de las siguientes zonas: Bajo-Moderado-Alto-Extremo
</t>
        </r>
      </text>
    </comment>
    <comment ref="N9" authorId="0" shapeId="0" xr:uid="{ADA69239-C373-4618-98B8-D4DE0CC8941A}">
      <text>
        <r>
          <rPr>
            <sz val="9"/>
            <color indexed="81"/>
            <rFont val="Tahoma"/>
            <family val="2"/>
          </rPr>
          <t xml:space="preserve">corresponde al resultado  cualitativo de la valoración
</t>
        </r>
      </text>
    </comment>
    <comment ref="O9" authorId="0" shapeId="0" xr:uid="{E0D1A09D-5B8D-4ECE-A7F2-2C39FDB65473}">
      <text>
        <r>
          <rPr>
            <sz val="9"/>
            <color indexed="81"/>
            <rFont val="Tahoma"/>
            <family val="2"/>
          </rPr>
          <t xml:space="preserve">Parte del contrato a quien se asigna el riesgo y se encargará de gestionarlo.
</t>
        </r>
      </text>
    </comment>
    <comment ref="P9" authorId="0" shapeId="0" xr:uid="{8AC7114C-E9BD-4DE0-A1B0-18A05CCB6A8E}">
      <text>
        <r>
          <rPr>
            <sz val="9"/>
            <color indexed="81"/>
            <rFont val="Tahoma"/>
            <family val="2"/>
          </rPr>
          <t>Describa el tratamiento que opera actualmente o el que espera implementar para tratar el riesgo</t>
        </r>
      </text>
    </comment>
    <comment ref="Q9" authorId="0" shapeId="0" xr:uid="{A2884DB6-0405-436C-922A-44B7B5889DD8}">
      <text>
        <r>
          <rPr>
            <sz val="9"/>
            <color indexed="81"/>
            <rFont val="Tahoma"/>
            <family val="2"/>
          </rPr>
          <t xml:space="preserve">Enuncie el momento o fecha en la cual comienzó o comienza a
operar el tratamiento plantedo.
</t>
        </r>
      </text>
    </comment>
    <comment ref="R9" authorId="0" shapeId="0" xr:uid="{1FED21F6-40C0-4462-9416-82D81EE6C930}">
      <text>
        <r>
          <rPr>
            <sz val="9"/>
            <color indexed="81"/>
            <rFont val="Tahoma"/>
            <family val="2"/>
          </rPr>
          <t>Enuncie el momento o fecha en la cual termina de operar el tratamiento planteado.</t>
        </r>
      </text>
    </comment>
    <comment ref="S9" authorId="0" shapeId="0" xr:uid="{2E0DB527-8A67-425E-97BA-535C91CBDAD7}">
      <text>
        <r>
          <rPr>
            <sz val="9"/>
            <color indexed="81"/>
            <rFont val="Tahoma"/>
            <family val="2"/>
          </rPr>
          <t xml:space="preserve">La posibilidad de ocurrencia del riesgo. Se evalúa de 1 a 5, en donde 1 es que existe una baja probalidad de ocurrencia y 5 es una alta probalidad de ocurrencia.  Ver Política de Gestión de Riesgos para los criterios
</t>
        </r>
      </text>
    </comment>
    <comment ref="T9" authorId="0" shapeId="0" xr:uid="{4D3FE264-571E-4258-ABE2-7EF0676876A1}">
      <text>
        <r>
          <rPr>
            <sz val="9"/>
            <color indexed="81"/>
            <rFont val="Tahoma"/>
            <family val="2"/>
          </rPr>
          <t xml:space="preserve">Por IMPACTO se entienden las consecuencias que puede ocasionar a la organización la materialización del riesgo. Se evalúa de 1 a 5, en donde 1 corresponde a una baja 
afectación en caso de materializar y 5 corresponde a una alta afectación. Ver política de gestión de riesgos
</t>
        </r>
      </text>
    </comment>
    <comment ref="U9" authorId="0" shapeId="0" xr:uid="{5F820D9D-053A-4183-87F1-C87A4BC6BEDB}">
      <text>
        <r>
          <rPr>
            <sz val="9"/>
            <color indexed="81"/>
            <rFont val="Tahoma"/>
            <family val="2"/>
          </rPr>
          <t xml:space="preserve">el producto de la nueva probabilidad por la nueva consecuencia, ubicará el riesgo en una de las siguientes zonas: Bajo-Moderado-Alto-Extremo. Todo esto, luego del tratamiento o controles a implementar o implementados.
</t>
        </r>
      </text>
    </comment>
    <comment ref="V9" authorId="0" shapeId="0" xr:uid="{99EFD527-20F8-4E60-A808-50E19A45E8FC}">
      <text>
        <r>
          <rPr>
            <sz val="9"/>
            <color indexed="81"/>
            <rFont val="Tahoma"/>
            <family val="2"/>
          </rPr>
          <t xml:space="preserve">corresponde al resultado  cualitativo de la valoración
</t>
        </r>
      </text>
    </comment>
    <comment ref="W9" authorId="0" shapeId="0" xr:uid="{922BC36C-6C4C-4BE9-8658-2EF26B84C665}">
      <text>
        <r>
          <rPr>
            <sz val="9"/>
            <color indexed="81"/>
            <rFont val="Tahoma"/>
            <family val="2"/>
          </rPr>
          <t xml:space="preserve">Parte del contrato a quien se asigna el riesgo y se encargará de gestionarlo.
</t>
        </r>
      </text>
    </comment>
    <comment ref="X9" authorId="0" shapeId="0" xr:uid="{7222E1E6-A61D-419E-B6B6-E060F7C1BB27}">
      <text>
        <r>
          <rPr>
            <sz val="9"/>
            <color indexed="81"/>
            <rFont val="Tahoma"/>
            <family val="2"/>
          </rPr>
          <t xml:space="preserve">Desacriba el método, herramienta y/o medio a través del cual realizará el monitoreo al riesgo identificado.
</t>
        </r>
      </text>
    </comment>
    <comment ref="Y9" authorId="0" shapeId="0" xr:uid="{6FFC5C89-1799-4F95-A0B0-65D0A4B6C58E}">
      <text>
        <r>
          <rPr>
            <sz val="9"/>
            <color indexed="81"/>
            <rFont val="Tahoma"/>
            <family val="2"/>
          </rPr>
          <t>Describa la periodicidad con la cual realizará el monitoreo.
Ejm: Mensual; Trimestral; Semestral; entre otros.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573005905420</author>
  </authors>
  <commentList>
    <comment ref="B9" authorId="0" shapeId="0" xr:uid="{3BCF0155-5D4F-4959-946E-8BCA07386195}">
      <text>
        <r>
          <rPr>
            <sz val="9"/>
            <color indexed="81"/>
            <rFont val="Tahoma"/>
            <family val="2"/>
          </rPr>
          <t xml:space="preserve">Indique el decriptor del proceso a que haya lugar. Ejm: Aseo y Cafetería; Vigilancia; 
</t>
        </r>
      </text>
    </comment>
    <comment ref="C9" authorId="0" shapeId="0" xr:uid="{36AE08C8-7C3A-4E31-8C51-B87B41BD5F6A}">
      <text>
        <r>
          <rPr>
            <sz val="9"/>
            <color indexed="81"/>
            <rFont val="Tahoma"/>
            <family val="2"/>
          </rPr>
          <t xml:space="preserve">registre la fecha de identificación y levantamiento del riesgo 
</t>
        </r>
      </text>
    </comment>
    <comment ref="D9" authorId="0" shapeId="0" xr:uid="{45D31767-04B7-4883-83AE-9B4B4DEE0614}">
      <text>
        <r>
          <rPr>
            <sz val="9"/>
            <color indexed="81"/>
            <rFont val="Tahoma"/>
            <family val="2"/>
          </rPr>
          <t>Describa el tratamiento que opera actualmente o el que espera implementar para tratar el riesgo</t>
        </r>
      </text>
    </comment>
    <comment ref="E9" authorId="0" shapeId="0" xr:uid="{37D6816A-E2E5-4803-9C2C-61D32153053C}">
      <text>
        <r>
          <rPr>
            <sz val="9"/>
            <color indexed="81"/>
            <rFont val="Tahoma"/>
            <family val="2"/>
          </rPr>
          <t xml:space="preserve">Enuncie el momento o fecha en la cual comienzó o comienza a
operar el tratamiento plantedo.
</t>
        </r>
      </text>
    </comment>
    <comment ref="F9" authorId="0" shapeId="0" xr:uid="{74C9ED0D-E44C-4D42-8E8A-79B09A51A1DE}">
      <text>
        <r>
          <rPr>
            <sz val="9"/>
            <color indexed="81"/>
            <rFont val="Tahoma"/>
            <family val="2"/>
          </rPr>
          <t>Enuncie el momento o fecha en la cual termina de operar el tratamiento planteado.</t>
        </r>
      </text>
    </comment>
    <comment ref="G9" authorId="0" shapeId="0" xr:uid="{65DDB87A-8CA1-4C9D-99C7-A0025C41F3E0}">
      <text>
        <r>
          <rPr>
            <sz val="9"/>
            <color indexed="81"/>
            <rFont val="Tahoma"/>
            <family val="2"/>
          </rPr>
          <t xml:space="preserve">Desacriba el método, herramienta y/o medio a través del cual realizará el monitoreo al riesgo identificado.
</t>
        </r>
      </text>
    </comment>
    <comment ref="H9" authorId="0" shapeId="0" xr:uid="{02AFC64A-7421-40F8-8712-C908F861F495}">
      <text>
        <r>
          <rPr>
            <sz val="9"/>
            <color indexed="81"/>
            <rFont val="Tahoma"/>
            <family val="2"/>
          </rPr>
          <t>Describa la periodicidad con la cual realizará el monitoreo.
Ejm: Mensual; Trimestral; Semestral; entre otros.</t>
        </r>
      </text>
    </comment>
  </commentList>
</comments>
</file>

<file path=xl/sharedStrings.xml><?xml version="1.0" encoding="utf-8"?>
<sst xmlns="http://schemas.openxmlformats.org/spreadsheetml/2006/main" count="306" uniqueCount="125">
  <si>
    <t>clase</t>
  </si>
  <si>
    <t>fuente</t>
  </si>
  <si>
    <t>etapa</t>
  </si>
  <si>
    <t>tipo</t>
  </si>
  <si>
    <t>probabilidad</t>
  </si>
  <si>
    <t>impacto</t>
  </si>
  <si>
    <t>valoración</t>
  </si>
  <si>
    <t>Responsable</t>
  </si>
  <si>
    <t>Monitoreo</t>
  </si>
  <si>
    <t>general</t>
  </si>
  <si>
    <t>interna</t>
  </si>
  <si>
    <t>planeación</t>
  </si>
  <si>
    <t>Económicos</t>
  </si>
  <si>
    <t>casi cierto</t>
  </si>
  <si>
    <t>catastrófico</t>
  </si>
  <si>
    <t>riesgo bajo</t>
  </si>
  <si>
    <t>Icfes</t>
  </si>
  <si>
    <t>Sí</t>
  </si>
  <si>
    <t>específico</t>
  </si>
  <si>
    <t>externa</t>
  </si>
  <si>
    <t>precontractual</t>
  </si>
  <si>
    <t>Comercial</t>
  </si>
  <si>
    <t>probable</t>
  </si>
  <si>
    <t>mayor</t>
  </si>
  <si>
    <t>riesgo moderado</t>
  </si>
  <si>
    <t>Contratista</t>
  </si>
  <si>
    <t>No</t>
  </si>
  <si>
    <t>contractual</t>
  </si>
  <si>
    <t>Tecnológicos e Infraestructura pública</t>
  </si>
  <si>
    <t>posible</t>
  </si>
  <si>
    <t>moderado</t>
  </si>
  <si>
    <t>riesgo alto</t>
  </si>
  <si>
    <t>Icfes / Contratista</t>
  </si>
  <si>
    <t>liquidación</t>
  </si>
  <si>
    <t>Sociales y Políticos</t>
  </si>
  <si>
    <t>improbable</t>
  </si>
  <si>
    <t>menor</t>
  </si>
  <si>
    <t>riesgo extremo</t>
  </si>
  <si>
    <t>Actos de la naturaleza</t>
  </si>
  <si>
    <t>raro</t>
  </si>
  <si>
    <t>insignificante</t>
  </si>
  <si>
    <t>Hecho de las cosas</t>
  </si>
  <si>
    <t>Operacionales</t>
  </si>
  <si>
    <t>Financieros</t>
  </si>
  <si>
    <t>Regulatorios y Acciones Legales</t>
  </si>
  <si>
    <t>Reputacional</t>
  </si>
  <si>
    <t>Corrupción y Fraudes</t>
  </si>
  <si>
    <t>MATRIZ DE RIESGO CONTRACTUALES</t>
  </si>
  <si>
    <t>Código: GAB-FT020</t>
  </si>
  <si>
    <t>GESTIÓN DEL ABASTECIMIENTO</t>
  </si>
  <si>
    <t>Versión: 002</t>
  </si>
  <si>
    <t>CLASIFICACIÓN DE LA INFORMACIÓN</t>
  </si>
  <si>
    <t>PÚBLICA</t>
  </si>
  <si>
    <t>CLASIFICADA</t>
  </si>
  <si>
    <t>RESERVADA</t>
  </si>
  <si>
    <t>Este es un documento controlado; una vez se descargue o se imprima se considera NO CONTROLADO</t>
  </si>
  <si>
    <t>Identificación</t>
  </si>
  <si>
    <t>Estimación del riesgo sin tratamientos</t>
  </si>
  <si>
    <t>Tratamiento</t>
  </si>
  <si>
    <t>Estimación del riesgo con tratamientos propuestos</t>
  </si>
  <si>
    <t>Monitoreo y revisión</t>
  </si>
  <si>
    <t>N°</t>
  </si>
  <si>
    <t xml:space="preserve">Proceso Contractual </t>
  </si>
  <si>
    <t>Fecha de identificación</t>
  </si>
  <si>
    <t>Descripción del Riesgo</t>
  </si>
  <si>
    <t>¿Cuál puede ser la causa, el origen, o fuente del riesgo?</t>
  </si>
  <si>
    <t>¿Cuáles pueden ser los efectos o consecuencias de la ocurrencia del riesgo?</t>
  </si>
  <si>
    <t>Clase</t>
  </si>
  <si>
    <t>Fuente</t>
  </si>
  <si>
    <t>Etapa</t>
  </si>
  <si>
    <t>Tipo</t>
  </si>
  <si>
    <t>Probabilidad</t>
  </si>
  <si>
    <t>Impacto</t>
  </si>
  <si>
    <t>Valoración</t>
  </si>
  <si>
    <t>Categoría</t>
  </si>
  <si>
    <t>Responsable del Riesgo</t>
  </si>
  <si>
    <t>Tratamiento / Control a ser implementado</t>
  </si>
  <si>
    <t>¿Cuándo se inicia el tratamiento?</t>
  </si>
  <si>
    <t>¿Cuándo se completa el tratamiento?</t>
  </si>
  <si>
    <t xml:space="preserve">Probabilidad </t>
  </si>
  <si>
    <t xml:space="preserve">Impacto </t>
  </si>
  <si>
    <t>Valoración luego del tratamiento</t>
  </si>
  <si>
    <t xml:space="preserve">Categoría </t>
  </si>
  <si>
    <t>Responsable del Tratamiento</t>
  </si>
  <si>
    <t>¿Cómo se realiza el monitoreo?</t>
  </si>
  <si>
    <t>Periodicidad</t>
  </si>
  <si>
    <t xml:space="preserve"> </t>
  </si>
  <si>
    <t>MONITOREO A RIESGOS EN PROCESOS CONTRACTUALES</t>
  </si>
  <si>
    <t>X</t>
  </si>
  <si>
    <t>MONITOREO Y REVISIÓN</t>
  </si>
  <si>
    <t>EFICACIA</t>
  </si>
  <si>
    <t>EFECTIVIDAD</t>
  </si>
  <si>
    <t>Total de las acciones cumplidas</t>
  </si>
  <si>
    <t>Total de acciones definidas para cumplir en el período</t>
  </si>
  <si>
    <t>Resultado de cumplimiento</t>
  </si>
  <si>
    <t>El riesgo se ha materializado</t>
  </si>
  <si>
    <t>Promedio</t>
  </si>
  <si>
    <t>META:</t>
  </si>
  <si>
    <t>ALCANZADO:</t>
  </si>
  <si>
    <t xml:space="preserve">Indice de Gestión de Riesgo Contractual </t>
  </si>
  <si>
    <t>Gestión De Riesgos contractuales</t>
  </si>
  <si>
    <t>Cumplió</t>
  </si>
  <si>
    <t>90% – 100%</t>
  </si>
  <si>
    <t>Cumplió parcialmente</t>
  </si>
  <si>
    <t xml:space="preserve">60% – 89% </t>
  </si>
  <si>
    <t>No Cumplió</t>
  </si>
  <si>
    <t>0% – 59%</t>
  </si>
  <si>
    <t>Retrasos en la instalación o entrega de los  productos y servicios electrónicos y digitales de confianza por demoras atribuibles al proveedor</t>
  </si>
  <si>
    <t>Estipulación contractual que permita aplicar multas o sanciones al Proveedor por demoras en la entrega de los productos y servicios.</t>
  </si>
  <si>
    <t>Etapa de ejecución del Acuerdo Marco</t>
  </si>
  <si>
    <t>Terminación del Acuerdo Marco.</t>
  </si>
  <si>
    <t xml:space="preserve">La entidad estatal deberá realizar seguimiento  a los tiempos mínimos de entrega establecidos en el anexo técnico para los productos y servicios electrónicos y digitales de confianza </t>
  </si>
  <si>
    <t>Permanente hasta la entrega de los productos y servicios adquiridos</t>
  </si>
  <si>
    <t>Demora en el pago de los productos y servicios electrónicos y digitales de confianza  parte de la Entidad Compradora.</t>
  </si>
  <si>
    <t>(i) Radicación correcta de la factura por parte del Proveedor de acuerdo con lo establecido en la minuta del Acuerdo Marco, (ii) Verificación y programación del pago de manera oportuna por parte de la Entidad Compradora de acuerdo con lo establecido en el Acuerdo Marco, (iii) aplicación del procedimiento por mora en pago de facturas de las Entidades Compradoras por parte de Colombia Compra Eficiente.</t>
  </si>
  <si>
    <t>Al momento de la fecha de radicación de la factura de manera correcta por parte del Proveedor.</t>
  </si>
  <si>
    <t>Al momento del pago efectivo de la factura por parte de la Entidad Compradora.</t>
  </si>
  <si>
    <t xml:space="preserve"> Verificando los requisitos de cada factura.</t>
  </si>
  <si>
    <t>Por factura.</t>
  </si>
  <si>
    <t>Colusión en la Operación Principal (Proceso de selección)</t>
  </si>
  <si>
    <t xml:space="preserve">Solidez en la elaboración de los documentos que hacen parte del proceso de selección, logrando condiciones garantistas y permitan la libre concurrencia y participación en el mismo, que logren reflejar la realidad del sector.  </t>
  </si>
  <si>
    <t>En la etapa previa de planeación y estructuración.</t>
  </si>
  <si>
    <t>En la adjudicación del Acuerdo Marco</t>
  </si>
  <si>
    <t>Conociendo las condiciones propias del sector, relación oferta/demanda, así como la atención de observaciones realizadas en las diferentes etapas del proceso de selección.</t>
  </si>
  <si>
    <t xml:space="preserve">Permanente hasta la presentación de propuestas.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</si>
</sst>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name val="Arial"/>
      <family val="2"/>
    </font>
    <font>
      <b/>
      <sz val="11"/>
      <name val="Arial"/>
      <family val="2"/>
    </font>
    <font>
      <b/>
      <sz val="11"/>
      <color theme="1"/>
      <name val="Calibri"/>
      <family val="2"/>
      <scheme val="minor"/>
    </font>
    <font>
      <b/>
      <sz val="14"/>
      <name val="Calibri"/>
      <family val="2"/>
      <scheme val="minor"/>
    </font>
    <font>
      <b/>
      <sz val="7"/>
      <name val="Calibri"/>
      <family val="2"/>
      <scheme val="minor"/>
    </font>
    <font>
      <sz val="7"/>
      <name val="Calibri"/>
      <family val="2"/>
      <scheme val="minor"/>
    </font>
    <font>
      <sz val="8"/>
      <name val="Calibri"/>
      <family val="2"/>
      <scheme val="minor"/>
    </font>
    <font>
      <b/>
      <sz val="12"/>
      <name val="Calibri"/>
      <family val="2"/>
      <scheme val="minor"/>
    </font>
    <font>
      <b/>
      <sz val="10"/>
      <name val="Calibri"/>
      <family val="2"/>
      <scheme val="minor"/>
    </font>
    <font>
      <b/>
      <sz val="10"/>
      <color theme="1"/>
      <name val="Calibri"/>
      <family val="2"/>
      <scheme val="minor"/>
    </font>
    <font>
      <sz val="10"/>
      <name val="Calibri"/>
      <family val="2"/>
      <scheme val="minor"/>
    </font>
    <font>
      <sz val="12"/>
      <name val="Calibri"/>
      <family val="2"/>
      <scheme val="minor"/>
    </font>
    <font>
      <sz val="11"/>
      <name val="Calibri"/>
      <family val="2"/>
      <scheme val="minor"/>
    </font>
    <font>
      <sz val="8"/>
      <color rgb="FF4E4D4D"/>
      <name val="Arial"/>
      <family val="2"/>
    </font>
  </fonts>
  <fills count="11">
    <fill>
      <patternFill patternType="none"/>
    </fill>
    <fill>
      <patternFill patternType="gray125"/>
    </fill>
    <fill>
      <patternFill patternType="solid">
        <fgColor rgb="FFFFFFFF"/>
        <bgColor indexed="64"/>
      </patternFill>
    </fill>
    <fill>
      <patternFill patternType="solid">
        <fgColor rgb="FFF8CBAD"/>
        <bgColor indexed="64"/>
      </patternFill>
    </fill>
    <fill>
      <patternFill patternType="solid">
        <fgColor rgb="FFA9D08E"/>
        <bgColor indexed="64"/>
      </patternFill>
    </fill>
    <fill>
      <patternFill patternType="solid">
        <fgColor rgb="FFFFE699"/>
        <bgColor indexed="64"/>
      </patternFill>
    </fill>
    <fill>
      <patternFill patternType="solid">
        <fgColor rgb="FFD3B5E9"/>
        <bgColor indexed="64"/>
      </patternFill>
    </fill>
    <fill>
      <patternFill patternType="solid">
        <fgColor theme="0"/>
        <bgColor indexed="64"/>
      </patternFill>
    </fill>
    <fill>
      <patternFill patternType="solid">
        <fgColor rgb="FFFFFFCC"/>
        <bgColor indexed="64"/>
      </patternFill>
    </fill>
    <fill>
      <patternFill patternType="solid">
        <fgColor rgb="FFCCFF99"/>
        <bgColor indexed="64"/>
      </patternFill>
    </fill>
    <fill>
      <patternFill patternType="solid">
        <fgColor theme="2" tint="-0.249977111117893"/>
        <bgColor indexed="64"/>
      </patternFill>
    </fill>
  </fills>
  <borders count="46">
    <border>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style="medium">
        <color auto="1"/>
      </bottom>
      <diagonal/>
    </border>
    <border>
      <left/>
      <right style="medium">
        <color auto="1"/>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style="medium">
        <color auto="1"/>
      </top>
      <bottom/>
      <diagonal/>
    </border>
    <border>
      <left style="medium">
        <color auto="1"/>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theme="6"/>
      </left>
      <right style="thin">
        <color theme="6"/>
      </right>
      <top style="thin">
        <color theme="6"/>
      </top>
      <bottom style="thin">
        <color theme="6"/>
      </bottom>
      <diagonal/>
    </border>
    <border>
      <left style="thin">
        <color rgb="FFA5A5A5"/>
      </left>
      <right style="thin">
        <color rgb="FFA5A5A5"/>
      </right>
      <top style="thin">
        <color rgb="FFA5A5A5"/>
      </top>
      <bottom style="thin">
        <color rgb="FFA5A5A5"/>
      </bottom>
      <diagonal/>
    </border>
  </borders>
  <cellStyleXfs count="2">
    <xf numFmtId="0" fontId="0" fillId="0" borderId="0"/>
    <xf numFmtId="9" fontId="3" fillId="0" borderId="0" applyFont="0" applyFill="0" applyBorder="0" applyAlignment="0" applyProtection="0"/>
  </cellStyleXfs>
  <cellXfs count="161">
    <xf numFmtId="0" fontId="0" fillId="0" borderId="0" xfId="0"/>
    <xf numFmtId="0" fontId="4" fillId="7" borderId="21" xfId="0" applyFont="1" applyFill="1" applyBorder="1" applyAlignment="1" applyProtection="1">
      <alignment horizontal="center"/>
      <protection locked="0"/>
    </xf>
    <xf numFmtId="0" fontId="4" fillId="7" borderId="17" xfId="0" applyFont="1" applyFill="1" applyBorder="1" applyAlignment="1" applyProtection="1">
      <alignment horizontal="center"/>
      <protection locked="0"/>
    </xf>
    <xf numFmtId="0" fontId="5" fillId="7" borderId="17" xfId="0" applyFont="1" applyFill="1" applyBorder="1" applyAlignment="1" applyProtection="1">
      <alignment horizontal="center" vertical="center"/>
      <protection locked="0"/>
    </xf>
    <xf numFmtId="0" fontId="5" fillId="7" borderId="17" xfId="0" applyFont="1" applyFill="1" applyBorder="1" applyAlignment="1" applyProtection="1">
      <alignment horizontal="left" vertical="center"/>
      <protection locked="0"/>
    </xf>
    <xf numFmtId="0" fontId="5" fillId="7" borderId="22" xfId="0" applyFont="1" applyFill="1" applyBorder="1" applyAlignment="1" applyProtection="1">
      <alignment horizontal="left" vertical="center"/>
      <protection locked="0"/>
    </xf>
    <xf numFmtId="0" fontId="4" fillId="7" borderId="0" xfId="0" applyFont="1" applyFill="1" applyAlignment="1" applyProtection="1">
      <alignment horizontal="left" vertical="center"/>
      <protection locked="0"/>
    </xf>
    <xf numFmtId="0" fontId="5" fillId="7" borderId="0" xfId="0" applyFont="1" applyFill="1" applyAlignment="1" applyProtection="1">
      <alignment horizontal="left" vertical="center"/>
      <protection locked="0"/>
    </xf>
    <xf numFmtId="0" fontId="5" fillId="7" borderId="13" xfId="0" applyFont="1" applyFill="1" applyBorder="1" applyAlignment="1" applyProtection="1">
      <alignment horizontal="left" vertical="center"/>
      <protection locked="0"/>
    </xf>
    <xf numFmtId="0" fontId="4" fillId="7" borderId="0" xfId="0" applyFont="1" applyFill="1" applyAlignment="1" applyProtection="1">
      <alignment vertical="center"/>
      <protection locked="0"/>
    </xf>
    <xf numFmtId="0" fontId="4" fillId="7" borderId="36" xfId="0" applyFont="1" applyFill="1" applyBorder="1" applyAlignment="1" applyProtection="1">
      <alignment vertical="center"/>
      <protection locked="0"/>
    </xf>
    <xf numFmtId="0" fontId="0" fillId="0" borderId="0" xfId="0" applyAlignment="1">
      <alignment wrapText="1"/>
    </xf>
    <xf numFmtId="0" fontId="8" fillId="3" borderId="23" xfId="0" applyFont="1" applyFill="1" applyBorder="1" applyAlignment="1">
      <alignment horizontal="center" vertical="center" wrapText="1"/>
    </xf>
    <xf numFmtId="0" fontId="8" fillId="3" borderId="23" xfId="0" applyFont="1" applyFill="1" applyBorder="1" applyAlignment="1">
      <alignment horizontal="center" vertical="center" textRotation="90" wrapText="1"/>
    </xf>
    <xf numFmtId="0" fontId="8" fillId="4" borderId="23" xfId="0" applyFont="1" applyFill="1" applyBorder="1" applyAlignment="1">
      <alignment horizontal="center" vertical="center" textRotation="90" wrapText="1"/>
    </xf>
    <xf numFmtId="0" fontId="8" fillId="5" borderId="23" xfId="0" applyFont="1" applyFill="1" applyBorder="1" applyAlignment="1">
      <alignment horizontal="center" vertical="center" wrapText="1"/>
    </xf>
    <xf numFmtId="0" fontId="0" fillId="0" borderId="0" xfId="0" applyProtection="1">
      <protection locked="0"/>
    </xf>
    <xf numFmtId="0" fontId="5" fillId="7" borderId="0" xfId="0" applyFont="1" applyFill="1" applyAlignment="1" applyProtection="1">
      <alignment vertical="center"/>
      <protection locked="0"/>
    </xf>
    <xf numFmtId="0" fontId="9" fillId="2"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5" fillId="7" borderId="23" xfId="0" applyFont="1" applyFill="1" applyBorder="1" applyAlignment="1" applyProtection="1">
      <alignment vertical="center"/>
      <protection locked="0"/>
    </xf>
    <xf numFmtId="0" fontId="8" fillId="6" borderId="37" xfId="0" applyFont="1" applyFill="1" applyBorder="1" applyAlignment="1">
      <alignment horizontal="center" vertical="center" wrapText="1"/>
    </xf>
    <xf numFmtId="0" fontId="5" fillId="7" borderId="35" xfId="0" applyFont="1" applyFill="1" applyBorder="1" applyAlignment="1" applyProtection="1">
      <alignment vertical="center"/>
      <protection locked="0"/>
    </xf>
    <xf numFmtId="0" fontId="0" fillId="0" borderId="23" xfId="0" applyBorder="1"/>
    <xf numFmtId="0" fontId="14" fillId="2" borderId="2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9" fillId="2" borderId="23" xfId="0" applyFont="1" applyFill="1" applyBorder="1" applyAlignment="1" applyProtection="1">
      <alignment horizontal="center" vertical="center" wrapText="1"/>
      <protection locked="0"/>
    </xf>
    <xf numFmtId="14" fontId="9" fillId="2" borderId="23" xfId="0" applyNumberFormat="1" applyFont="1" applyFill="1" applyBorder="1" applyAlignment="1" applyProtection="1">
      <alignment horizontal="center" vertical="center" wrapText="1"/>
      <protection locked="0"/>
    </xf>
    <xf numFmtId="0" fontId="9" fillId="2" borderId="23" xfId="0" applyFont="1" applyFill="1" applyBorder="1" applyAlignment="1" applyProtection="1">
      <alignment horizontal="center" vertical="center" textRotation="90" wrapText="1"/>
      <protection locked="0"/>
    </xf>
    <xf numFmtId="0" fontId="9" fillId="2" borderId="42" xfId="0" applyFont="1" applyFill="1" applyBorder="1" applyAlignment="1">
      <alignment horizontal="center" vertical="center" wrapText="1"/>
    </xf>
    <xf numFmtId="0" fontId="9" fillId="2" borderId="43" xfId="0" applyFont="1" applyFill="1" applyBorder="1" applyAlignment="1" applyProtection="1">
      <alignment horizontal="center" vertical="center" wrapText="1"/>
      <protection locked="0"/>
    </xf>
    <xf numFmtId="14" fontId="9" fillId="2" borderId="43" xfId="0" applyNumberFormat="1" applyFont="1" applyFill="1" applyBorder="1" applyAlignment="1" applyProtection="1">
      <alignment horizontal="center" vertical="center" wrapText="1"/>
      <protection locked="0"/>
    </xf>
    <xf numFmtId="0" fontId="9" fillId="2" borderId="43" xfId="0" applyFont="1" applyFill="1" applyBorder="1" applyAlignment="1" applyProtection="1">
      <alignment horizontal="center" vertical="center" textRotation="90" wrapText="1"/>
      <protection locked="0"/>
    </xf>
    <xf numFmtId="0" fontId="9" fillId="2" borderId="43" xfId="0" applyFont="1" applyFill="1" applyBorder="1" applyAlignment="1">
      <alignment horizontal="center" vertical="center" wrapText="1"/>
    </xf>
    <xf numFmtId="0" fontId="9" fillId="2" borderId="37" xfId="0" applyFont="1" applyFill="1" applyBorder="1" applyAlignment="1" applyProtection="1">
      <alignment horizontal="center" vertical="center" wrapText="1"/>
      <protection locked="0"/>
    </xf>
    <xf numFmtId="0" fontId="10" fillId="0" borderId="43"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45" xfId="0" applyFont="1" applyBorder="1" applyAlignment="1">
      <alignment horizontal="center" vertical="center" wrapText="1"/>
    </xf>
    <xf numFmtId="0" fontId="4" fillId="0" borderId="0" xfId="0" applyFont="1" applyAlignment="1">
      <alignment wrapText="1"/>
    </xf>
    <xf numFmtId="0" fontId="4" fillId="7" borderId="21" xfId="0" applyFont="1" applyFill="1" applyBorder="1" applyAlignment="1" applyProtection="1">
      <alignment horizontal="center" wrapText="1"/>
      <protection locked="0"/>
    </xf>
    <xf numFmtId="0" fontId="4" fillId="7" borderId="17" xfId="0" applyFont="1" applyFill="1" applyBorder="1" applyAlignment="1" applyProtection="1">
      <alignment horizontal="center" wrapText="1"/>
      <protection locked="0"/>
    </xf>
    <xf numFmtId="0" fontId="5" fillId="7" borderId="17" xfId="0" applyFont="1" applyFill="1" applyBorder="1" applyAlignment="1" applyProtection="1">
      <alignment horizontal="center" vertical="center" wrapText="1"/>
      <protection locked="0"/>
    </xf>
    <xf numFmtId="0" fontId="5" fillId="7" borderId="22" xfId="0" applyFont="1" applyFill="1" applyBorder="1" applyAlignment="1" applyProtection="1">
      <alignment horizontal="center" vertical="center" wrapText="1"/>
      <protection locked="0"/>
    </xf>
    <xf numFmtId="0" fontId="5" fillId="7" borderId="18" xfId="0" applyFont="1" applyFill="1" applyBorder="1" applyAlignment="1" applyProtection="1">
      <alignment vertical="center" wrapText="1"/>
      <protection locked="0"/>
    </xf>
    <xf numFmtId="0" fontId="4" fillId="7" borderId="0" xfId="0" applyFont="1" applyFill="1" applyAlignment="1" applyProtection="1">
      <alignment vertical="center" wrapText="1"/>
      <protection locked="0"/>
    </xf>
    <xf numFmtId="0" fontId="4" fillId="7" borderId="36" xfId="0" applyFont="1" applyFill="1" applyBorder="1" applyAlignment="1" applyProtection="1">
      <alignment vertical="center" wrapText="1"/>
      <protection locked="0"/>
    </xf>
    <xf numFmtId="0" fontId="5" fillId="7" borderId="23" xfId="0" applyFont="1" applyFill="1" applyBorder="1" applyAlignment="1" applyProtection="1">
      <alignment vertical="center" wrapText="1"/>
      <protection locked="0"/>
    </xf>
    <xf numFmtId="0" fontId="5" fillId="7" borderId="0" xfId="0" applyFont="1" applyFill="1" applyAlignment="1" applyProtection="1">
      <alignment vertical="center" wrapText="1"/>
      <protection locked="0"/>
    </xf>
    <xf numFmtId="0" fontId="4" fillId="7" borderId="0" xfId="0" applyFont="1" applyFill="1" applyAlignment="1" applyProtection="1">
      <alignment horizontal="left" vertical="center" wrapText="1"/>
      <protection locked="0"/>
    </xf>
    <xf numFmtId="0" fontId="4" fillId="0" borderId="13" xfId="0" applyFont="1" applyBorder="1" applyAlignment="1">
      <alignment wrapText="1"/>
    </xf>
    <xf numFmtId="0" fontId="0" fillId="0" borderId="0" xfId="0" applyAlignment="1">
      <alignment horizontal="center" wrapText="1"/>
    </xf>
    <xf numFmtId="14" fontId="0" fillId="0" borderId="23" xfId="0" applyNumberFormat="1" applyBorder="1" applyAlignment="1">
      <alignment wrapText="1"/>
    </xf>
    <xf numFmtId="0" fontId="0" fillId="0" borderId="23" xfId="0" applyBorder="1" applyAlignment="1" applyProtection="1">
      <alignment horizontal="center" vertical="center" wrapText="1"/>
      <protection locked="0"/>
    </xf>
    <xf numFmtId="9" fontId="0" fillId="0" borderId="23" xfId="1" applyFont="1" applyBorder="1" applyAlignment="1" applyProtection="1">
      <alignment horizontal="center" vertical="center" wrapText="1"/>
    </xf>
    <xf numFmtId="0" fontId="0" fillId="0" borderId="0" xfId="0" applyAlignment="1">
      <alignment horizontal="center" vertical="center" wrapText="1"/>
    </xf>
    <xf numFmtId="9" fontId="6" fillId="0" borderId="6" xfId="0" applyNumberFormat="1" applyFont="1" applyBorder="1" applyAlignment="1">
      <alignment horizontal="center" vertical="center" wrapText="1"/>
    </xf>
    <xf numFmtId="9" fontId="6" fillId="0" borderId="0" xfId="0" applyNumberFormat="1" applyFont="1" applyAlignment="1">
      <alignment wrapText="1"/>
    </xf>
    <xf numFmtId="9" fontId="6" fillId="0" borderId="15"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0" fontId="17" fillId="0" borderId="44" xfId="0" applyFont="1" applyBorder="1" applyAlignment="1">
      <alignment horizontal="justify" vertical="center" wrapText="1"/>
    </xf>
    <xf numFmtId="0" fontId="17" fillId="0" borderId="45" xfId="0" applyFont="1" applyBorder="1" applyAlignment="1">
      <alignment horizontal="justify" vertical="center" wrapText="1"/>
    </xf>
    <xf numFmtId="0" fontId="0" fillId="0" borderId="0" xfId="0" applyAlignment="1">
      <alignment vertical="center" wrapText="1"/>
    </xf>
    <xf numFmtId="0" fontId="0" fillId="0" borderId="23" xfId="0" applyBorder="1" applyAlignment="1">
      <alignment horizontal="center" vertical="center" wrapText="1"/>
    </xf>
    <xf numFmtId="9" fontId="0" fillId="0" borderId="0" xfId="1" applyFont="1" applyBorder="1" applyAlignment="1" applyProtection="1">
      <alignment horizontal="center" vertical="center" wrapText="1"/>
    </xf>
    <xf numFmtId="0" fontId="13" fillId="0" borderId="6" xfId="0" applyFont="1" applyBorder="1" applyAlignment="1">
      <alignment horizontal="right" vertical="center" wrapText="1"/>
    </xf>
    <xf numFmtId="0" fontId="13" fillId="0" borderId="10" xfId="0" applyFont="1" applyBorder="1" applyAlignment="1">
      <alignment horizontal="right" vertical="center" wrapText="1"/>
    </xf>
    <xf numFmtId="0" fontId="4" fillId="0" borderId="0" xfId="0" applyFont="1" applyAlignment="1">
      <alignment horizontal="center" vertical="center" wrapText="1"/>
    </xf>
    <xf numFmtId="0" fontId="5" fillId="7" borderId="23" xfId="0" applyFont="1" applyFill="1" applyBorder="1" applyAlignment="1" applyProtection="1">
      <alignment horizontal="center" vertical="center" wrapText="1"/>
      <protection locked="0"/>
    </xf>
    <xf numFmtId="0" fontId="13" fillId="0" borderId="15" xfId="0" applyFont="1" applyBorder="1" applyAlignment="1">
      <alignment horizontal="center" vertical="center" wrapText="1"/>
    </xf>
    <xf numFmtId="0" fontId="13" fillId="0" borderId="6"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4" fillId="7" borderId="16" xfId="0" applyFont="1" applyFill="1" applyBorder="1" applyAlignment="1" applyProtection="1">
      <alignment horizontal="center"/>
      <protection locked="0"/>
    </xf>
    <xf numFmtId="0" fontId="4" fillId="7" borderId="14" xfId="0"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4" fillId="7" borderId="23" xfId="0" applyFont="1" applyFill="1" applyBorder="1" applyAlignment="1" applyProtection="1">
      <alignment horizontal="center" vertical="center"/>
      <protection locked="0"/>
    </xf>
    <xf numFmtId="0" fontId="11" fillId="4" borderId="23"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4" fillId="0" borderId="21"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16" xfId="0" applyFont="1" applyBorder="1" applyAlignment="1" applyProtection="1">
      <alignment horizontal="center"/>
      <protection locked="0"/>
    </xf>
    <xf numFmtId="0" fontId="4" fillId="0" borderId="14"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26" xfId="0" applyFont="1" applyBorder="1" applyAlignment="1" applyProtection="1">
      <alignment horizontal="left" vertical="center"/>
      <protection locked="0"/>
    </xf>
    <xf numFmtId="0" fontId="5" fillId="0" borderId="20" xfId="0" applyFont="1" applyBorder="1" applyAlignment="1" applyProtection="1">
      <alignment horizontal="left" vertical="center"/>
      <protection locked="0"/>
    </xf>
    <xf numFmtId="0" fontId="0" fillId="0" borderId="0" xfId="0" applyAlignment="1">
      <alignment horizontal="left"/>
    </xf>
    <xf numFmtId="0" fontId="7" fillId="6" borderId="37" xfId="0" applyFont="1" applyFill="1" applyBorder="1" applyAlignment="1">
      <alignment horizontal="center" vertical="center" wrapText="1"/>
    </xf>
    <xf numFmtId="0" fontId="7" fillId="6" borderId="42" xfId="0" applyFont="1" applyFill="1" applyBorder="1" applyAlignment="1">
      <alignment horizontal="center" vertical="center" wrapText="1"/>
    </xf>
    <xf numFmtId="0" fontId="7" fillId="6" borderId="39" xfId="0" applyFont="1" applyFill="1" applyBorder="1" applyAlignment="1">
      <alignment horizontal="center" vertical="center" wrapText="1"/>
    </xf>
    <xf numFmtId="0" fontId="7" fillId="6" borderId="41" xfId="0" applyFont="1" applyFill="1" applyBorder="1" applyAlignment="1">
      <alignment horizontal="center" vertical="center" wrapText="1"/>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42"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41" xfId="0" applyFont="1" applyFill="1" applyBorder="1" applyAlignment="1">
      <alignment horizontal="center" vertical="center"/>
    </xf>
    <xf numFmtId="0" fontId="7" fillId="5" borderId="37" xfId="0" applyFont="1" applyFill="1" applyBorder="1" applyAlignment="1">
      <alignment horizontal="center" vertical="center" wrapText="1"/>
    </xf>
    <xf numFmtId="0" fontId="7" fillId="5" borderId="38" xfId="0" applyFont="1" applyFill="1" applyBorder="1" applyAlignment="1">
      <alignment horizontal="center" vertical="center" wrapText="1"/>
    </xf>
    <xf numFmtId="0" fontId="7" fillId="5" borderId="42" xfId="0" applyFont="1" applyFill="1" applyBorder="1" applyAlignment="1">
      <alignment horizontal="center" vertical="center" wrapText="1"/>
    </xf>
    <xf numFmtId="0" fontId="7" fillId="5" borderId="39"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8" fillId="8" borderId="15" xfId="0" applyFont="1" applyFill="1" applyBorder="1" applyAlignment="1">
      <alignment horizontal="center" vertical="center" textRotation="90" wrapText="1"/>
    </xf>
    <xf numFmtId="0" fontId="8" fillId="8" borderId="11" xfId="0" applyFont="1" applyFill="1" applyBorder="1" applyAlignment="1">
      <alignment horizontal="center" vertical="center" textRotation="90" wrapText="1"/>
    </xf>
    <xf numFmtId="0" fontId="8" fillId="9" borderId="15" xfId="0" applyFont="1" applyFill="1" applyBorder="1" applyAlignment="1">
      <alignment horizontal="center" vertical="center" textRotation="90" wrapText="1"/>
    </xf>
    <xf numFmtId="0" fontId="8" fillId="9" borderId="11" xfId="0" applyFont="1" applyFill="1" applyBorder="1" applyAlignment="1">
      <alignment horizontal="center" vertical="center" textRotation="90" wrapText="1"/>
    </xf>
    <xf numFmtId="0" fontId="15" fillId="2" borderId="27"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1" fillId="10" borderId="19" xfId="0" applyFont="1" applyFill="1" applyBorder="1" applyAlignment="1">
      <alignment horizontal="center" vertical="center" wrapText="1"/>
    </xf>
    <xf numFmtId="0" fontId="11" fillId="10" borderId="26" xfId="0" applyFont="1" applyFill="1" applyBorder="1" applyAlignment="1">
      <alignment horizontal="center" vertical="center" wrapText="1"/>
    </xf>
    <xf numFmtId="0" fontId="11" fillId="10" borderId="20"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5" xfId="0" applyFont="1" applyBorder="1" applyAlignment="1">
      <alignment horizontal="center" vertical="center" textRotation="90" wrapText="1"/>
    </xf>
    <xf numFmtId="0" fontId="8" fillId="0" borderId="11" xfId="0" applyFont="1" applyBorder="1" applyAlignment="1">
      <alignment horizontal="center" vertical="center" textRotation="90" wrapText="1"/>
    </xf>
    <xf numFmtId="0" fontId="0" fillId="0" borderId="0" xfId="0" applyAlignment="1">
      <alignment horizontal="left" wrapText="1"/>
    </xf>
    <xf numFmtId="0" fontId="0" fillId="0" borderId="17" xfId="0" applyBorder="1" applyAlignment="1">
      <alignment horizontal="left"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0" fillId="0" borderId="23" xfId="0" applyBorder="1" applyAlignment="1">
      <alignment horizontal="center" vertical="center" wrapText="1"/>
    </xf>
    <xf numFmtId="0" fontId="4" fillId="7" borderId="16" xfId="0" applyFont="1" applyFill="1" applyBorder="1" applyAlignment="1" applyProtection="1">
      <alignment horizontal="center" wrapText="1"/>
      <protection locked="0"/>
    </xf>
    <xf numFmtId="0" fontId="4" fillId="7" borderId="14" xfId="0" applyFont="1" applyFill="1" applyBorder="1" applyAlignment="1" applyProtection="1">
      <alignment horizontal="center" wrapText="1"/>
      <protection locked="0"/>
    </xf>
    <xf numFmtId="0" fontId="4" fillId="7" borderId="12" xfId="0" applyFont="1" applyFill="1" applyBorder="1" applyAlignment="1" applyProtection="1">
      <alignment horizontal="center" wrapText="1"/>
      <protection locked="0"/>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4" fillId="0" borderId="17" xfId="0" applyFont="1" applyBorder="1" applyAlignment="1">
      <alignment horizontal="center" wrapText="1"/>
    </xf>
    <xf numFmtId="0" fontId="4" fillId="0" borderId="22" xfId="0" applyFont="1" applyBorder="1" applyAlignment="1">
      <alignment horizontal="center" wrapText="1"/>
    </xf>
    <xf numFmtId="0" fontId="4" fillId="0" borderId="0" xfId="0" applyFont="1" applyAlignment="1">
      <alignment horizontal="center" wrapText="1"/>
    </xf>
    <xf numFmtId="0" fontId="4" fillId="0" borderId="13" xfId="0" applyFont="1" applyBorder="1" applyAlignment="1">
      <alignment horizontal="center" wrapText="1"/>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12" fillId="6" borderId="7"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8" fillId="7" borderId="15" xfId="0" applyFont="1" applyFill="1" applyBorder="1" applyAlignment="1">
      <alignment horizontal="center" vertical="center" textRotation="90" wrapText="1"/>
    </xf>
    <xf numFmtId="0" fontId="8" fillId="7" borderId="11" xfId="0" applyFont="1" applyFill="1" applyBorder="1" applyAlignment="1">
      <alignment horizontal="center" vertical="center" textRotation="90" wrapText="1"/>
    </xf>
  </cellXfs>
  <cellStyles count="2">
    <cellStyle name="Normal" xfId="0" builtinId="0"/>
    <cellStyle name="Porcentaje" xfId="1" builtinId="5"/>
  </cellStyles>
  <dxfs count="37">
    <dxf>
      <font>
        <color theme="0"/>
      </font>
      <fill>
        <patternFill>
          <bgColor rgb="FFFF0000"/>
        </patternFill>
      </fill>
    </dxf>
    <dxf>
      <fill>
        <patternFill>
          <bgColor rgb="FFFFFF00"/>
        </patternFill>
      </fill>
    </dxf>
    <dxf>
      <fill>
        <patternFill>
          <bgColor rgb="FF00FF00"/>
        </patternFill>
      </fill>
    </dxf>
    <dxf>
      <fill>
        <patternFill>
          <bgColor rgb="FF92D050"/>
        </patternFill>
      </fill>
    </dxf>
    <dxf>
      <fill>
        <patternFill>
          <bgColor rgb="FFFFFF00"/>
        </patternFill>
      </fill>
    </dxf>
    <dxf>
      <fill>
        <patternFill>
          <bgColor rgb="FFFF7C80"/>
        </patternFill>
      </fill>
    </dxf>
    <dxf>
      <fill>
        <patternFill>
          <bgColor rgb="FFFF0000"/>
        </patternFill>
      </fill>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9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minor"/>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7"/>
        <color auto="1"/>
        <name val="Calibri"/>
        <family val="2"/>
        <scheme val="minor"/>
      </font>
      <numFmt numFmtId="0" formatCode="General"/>
      <fill>
        <patternFill patternType="solid">
          <fgColor indexed="64"/>
          <bgColor rgb="FFFFFF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9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minor"/>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7"/>
        <color auto="1"/>
        <name val="Calibri"/>
        <family val="2"/>
        <scheme val="minor"/>
      </font>
      <numFmt numFmtId="0" formatCode="General"/>
      <fill>
        <patternFill patternType="solid">
          <fgColor indexed="64"/>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9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9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9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90" wrapText="1" indent="0" justifyLastLine="0" shrinkToFit="0" readingOrder="0"/>
      <border diagonalUp="0" diagonalDown="0" outline="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numFmt numFmtId="19" formatCode="d/mm/yyyy"/>
      <fill>
        <patternFill patternType="solid">
          <fgColor indexed="64"/>
          <bgColor rgb="FFFFFFFF"/>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protection locked="0" hidden="0"/>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border diagonalUp="0" diagonalDown="0" outline="0">
        <left/>
        <right style="thin">
          <color auto="1"/>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auto="1"/>
        <name val="Calibri"/>
        <family val="2"/>
        <scheme val="minor"/>
      </font>
      <fill>
        <patternFill patternType="solid">
          <fgColor indexed="64"/>
          <bgColor rgb="FFFFFFFF"/>
        </patternFill>
      </fill>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7"/>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Invisible" pivot="0" table="0" count="0" xr9:uid="{8895430F-8FFF-4DB2-9945-88A48C64EA95}"/>
  </tableStyles>
  <colors>
    <mruColors>
      <color rgb="FFD3B5E9"/>
      <color rgb="FFFFE699"/>
      <color rgb="FFA9D08E"/>
      <color rgb="FFF8CBAD"/>
      <color rgb="FFFF7C80"/>
      <color rgb="FF00FF00"/>
      <color rgb="FFCCFF99"/>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273627</xdr:colOff>
      <xdr:row>0</xdr:row>
      <xdr:rowOff>114300</xdr:rowOff>
    </xdr:from>
    <xdr:to>
      <xdr:col>3</xdr:col>
      <xdr:colOff>175260</xdr:colOff>
      <xdr:row>1</xdr:row>
      <xdr:rowOff>434340</xdr:rowOff>
    </xdr:to>
    <xdr:pic>
      <xdr:nvPicPr>
        <xdr:cNvPr id="2" name="Imagen 1">
          <a:extLst>
            <a:ext uri="{FF2B5EF4-FFF2-40B4-BE49-F238E27FC236}">
              <a16:creationId xmlns:a16="http://schemas.microsoft.com/office/drawing/2014/main" id="{28E89BAF-4F53-4960-A642-3678B29B74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9402" y="114300"/>
          <a:ext cx="1282758" cy="520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400050</xdr:colOff>
      <xdr:row>0</xdr:row>
      <xdr:rowOff>238125</xdr:rowOff>
    </xdr:from>
    <xdr:to>
      <xdr:col>1</xdr:col>
      <xdr:colOff>1282758</xdr:colOff>
      <xdr:row>1</xdr:row>
      <xdr:rowOff>300990</xdr:rowOff>
    </xdr:to>
    <xdr:pic>
      <xdr:nvPicPr>
        <xdr:cNvPr id="4" name="Imagen 1">
          <a:extLst>
            <a:ext uri="{FF2B5EF4-FFF2-40B4-BE49-F238E27FC236}">
              <a16:creationId xmlns:a16="http://schemas.microsoft.com/office/drawing/2014/main" id="{819B9B39-DE4A-4575-AC5C-D3911ADED4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0050" y="238125"/>
          <a:ext cx="1282758" cy="520065"/>
        </a:xfrm>
        <a:prstGeom prst="rect">
          <a:avLst/>
        </a:prstGeom>
      </xdr:spPr>
    </xdr:pic>
    <xdr:clientData/>
  </xdr:twoCellAnchor>
  <xdr:twoCellAnchor editAs="oneCell">
    <xdr:from>
      <xdr:col>14</xdr:col>
      <xdr:colOff>219075</xdr:colOff>
      <xdr:row>24</xdr:row>
      <xdr:rowOff>47625</xdr:rowOff>
    </xdr:from>
    <xdr:to>
      <xdr:col>14</xdr:col>
      <xdr:colOff>485775</xdr:colOff>
      <xdr:row>24</xdr:row>
      <xdr:rowOff>344487</xdr:rowOff>
    </xdr:to>
    <xdr:pic>
      <xdr:nvPicPr>
        <xdr:cNvPr id="6" name="Imagen 5">
          <a:extLst>
            <a:ext uri="{FF2B5EF4-FFF2-40B4-BE49-F238E27FC236}">
              <a16:creationId xmlns:a16="http://schemas.microsoft.com/office/drawing/2014/main" id="{B32F0073-DCA0-4B9C-99EC-0CB9C909AF4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53675" y="6800850"/>
          <a:ext cx="266700" cy="296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219076</xdr:colOff>
      <xdr:row>23</xdr:row>
      <xdr:rowOff>57150</xdr:rowOff>
    </xdr:from>
    <xdr:to>
      <xdr:col>14</xdr:col>
      <xdr:colOff>494472</xdr:colOff>
      <xdr:row>23</xdr:row>
      <xdr:rowOff>354495</xdr:rowOff>
    </xdr:to>
    <xdr:pic>
      <xdr:nvPicPr>
        <xdr:cNvPr id="7" name="Imagen 6">
          <a:extLst>
            <a:ext uri="{FF2B5EF4-FFF2-40B4-BE49-F238E27FC236}">
              <a16:creationId xmlns:a16="http://schemas.microsoft.com/office/drawing/2014/main" id="{EFC283A8-6B5F-4DD1-9649-89573470627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353676" y="6410325"/>
          <a:ext cx="275396" cy="297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238125</xdr:colOff>
      <xdr:row>22</xdr:row>
      <xdr:rowOff>19051</xdr:rowOff>
    </xdr:from>
    <xdr:to>
      <xdr:col>14</xdr:col>
      <xdr:colOff>499745</xdr:colOff>
      <xdr:row>22</xdr:row>
      <xdr:rowOff>316971</xdr:rowOff>
    </xdr:to>
    <xdr:pic>
      <xdr:nvPicPr>
        <xdr:cNvPr id="8" name="Imagen 7">
          <a:extLst>
            <a:ext uri="{FF2B5EF4-FFF2-40B4-BE49-F238E27FC236}">
              <a16:creationId xmlns:a16="http://schemas.microsoft.com/office/drawing/2014/main" id="{8D217E3E-D62A-4288-A890-5A6D225B837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087100" y="6238876"/>
          <a:ext cx="261620" cy="297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monroy/Downloads/E-GES-FM-007%20Formato%20matriz%20de%20riesgos%20Versi&#243;n%207%20%20Consolidado%202018%20%20final%20Agosto%202018-rosiiiita%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7300/Downloads/2019_Matriz_de_riesgos_Version_%20gu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sheetName val="Instrucciones"/>
      <sheetName val="Matriz de Oportunidades"/>
      <sheetName val="Hoja2"/>
      <sheetName val="Hoja1"/>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sheetName val="Hoja1"/>
      <sheetName val="Instrucciones"/>
      <sheetName val="Matriz de Oportunidades"/>
      <sheetName val="Hoja2"/>
    </sheetNames>
    <sheetDataSet>
      <sheetData sheetId="0" refreshError="1"/>
      <sheetData sheetId="1" refreshError="1"/>
      <sheetData sheetId="2" refreshError="1"/>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AAFE0C-12C7-44BD-BFE1-9DFC47D5260D}" name="Table1" displayName="Table1" ref="A9:Y24" totalsRowShown="0" headerRowDxfId="36" dataDxfId="34" headerRowBorderDxfId="35" tableBorderDxfId="33" totalsRowBorderDxfId="32">
  <autoFilter ref="A9:Y24" xr:uid="{D4AAFE0C-12C7-44BD-BFE1-9DFC47D5260D}"/>
  <tableColumns count="25">
    <tableColumn id="1" xr3:uid="{89386E5F-11A6-48C7-8D11-64973089A5F6}" name="N°" dataDxfId="31">
      <calculatedColumnFormula>+ROW()-9</calculatedColumnFormula>
    </tableColumn>
    <tableColumn id="2" xr3:uid="{DD6F8FA3-9DEE-413A-B4FB-F8D95C5CDA27}" name="Proceso Contractual " dataDxfId="30"/>
    <tableColumn id="3" xr3:uid="{1049ED71-D169-410E-BAAC-90462A9B3EB5}" name="Fecha de identificación" dataDxfId="29"/>
    <tableColumn id="4" xr3:uid="{EB5C1440-B12A-4CA3-BAAB-4D0762223C2B}" name="Descripción del Riesgo" dataDxfId="28"/>
    <tableColumn id="5" xr3:uid="{B0D90187-2D41-46F2-BBC1-05E0DB233974}" name="¿Cuál puede ser la causa, el origen, o fuente del riesgo?" dataDxfId="27"/>
    <tableColumn id="6" xr3:uid="{39E6D7BD-A8B9-4910-A59E-52F3A1DBED6F}" name="¿Cuáles pueden ser los efectos o consecuencias de la ocurrencia del riesgo?" dataDxfId="26"/>
    <tableColumn id="7" xr3:uid="{46B5003C-1AFC-40BE-99FF-986A29CEE9FB}" name="Clase" dataDxfId="25"/>
    <tableColumn id="8" xr3:uid="{B8E0E231-C950-4C11-ADC6-47CC8A10134E}" name="Fuente" dataDxfId="24"/>
    <tableColumn id="9" xr3:uid="{079123AC-603A-4B1E-ABC2-14AEF93B9F6D}" name="Etapa" dataDxfId="23"/>
    <tableColumn id="10" xr3:uid="{CB528D8D-17BA-4C47-B127-982727C7394F}" name="Tipo" dataDxfId="22"/>
    <tableColumn id="11" xr3:uid="{1C3503E3-CD90-44E7-9AD3-7762D9EB5FD0}" name="Probabilidad" dataDxfId="21"/>
    <tableColumn id="12" xr3:uid="{2219EF0F-23B5-4966-8749-DCDC7D7629E4}" name="Impacto" dataDxfId="20"/>
    <tableColumn id="13" xr3:uid="{7305AF57-E8AB-4D76-A0D9-16E87A4AB9C3}" name="Valoración" dataDxfId="19">
      <calculatedColumnFormula>+Table1[[#This Row],[Probabilidad]]*Table1[[#This Row],[Impacto]]</calculatedColumnFormula>
    </tableColumn>
    <tableColumn id="14" xr3:uid="{838E4875-C1D3-453A-AF3A-873C1CDC8400}" name="Categoría" dataDxfId="18">
      <calculatedColumnFormula>IF(M10&lt;=3,"Bajo",IF(M10=4,"Moderado",IF(M10=5,"Moderado",IF(M10=6,"Moderado",IF(M10=7,"Alto",IF(M10=8,"Alto",IF(M10=9,"Alto",IF(M10=10,"Alto",IF(M10=11,"Alto",IF(M10=12,"Alto",IF(M10&gt;=15,"Extremo")))))))))))</calculatedColumnFormula>
    </tableColumn>
    <tableColumn id="15" xr3:uid="{25123574-37B3-4CE3-9875-3E85BFA2EFDD}" name="Responsable del Riesgo" dataDxfId="17"/>
    <tableColumn id="16" xr3:uid="{F694ACD1-78B4-4F35-8688-A69A5581F029}" name="Tratamiento / Control a ser implementado" dataDxfId="16"/>
    <tableColumn id="26" xr3:uid="{DADDDC94-E7DA-499D-A507-8977F000DAA0}" name="¿Cuándo se inicia el tratamiento?" dataDxfId="15"/>
    <tableColumn id="27" xr3:uid="{686979DF-AC17-412E-99C2-F3868ADB1137}" name="¿Cuándo se completa el tratamiento?" dataDxfId="14"/>
    <tableColumn id="17" xr3:uid="{164F1F64-EE05-4D85-918A-E22586F82080}" name="Probabilidad " dataDxfId="13"/>
    <tableColumn id="18" xr3:uid="{E40910DE-2732-4E0A-95AB-9E3771E18EF5}" name="Impacto " dataDxfId="12"/>
    <tableColumn id="19" xr3:uid="{DFD7CE2B-F819-4E29-BBC0-24B482AAE2DF}" name="Valoración luego del tratamiento" dataDxfId="11">
      <calculatedColumnFormula>+Table1[[#This Row],[Probabilidad ]]+Table1[[#This Row],[Impacto ]]</calculatedColumnFormula>
    </tableColumn>
    <tableColumn id="20" xr3:uid="{3030DBC1-F5DA-4C33-B98E-B72FBEBB9298}" name="Categoría " dataDxfId="10">
      <calculatedColumnFormula>IF(U10&lt;=3,"Bajo",IF(U10=4,"Moderado",IF(U10=5,"Moderado",IF(U10=6,"Moderado",IF(U10=7,"Alto",IF(U10=8,"Alto",IF(U10=9,"Alto",IF(U10=10,"Alto",IF(U10=11,"Alto",IF(U10=12,"Alto",IF(U10&gt;=15,"Extremo")))))))))))</calculatedColumnFormula>
    </tableColumn>
    <tableColumn id="21" xr3:uid="{6CD01EEE-44E5-49A8-A726-86A3C3EE445B}" name="Responsable del Tratamiento" dataDxfId="9"/>
    <tableColumn id="24" xr3:uid="{D2335220-5257-41CA-A58A-1A3D6EEAB2E4}" name="¿Cómo se realiza el monitoreo?" dataDxfId="8"/>
    <tableColumn id="25" xr3:uid="{88F453AF-4169-4B86-82D7-12E29BB33895}" name="Periodicidad" dataDxfId="7"/>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B3F6C-3D54-4AAE-A162-0E16686FF5DF}">
  <dimension ref="A1:I14"/>
  <sheetViews>
    <sheetView workbookViewId="0">
      <selection activeCell="I2" sqref="I2"/>
    </sheetView>
  </sheetViews>
  <sheetFormatPr baseColWidth="10" defaultColWidth="11.44140625" defaultRowHeight="14.4" x14ac:dyDescent="0.3"/>
  <cols>
    <col min="1" max="1" width="9.88671875" bestFit="1" customWidth="1"/>
    <col min="2" max="2" width="7.88671875" bestFit="1" customWidth="1"/>
    <col min="3" max="3" width="14" bestFit="1" customWidth="1"/>
    <col min="4" max="4" width="35.33203125" bestFit="1" customWidth="1"/>
    <col min="5" max="5" width="12.33203125" bestFit="1" customWidth="1"/>
    <col min="6" max="6" width="13.109375" bestFit="1" customWidth="1"/>
    <col min="7" max="7" width="16.109375" bestFit="1" customWidth="1"/>
    <col min="8" max="8" width="16.6640625" bestFit="1" customWidth="1"/>
  </cols>
  <sheetData>
    <row r="1" spans="1:9" x14ac:dyDescent="0.3">
      <c r="A1" t="s">
        <v>0</v>
      </c>
      <c r="B1" t="s">
        <v>1</v>
      </c>
      <c r="C1" t="s">
        <v>2</v>
      </c>
      <c r="D1" t="s">
        <v>3</v>
      </c>
      <c r="E1" t="s">
        <v>4</v>
      </c>
      <c r="F1" t="s">
        <v>5</v>
      </c>
      <c r="G1" t="s">
        <v>6</v>
      </c>
      <c r="H1" t="s">
        <v>7</v>
      </c>
      <c r="I1" t="s">
        <v>8</v>
      </c>
    </row>
    <row r="2" spans="1:9" x14ac:dyDescent="0.3">
      <c r="A2" t="s">
        <v>9</v>
      </c>
      <c r="B2" t="s">
        <v>10</v>
      </c>
      <c r="C2" t="s">
        <v>11</v>
      </c>
      <c r="D2" t="s">
        <v>12</v>
      </c>
      <c r="E2" t="s">
        <v>13</v>
      </c>
      <c r="F2" t="s">
        <v>14</v>
      </c>
      <c r="G2" t="s">
        <v>15</v>
      </c>
      <c r="H2" t="s">
        <v>16</v>
      </c>
      <c r="I2" t="s">
        <v>17</v>
      </c>
    </row>
    <row r="3" spans="1:9" x14ac:dyDescent="0.3">
      <c r="A3" t="s">
        <v>18</v>
      </c>
      <c r="B3" t="s">
        <v>19</v>
      </c>
      <c r="C3" t="s">
        <v>20</v>
      </c>
      <c r="D3" t="s">
        <v>21</v>
      </c>
      <c r="E3" t="s">
        <v>22</v>
      </c>
      <c r="F3" t="s">
        <v>23</v>
      </c>
      <c r="G3" t="s">
        <v>24</v>
      </c>
      <c r="H3" t="s">
        <v>25</v>
      </c>
      <c r="I3" t="s">
        <v>26</v>
      </c>
    </row>
    <row r="4" spans="1:9" x14ac:dyDescent="0.3">
      <c r="C4" t="s">
        <v>27</v>
      </c>
      <c r="D4" t="s">
        <v>28</v>
      </c>
      <c r="E4" t="s">
        <v>29</v>
      </c>
      <c r="F4" t="s">
        <v>30</v>
      </c>
      <c r="G4" t="s">
        <v>31</v>
      </c>
      <c r="H4" t="s">
        <v>32</v>
      </c>
    </row>
    <row r="5" spans="1:9" x14ac:dyDescent="0.3">
      <c r="C5" t="s">
        <v>33</v>
      </c>
      <c r="D5" t="s">
        <v>34</v>
      </c>
      <c r="E5" t="s">
        <v>35</v>
      </c>
      <c r="F5" t="s">
        <v>36</v>
      </c>
      <c r="G5" t="s">
        <v>37</v>
      </c>
    </row>
    <row r="6" spans="1:9" x14ac:dyDescent="0.3">
      <c r="C6" t="s">
        <v>33</v>
      </c>
      <c r="D6" t="s">
        <v>34</v>
      </c>
      <c r="E6" t="s">
        <v>35</v>
      </c>
      <c r="F6" t="s">
        <v>36</v>
      </c>
    </row>
    <row r="7" spans="1:9" x14ac:dyDescent="0.3">
      <c r="C7" t="s">
        <v>33</v>
      </c>
      <c r="D7" t="s">
        <v>34</v>
      </c>
      <c r="E7" t="s">
        <v>35</v>
      </c>
      <c r="F7" t="s">
        <v>36</v>
      </c>
    </row>
    <row r="8" spans="1:9" x14ac:dyDescent="0.3">
      <c r="D8" t="s">
        <v>38</v>
      </c>
      <c r="E8" t="s">
        <v>39</v>
      </c>
      <c r="F8" t="s">
        <v>40</v>
      </c>
    </row>
    <row r="9" spans="1:9" x14ac:dyDescent="0.3">
      <c r="D9" t="s">
        <v>41</v>
      </c>
    </row>
    <row r="10" spans="1:9" x14ac:dyDescent="0.3">
      <c r="D10" t="s">
        <v>42</v>
      </c>
    </row>
    <row r="11" spans="1:9" x14ac:dyDescent="0.3">
      <c r="D11" t="s">
        <v>43</v>
      </c>
    </row>
    <row r="12" spans="1:9" x14ac:dyDescent="0.3">
      <c r="D12" t="s">
        <v>44</v>
      </c>
    </row>
    <row r="13" spans="1:9" x14ac:dyDescent="0.3">
      <c r="D13" t="s">
        <v>45</v>
      </c>
    </row>
    <row r="14" spans="1:9" x14ac:dyDescent="0.3">
      <c r="D14" t="s">
        <v>46</v>
      </c>
    </row>
  </sheetData>
  <pageMargins left="0.7" right="0.7" top="0.75" bottom="0.75" header="0.3" footer="0.3"/>
  <headerFooter>
    <oddHeader>&amp;L&amp;"Aptos"&amp;15&amp;K000000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C546-165D-43E9-BB7E-901EB2FFD432}">
  <sheetPr>
    <tabColor theme="0"/>
  </sheetPr>
  <dimension ref="A1:Y26"/>
  <sheetViews>
    <sheetView topLeftCell="A4" workbookViewId="0">
      <selection activeCell="A6" sqref="A6:Y6"/>
    </sheetView>
  </sheetViews>
  <sheetFormatPr baseColWidth="10" defaultColWidth="11.44140625" defaultRowHeight="14.4" x14ac:dyDescent="0.3"/>
  <cols>
    <col min="1" max="1" width="7.33203125" customWidth="1"/>
    <col min="2" max="2" width="11.44140625" style="16"/>
    <col min="3" max="3" width="9.33203125" style="16" customWidth="1"/>
    <col min="4" max="4" width="24.33203125" style="16" customWidth="1"/>
    <col min="5" max="5" width="19.88671875" style="16" customWidth="1"/>
    <col min="6" max="6" width="19.44140625" style="16" customWidth="1"/>
    <col min="7" max="7" width="3.5546875" style="16" customWidth="1"/>
    <col min="8" max="8" width="3.109375" style="16" customWidth="1"/>
    <col min="9" max="10" width="3.44140625" style="16" customWidth="1"/>
    <col min="11" max="11" width="2.88671875" style="16" customWidth="1"/>
    <col min="12" max="12" width="3.44140625" style="16" customWidth="1"/>
    <col min="13" max="13" width="2.88671875" customWidth="1"/>
    <col min="14" max="14" width="8.44140625" customWidth="1"/>
    <col min="15" max="15" width="6.6640625" style="16" customWidth="1"/>
    <col min="16" max="16" width="20.6640625" style="16" customWidth="1"/>
    <col min="17" max="18" width="17.5546875" style="16" customWidth="1"/>
    <col min="19" max="19" width="2.6640625" style="16" customWidth="1"/>
    <col min="20" max="20" width="2.44140625" style="16" customWidth="1"/>
    <col min="21" max="21" width="3.44140625" customWidth="1"/>
    <col min="22" max="22" width="6.44140625" customWidth="1"/>
    <col min="23" max="23" width="4.88671875" style="16" customWidth="1"/>
    <col min="24" max="24" width="16.5546875" style="16" customWidth="1"/>
    <col min="25" max="25" width="11.88671875" style="16" customWidth="1"/>
  </cols>
  <sheetData>
    <row r="1" spans="1:25" ht="15" thickBot="1" x14ac:dyDescent="0.35">
      <c r="A1" s="85"/>
      <c r="B1" s="86"/>
      <c r="C1" s="86"/>
      <c r="D1" s="87"/>
      <c r="E1" s="91" t="s">
        <v>47</v>
      </c>
      <c r="F1" s="92"/>
      <c r="G1" s="92"/>
      <c r="H1" s="92"/>
      <c r="I1" s="92"/>
      <c r="J1" s="92"/>
      <c r="K1" s="92"/>
      <c r="L1" s="92"/>
      <c r="M1" s="92"/>
      <c r="N1" s="92"/>
      <c r="O1" s="92"/>
      <c r="P1" s="92"/>
      <c r="Q1" s="92"/>
      <c r="R1" s="92"/>
      <c r="S1" s="92"/>
      <c r="T1" s="92"/>
      <c r="U1" s="92"/>
      <c r="V1" s="92"/>
      <c r="W1" s="92"/>
      <c r="X1" s="93" t="s">
        <v>48</v>
      </c>
      <c r="Y1" s="94"/>
    </row>
    <row r="2" spans="1:25" ht="45" customHeight="1" thickBot="1" x14ac:dyDescent="0.35">
      <c r="A2" s="88"/>
      <c r="B2" s="89"/>
      <c r="C2" s="89"/>
      <c r="D2" s="90"/>
      <c r="E2" s="91" t="s">
        <v>49</v>
      </c>
      <c r="F2" s="92"/>
      <c r="G2" s="92"/>
      <c r="H2" s="92"/>
      <c r="I2" s="92"/>
      <c r="J2" s="92"/>
      <c r="K2" s="92"/>
      <c r="L2" s="92"/>
      <c r="M2" s="92"/>
      <c r="N2" s="92"/>
      <c r="O2" s="92"/>
      <c r="P2" s="92"/>
      <c r="Q2" s="92"/>
      <c r="R2" s="92"/>
      <c r="S2" s="92"/>
      <c r="T2" s="92"/>
      <c r="U2" s="92"/>
      <c r="V2" s="92"/>
      <c r="W2" s="92"/>
      <c r="X2" s="93" t="s">
        <v>50</v>
      </c>
      <c r="Y2" s="94"/>
    </row>
    <row r="3" spans="1:25" x14ac:dyDescent="0.3">
      <c r="A3" s="1"/>
      <c r="B3" s="2"/>
      <c r="C3" s="2"/>
      <c r="D3" s="2"/>
      <c r="E3" s="3"/>
      <c r="F3" s="3"/>
      <c r="G3" s="3"/>
      <c r="H3" s="3"/>
      <c r="I3" s="3"/>
      <c r="J3" s="3"/>
      <c r="K3" s="3"/>
      <c r="L3" s="3"/>
      <c r="M3" s="3"/>
      <c r="N3" s="3"/>
      <c r="O3" s="3"/>
      <c r="P3" s="3"/>
      <c r="Q3" s="3"/>
      <c r="R3" s="3"/>
      <c r="S3" s="3"/>
      <c r="T3" s="3"/>
      <c r="U3" s="3"/>
      <c r="V3" s="3"/>
      <c r="W3" s="3"/>
      <c r="X3" s="4"/>
      <c r="Y3" s="5"/>
    </row>
    <row r="4" spans="1:25" x14ac:dyDescent="0.3">
      <c r="A4" s="17" t="s">
        <v>51</v>
      </c>
      <c r="B4" s="9"/>
      <c r="C4" s="10"/>
      <c r="D4"/>
      <c r="E4"/>
      <c r="F4" s="20"/>
      <c r="G4" s="9" t="s">
        <v>52</v>
      </c>
      <c r="H4" s="17"/>
      <c r="I4"/>
      <c r="J4" s="77"/>
      <c r="K4" s="77"/>
      <c r="L4" s="77"/>
      <c r="M4" s="77"/>
      <c r="N4" s="6" t="s">
        <v>53</v>
      </c>
      <c r="O4" s="17"/>
      <c r="P4" s="20"/>
      <c r="Q4" s="9" t="s">
        <v>54</v>
      </c>
      <c r="R4" s="23"/>
      <c r="S4" s="22"/>
      <c r="T4" s="17"/>
      <c r="U4" s="17"/>
      <c r="V4" s="17"/>
      <c r="W4" s="9"/>
      <c r="X4" s="7"/>
      <c r="Y4" s="8"/>
    </row>
    <row r="5" spans="1:25" ht="15" thickBot="1" x14ac:dyDescent="0.35">
      <c r="A5" s="74"/>
      <c r="B5" s="75"/>
      <c r="C5" s="75"/>
      <c r="D5" s="75"/>
      <c r="E5" s="75"/>
      <c r="F5" s="75"/>
      <c r="G5" s="75"/>
      <c r="H5" s="75"/>
      <c r="I5" s="75"/>
      <c r="J5" s="75"/>
      <c r="K5" s="75"/>
      <c r="L5" s="75"/>
      <c r="M5" s="75"/>
      <c r="N5" s="75"/>
      <c r="O5" s="75"/>
      <c r="P5" s="75"/>
      <c r="Q5" s="75"/>
      <c r="R5" s="75"/>
      <c r="S5" s="75"/>
      <c r="T5" s="75"/>
      <c r="U5" s="75"/>
      <c r="V5" s="75"/>
      <c r="W5" s="75"/>
      <c r="X5" s="75"/>
      <c r="Y5" s="76"/>
    </row>
    <row r="6" spans="1:25" x14ac:dyDescent="0.3">
      <c r="A6" s="95" t="s">
        <v>55</v>
      </c>
      <c r="B6" s="95"/>
      <c r="C6" s="95"/>
      <c r="D6" s="95"/>
      <c r="E6" s="95"/>
      <c r="F6" s="95"/>
      <c r="G6" s="95"/>
      <c r="H6" s="95"/>
      <c r="I6" s="95"/>
      <c r="J6" s="95"/>
      <c r="K6" s="95"/>
      <c r="L6" s="95"/>
      <c r="M6" s="95"/>
      <c r="N6" s="95"/>
      <c r="O6" s="95"/>
      <c r="P6" s="95"/>
      <c r="Q6" s="95"/>
      <c r="R6" s="95"/>
      <c r="S6" s="95"/>
      <c r="T6" s="95"/>
      <c r="U6" s="95"/>
      <c r="V6" s="95"/>
      <c r="W6" s="95"/>
      <c r="X6" s="95"/>
      <c r="Y6" s="95"/>
    </row>
    <row r="7" spans="1:25" ht="35.25" customHeight="1" x14ac:dyDescent="0.3">
      <c r="A7" s="100" t="s">
        <v>56</v>
      </c>
      <c r="B7" s="101"/>
      <c r="C7" s="101"/>
      <c r="D7" s="101"/>
      <c r="E7" s="101"/>
      <c r="F7" s="101"/>
      <c r="G7" s="101"/>
      <c r="H7" s="101"/>
      <c r="I7" s="101"/>
      <c r="J7" s="102"/>
      <c r="K7" s="79" t="s">
        <v>57</v>
      </c>
      <c r="L7" s="80"/>
      <c r="M7" s="80"/>
      <c r="N7" s="80"/>
      <c r="O7" s="81"/>
      <c r="P7" s="106" t="s">
        <v>58</v>
      </c>
      <c r="Q7" s="107"/>
      <c r="R7" s="108"/>
      <c r="S7" s="78" t="s">
        <v>59</v>
      </c>
      <c r="T7" s="78"/>
      <c r="U7" s="78"/>
      <c r="V7" s="78"/>
      <c r="W7" s="78"/>
      <c r="X7" s="96" t="s">
        <v>60</v>
      </c>
      <c r="Y7" s="97"/>
    </row>
    <row r="8" spans="1:25" s="11" customFormat="1" ht="48" customHeight="1" x14ac:dyDescent="0.3">
      <c r="A8" s="103"/>
      <c r="B8" s="104"/>
      <c r="C8" s="104"/>
      <c r="D8" s="104"/>
      <c r="E8" s="104"/>
      <c r="F8" s="104"/>
      <c r="G8" s="104"/>
      <c r="H8" s="104"/>
      <c r="I8" s="104"/>
      <c r="J8" s="105"/>
      <c r="K8" s="82"/>
      <c r="L8" s="83"/>
      <c r="M8" s="83"/>
      <c r="N8" s="83"/>
      <c r="O8" s="84"/>
      <c r="P8" s="109"/>
      <c r="Q8" s="110"/>
      <c r="R8" s="111"/>
      <c r="S8" s="78"/>
      <c r="T8" s="78"/>
      <c r="U8" s="78"/>
      <c r="V8" s="78"/>
      <c r="W8" s="78"/>
      <c r="X8" s="98"/>
      <c r="Y8" s="99"/>
    </row>
    <row r="9" spans="1:25" ht="81" customHeight="1" x14ac:dyDescent="0.3">
      <c r="A9" s="12" t="s">
        <v>61</v>
      </c>
      <c r="B9" s="13" t="s">
        <v>62</v>
      </c>
      <c r="C9" s="13" t="s">
        <v>63</v>
      </c>
      <c r="D9" s="12" t="s">
        <v>64</v>
      </c>
      <c r="E9" s="12" t="s">
        <v>65</v>
      </c>
      <c r="F9" s="12" t="s">
        <v>66</v>
      </c>
      <c r="G9" s="13" t="s">
        <v>67</v>
      </c>
      <c r="H9" s="13" t="s">
        <v>68</v>
      </c>
      <c r="I9" s="13" t="s">
        <v>69</v>
      </c>
      <c r="J9" s="13" t="s">
        <v>70</v>
      </c>
      <c r="K9" s="14" t="s">
        <v>71</v>
      </c>
      <c r="L9" s="14" t="s">
        <v>72</v>
      </c>
      <c r="M9" s="14" t="s">
        <v>73</v>
      </c>
      <c r="N9" s="14" t="s">
        <v>74</v>
      </c>
      <c r="O9" s="14" t="s">
        <v>75</v>
      </c>
      <c r="P9" s="15" t="s">
        <v>76</v>
      </c>
      <c r="Q9" s="15" t="s">
        <v>77</v>
      </c>
      <c r="R9" s="15" t="s">
        <v>78</v>
      </c>
      <c r="S9" s="14" t="s">
        <v>79</v>
      </c>
      <c r="T9" s="14" t="s">
        <v>80</v>
      </c>
      <c r="U9" s="14" t="s">
        <v>81</v>
      </c>
      <c r="V9" s="14" t="s">
        <v>82</v>
      </c>
      <c r="W9" s="14" t="s">
        <v>83</v>
      </c>
      <c r="X9" s="21" t="s">
        <v>84</v>
      </c>
      <c r="Y9" s="21" t="s">
        <v>85</v>
      </c>
    </row>
    <row r="10" spans="1:25" s="11" customFormat="1" ht="69" customHeight="1" x14ac:dyDescent="0.3">
      <c r="A10" s="18">
        <f>+ROW()-9</f>
        <v>1</v>
      </c>
      <c r="B10" s="27" t="s">
        <v>86</v>
      </c>
      <c r="C10" s="28" t="s">
        <v>86</v>
      </c>
      <c r="D10" s="27" t="s">
        <v>86</v>
      </c>
      <c r="E10" s="27" t="s">
        <v>86</v>
      </c>
      <c r="F10" s="27" t="s">
        <v>86</v>
      </c>
      <c r="G10" s="29"/>
      <c r="H10" s="29"/>
      <c r="I10" s="29"/>
      <c r="J10" s="29"/>
      <c r="K10" s="27"/>
      <c r="L10" s="27"/>
      <c r="M10" s="18">
        <f>+Table1[[#This Row],[Probabilidad]]*Table1[[#This Row],[Impacto]]</f>
        <v>0</v>
      </c>
      <c r="N10" s="19" t="str">
        <f t="shared" ref="N10:N15" si="0">IF(M10&lt;=3,"Bajo",IF(M10=4,"Moderado",IF(M10=5,"Moderado",IF(M10=6,"Moderado",IF(M10=7,"Alto",IF(M10=8,"Alto",IF(M10=9,"Alto",IF(M10=10,"Alto",IF(M10=11,"Alto",IF(M10=12,"Alto",IF(M10&gt;=15,"Extremo")))))))))))</f>
        <v>Bajo</v>
      </c>
      <c r="O10" s="29"/>
      <c r="P10" s="27" t="s">
        <v>86</v>
      </c>
      <c r="Q10" s="28" t="s">
        <v>86</v>
      </c>
      <c r="R10" s="28" t="s">
        <v>86</v>
      </c>
      <c r="S10" s="27"/>
      <c r="T10" s="27"/>
      <c r="U10" s="18">
        <f>+Table1[[#This Row],[Probabilidad ]]+Table1[[#This Row],[Impacto ]]</f>
        <v>0</v>
      </c>
      <c r="V10" s="19" t="str">
        <f t="shared" ref="V10:V15" si="1">IF(U10&lt;=3,"Bajo",IF(U10=4,"Moderado",IF(U10=5,"Moderado",IF(U10=6,"Moderado",IF(U10=7,"Alto",IF(U10=8,"Alto",IF(U10=9,"Alto",IF(U10=10,"Alto",IF(U10=11,"Alto",IF(U10=12,"Alto",IF(U10&gt;=15,"Extremo")))))))))))</f>
        <v>Bajo</v>
      </c>
      <c r="W10" s="29"/>
      <c r="X10" s="27" t="s">
        <v>86</v>
      </c>
      <c r="Y10" s="27" t="s">
        <v>86</v>
      </c>
    </row>
    <row r="11" spans="1:25" s="11" customFormat="1" ht="69" customHeight="1" x14ac:dyDescent="0.3">
      <c r="A11" s="18">
        <f t="shared" ref="A11:A15" si="2">+ROW()-9</f>
        <v>2</v>
      </c>
      <c r="B11" s="27" t="s">
        <v>86</v>
      </c>
      <c r="C11" s="28" t="s">
        <v>86</v>
      </c>
      <c r="D11" s="27" t="s">
        <v>86</v>
      </c>
      <c r="E11" s="27" t="s">
        <v>86</v>
      </c>
      <c r="F11" s="27" t="s">
        <v>86</v>
      </c>
      <c r="G11" s="29"/>
      <c r="H11" s="29"/>
      <c r="I11" s="29"/>
      <c r="J11" s="29"/>
      <c r="K11" s="27"/>
      <c r="L11" s="27"/>
      <c r="M11" s="18">
        <f>+Table1[[#This Row],[Probabilidad]]*Table1[[#This Row],[Impacto]]</f>
        <v>0</v>
      </c>
      <c r="N11" s="19" t="str">
        <f t="shared" si="0"/>
        <v>Bajo</v>
      </c>
      <c r="O11" s="29"/>
      <c r="P11" s="27" t="s">
        <v>86</v>
      </c>
      <c r="Q11" s="27" t="s">
        <v>86</v>
      </c>
      <c r="R11" s="27" t="s">
        <v>86</v>
      </c>
      <c r="S11" s="27"/>
      <c r="T11" s="27"/>
      <c r="U11" s="18">
        <f>+Table1[[#This Row],[Probabilidad ]]+Table1[[#This Row],[Impacto ]]</f>
        <v>0</v>
      </c>
      <c r="V11" s="19" t="str">
        <f t="shared" si="1"/>
        <v>Bajo</v>
      </c>
      <c r="W11" s="29"/>
      <c r="X11" s="27" t="s">
        <v>86</v>
      </c>
      <c r="Y11" s="27" t="s">
        <v>86</v>
      </c>
    </row>
    <row r="12" spans="1:25" s="11" customFormat="1" ht="69" customHeight="1" x14ac:dyDescent="0.3">
      <c r="A12" s="18">
        <f t="shared" si="2"/>
        <v>3</v>
      </c>
      <c r="B12" s="27" t="s">
        <v>86</v>
      </c>
      <c r="C12" s="28" t="s">
        <v>86</v>
      </c>
      <c r="D12" s="27" t="s">
        <v>86</v>
      </c>
      <c r="E12" s="27" t="s">
        <v>86</v>
      </c>
      <c r="F12" s="27" t="s">
        <v>86</v>
      </c>
      <c r="G12" s="29"/>
      <c r="H12" s="29"/>
      <c r="I12" s="29"/>
      <c r="J12" s="29"/>
      <c r="K12" s="27"/>
      <c r="L12" s="27"/>
      <c r="M12" s="18">
        <f>+Table1[[#This Row],[Probabilidad]]*Table1[[#This Row],[Impacto]]</f>
        <v>0</v>
      </c>
      <c r="N12" s="19" t="str">
        <f t="shared" si="0"/>
        <v>Bajo</v>
      </c>
      <c r="O12" s="29"/>
      <c r="P12" s="27" t="s">
        <v>86</v>
      </c>
      <c r="Q12" s="27" t="s">
        <v>86</v>
      </c>
      <c r="R12" s="27" t="s">
        <v>86</v>
      </c>
      <c r="S12" s="27"/>
      <c r="T12" s="27"/>
      <c r="U12" s="18">
        <f>+Table1[[#This Row],[Probabilidad ]]+Table1[[#This Row],[Impacto ]]</f>
        <v>0</v>
      </c>
      <c r="V12" s="19" t="str">
        <f t="shared" si="1"/>
        <v>Bajo</v>
      </c>
      <c r="W12" s="29"/>
      <c r="X12" s="27" t="s">
        <v>86</v>
      </c>
      <c r="Y12" s="27" t="s">
        <v>86</v>
      </c>
    </row>
    <row r="13" spans="1:25" s="11" customFormat="1" ht="69" customHeight="1" x14ac:dyDescent="0.3">
      <c r="A13" s="18">
        <f t="shared" si="2"/>
        <v>4</v>
      </c>
      <c r="B13" s="27" t="s">
        <v>86</v>
      </c>
      <c r="C13" s="28" t="s">
        <v>86</v>
      </c>
      <c r="D13" s="27" t="s">
        <v>86</v>
      </c>
      <c r="E13" s="27" t="s">
        <v>86</v>
      </c>
      <c r="F13" s="27" t="s">
        <v>86</v>
      </c>
      <c r="G13" s="29"/>
      <c r="H13" s="29"/>
      <c r="I13" s="29"/>
      <c r="J13" s="29"/>
      <c r="K13" s="27"/>
      <c r="L13" s="27"/>
      <c r="M13" s="18">
        <f>+Table1[[#This Row],[Probabilidad]]*Table1[[#This Row],[Impacto]]</f>
        <v>0</v>
      </c>
      <c r="N13" s="19" t="str">
        <f t="shared" si="0"/>
        <v>Bajo</v>
      </c>
      <c r="O13" s="29"/>
      <c r="P13" s="27" t="s">
        <v>86</v>
      </c>
      <c r="Q13" s="27" t="s">
        <v>86</v>
      </c>
      <c r="R13" s="27" t="s">
        <v>86</v>
      </c>
      <c r="S13" s="27"/>
      <c r="T13" s="27"/>
      <c r="U13" s="18">
        <f>+Table1[[#This Row],[Probabilidad ]]+Table1[[#This Row],[Impacto ]]</f>
        <v>0</v>
      </c>
      <c r="V13" s="19" t="str">
        <f t="shared" si="1"/>
        <v>Bajo</v>
      </c>
      <c r="W13" s="29"/>
      <c r="X13" s="27" t="s">
        <v>86</v>
      </c>
      <c r="Y13" s="27" t="s">
        <v>86</v>
      </c>
    </row>
    <row r="14" spans="1:25" s="11" customFormat="1" ht="69" customHeight="1" x14ac:dyDescent="0.3">
      <c r="A14" s="18">
        <f t="shared" si="2"/>
        <v>5</v>
      </c>
      <c r="B14" s="27" t="s">
        <v>86</v>
      </c>
      <c r="C14" s="28" t="s">
        <v>86</v>
      </c>
      <c r="D14" s="27" t="s">
        <v>86</v>
      </c>
      <c r="E14" s="27" t="s">
        <v>86</v>
      </c>
      <c r="F14" s="27" t="s">
        <v>86</v>
      </c>
      <c r="G14" s="29"/>
      <c r="H14" s="29"/>
      <c r="I14" s="29"/>
      <c r="J14" s="29"/>
      <c r="K14" s="27"/>
      <c r="L14" s="27"/>
      <c r="M14" s="18">
        <f>+Table1[[#This Row],[Probabilidad]]*Table1[[#This Row],[Impacto]]</f>
        <v>0</v>
      </c>
      <c r="N14" s="19" t="str">
        <f t="shared" si="0"/>
        <v>Bajo</v>
      </c>
      <c r="O14" s="29"/>
      <c r="P14" s="27" t="s">
        <v>86</v>
      </c>
      <c r="Q14" s="27" t="s">
        <v>86</v>
      </c>
      <c r="R14" s="27" t="s">
        <v>86</v>
      </c>
      <c r="S14" s="27"/>
      <c r="T14" s="27"/>
      <c r="U14" s="18">
        <f>+Table1[[#This Row],[Probabilidad ]]+Table1[[#This Row],[Impacto ]]</f>
        <v>0</v>
      </c>
      <c r="V14" s="19" t="str">
        <f t="shared" si="1"/>
        <v>Bajo</v>
      </c>
      <c r="W14" s="29"/>
      <c r="X14" s="27" t="s">
        <v>86</v>
      </c>
      <c r="Y14" s="27" t="s">
        <v>86</v>
      </c>
    </row>
    <row r="15" spans="1:25" s="11" customFormat="1" ht="69" customHeight="1" x14ac:dyDescent="0.3">
      <c r="A15" s="18">
        <f t="shared" si="2"/>
        <v>6</v>
      </c>
      <c r="B15" s="27" t="s">
        <v>86</v>
      </c>
      <c r="C15" s="28" t="s">
        <v>86</v>
      </c>
      <c r="D15" s="27" t="s">
        <v>86</v>
      </c>
      <c r="E15" s="27" t="s">
        <v>86</v>
      </c>
      <c r="F15" s="27" t="s">
        <v>86</v>
      </c>
      <c r="G15" s="29"/>
      <c r="H15" s="29"/>
      <c r="I15" s="29"/>
      <c r="J15" s="29"/>
      <c r="K15" s="27"/>
      <c r="L15" s="27"/>
      <c r="M15" s="18">
        <f>+Table1[[#This Row],[Probabilidad]]*Table1[[#This Row],[Impacto]]</f>
        <v>0</v>
      </c>
      <c r="N15" s="19" t="str">
        <f t="shared" si="0"/>
        <v>Bajo</v>
      </c>
      <c r="O15" s="29"/>
      <c r="P15" s="27" t="s">
        <v>86</v>
      </c>
      <c r="Q15" s="27" t="s">
        <v>86</v>
      </c>
      <c r="R15" s="27" t="s">
        <v>86</v>
      </c>
      <c r="S15" s="27"/>
      <c r="T15" s="27"/>
      <c r="U15" s="18">
        <f>+Table1[[#This Row],[Probabilidad ]]+Table1[[#This Row],[Impacto ]]</f>
        <v>0</v>
      </c>
      <c r="V15" s="19" t="str">
        <f t="shared" si="1"/>
        <v>Bajo</v>
      </c>
      <c r="W15" s="29"/>
      <c r="X15" s="27" t="s">
        <v>86</v>
      </c>
      <c r="Y15" s="27" t="s">
        <v>86</v>
      </c>
    </row>
    <row r="16" spans="1:25" x14ac:dyDescent="0.3">
      <c r="A16" s="30">
        <f t="shared" ref="A16:A24" si="3">+ROW()-9</f>
        <v>7</v>
      </c>
      <c r="B16" s="31" t="s">
        <v>86</v>
      </c>
      <c r="C16" s="32" t="s">
        <v>86</v>
      </c>
      <c r="D16" s="31" t="s">
        <v>86</v>
      </c>
      <c r="E16" s="31" t="s">
        <v>86</v>
      </c>
      <c r="F16" s="31" t="s">
        <v>86</v>
      </c>
      <c r="G16" s="33"/>
      <c r="H16" s="33"/>
      <c r="I16" s="33"/>
      <c r="J16" s="33"/>
      <c r="K16" s="31"/>
      <c r="L16" s="31"/>
      <c r="M16" s="34">
        <f>+Table1[[#This Row],[Probabilidad]]*Table1[[#This Row],[Impacto]]</f>
        <v>0</v>
      </c>
      <c r="N16" s="36" t="str">
        <f t="shared" ref="N16:N24" si="4">IF(M16&lt;=3,"Bajo",IF(M16=4,"Moderado",IF(M16=5,"Moderado",IF(M16=6,"Moderado",IF(M16=7,"Alto",IF(M16=8,"Alto",IF(M16=9,"Alto",IF(M16=10,"Alto",IF(M16=11,"Alto",IF(M16=12,"Alto",IF(M16&gt;=15,"Extremo")))))))))))</f>
        <v>Bajo</v>
      </c>
      <c r="O16" s="33"/>
      <c r="P16" s="31" t="s">
        <v>86</v>
      </c>
      <c r="Q16" s="31" t="s">
        <v>86</v>
      </c>
      <c r="R16" s="31" t="s">
        <v>86</v>
      </c>
      <c r="S16" s="31"/>
      <c r="T16" s="31"/>
      <c r="U16" s="34">
        <f>+Table1[[#This Row],[Probabilidad ]]+Table1[[#This Row],[Impacto ]]</f>
        <v>0</v>
      </c>
      <c r="V16" s="36" t="str">
        <f t="shared" ref="V16:V24" si="5">IF(U16&lt;=3,"Bajo",IF(U16=4,"Moderado",IF(U16=5,"Moderado",IF(U16=6,"Moderado",IF(U16=7,"Alto",IF(U16=8,"Alto",IF(U16=9,"Alto",IF(U16=10,"Alto",IF(U16=11,"Alto",IF(U16=12,"Alto",IF(U16&gt;=15,"Extremo")))))))))))</f>
        <v>Bajo</v>
      </c>
      <c r="W16" s="33"/>
      <c r="X16" s="31" t="s">
        <v>86</v>
      </c>
      <c r="Y16" s="35" t="s">
        <v>86</v>
      </c>
    </row>
    <row r="17" spans="1:25" x14ac:dyDescent="0.3">
      <c r="A17" s="30">
        <f t="shared" si="3"/>
        <v>8</v>
      </c>
      <c r="B17" s="31" t="s">
        <v>86</v>
      </c>
      <c r="C17" s="32" t="s">
        <v>86</v>
      </c>
      <c r="D17" s="31" t="s">
        <v>86</v>
      </c>
      <c r="E17" s="31" t="s">
        <v>86</v>
      </c>
      <c r="F17" s="31" t="s">
        <v>86</v>
      </c>
      <c r="G17" s="33"/>
      <c r="H17" s="33"/>
      <c r="I17" s="33"/>
      <c r="J17" s="33"/>
      <c r="K17" s="31"/>
      <c r="L17" s="31"/>
      <c r="M17" s="34">
        <f>+Table1[[#This Row],[Probabilidad]]*Table1[[#This Row],[Impacto]]</f>
        <v>0</v>
      </c>
      <c r="N17" s="36" t="str">
        <f t="shared" si="4"/>
        <v>Bajo</v>
      </c>
      <c r="O17" s="33"/>
      <c r="P17" s="31" t="s">
        <v>86</v>
      </c>
      <c r="Q17" s="31" t="s">
        <v>86</v>
      </c>
      <c r="R17" s="31" t="s">
        <v>86</v>
      </c>
      <c r="S17" s="31"/>
      <c r="T17" s="31"/>
      <c r="U17" s="34">
        <f>+Table1[[#This Row],[Probabilidad ]]+Table1[[#This Row],[Impacto ]]</f>
        <v>0</v>
      </c>
      <c r="V17" s="36" t="str">
        <f t="shared" si="5"/>
        <v>Bajo</v>
      </c>
      <c r="W17" s="33"/>
      <c r="X17" s="31" t="s">
        <v>86</v>
      </c>
      <c r="Y17" s="35" t="s">
        <v>86</v>
      </c>
    </row>
    <row r="18" spans="1:25" x14ac:dyDescent="0.3">
      <c r="A18" s="30">
        <f t="shared" si="3"/>
        <v>9</v>
      </c>
      <c r="B18" s="31" t="s">
        <v>86</v>
      </c>
      <c r="C18" s="32" t="s">
        <v>86</v>
      </c>
      <c r="D18" s="31" t="s">
        <v>86</v>
      </c>
      <c r="E18" s="31" t="s">
        <v>86</v>
      </c>
      <c r="F18" s="31" t="s">
        <v>86</v>
      </c>
      <c r="G18" s="33"/>
      <c r="H18" s="33"/>
      <c r="I18" s="33"/>
      <c r="J18" s="33"/>
      <c r="K18" s="31"/>
      <c r="L18" s="31"/>
      <c r="M18" s="34">
        <f>+Table1[[#This Row],[Probabilidad]]*Table1[[#This Row],[Impacto]]</f>
        <v>0</v>
      </c>
      <c r="N18" s="36" t="str">
        <f t="shared" si="4"/>
        <v>Bajo</v>
      </c>
      <c r="O18" s="33"/>
      <c r="P18" s="31" t="s">
        <v>86</v>
      </c>
      <c r="Q18" s="31" t="s">
        <v>86</v>
      </c>
      <c r="R18" s="31" t="s">
        <v>86</v>
      </c>
      <c r="S18" s="31"/>
      <c r="T18" s="31"/>
      <c r="U18" s="34">
        <f>+Table1[[#This Row],[Probabilidad ]]+Table1[[#This Row],[Impacto ]]</f>
        <v>0</v>
      </c>
      <c r="V18" s="36" t="str">
        <f t="shared" si="5"/>
        <v>Bajo</v>
      </c>
      <c r="W18" s="33"/>
      <c r="X18" s="31" t="s">
        <v>86</v>
      </c>
      <c r="Y18" s="35" t="s">
        <v>86</v>
      </c>
    </row>
    <row r="19" spans="1:25" x14ac:dyDescent="0.3">
      <c r="A19" s="30">
        <f t="shared" si="3"/>
        <v>10</v>
      </c>
      <c r="B19" s="31" t="s">
        <v>86</v>
      </c>
      <c r="C19" s="32" t="s">
        <v>86</v>
      </c>
      <c r="D19" s="31" t="s">
        <v>86</v>
      </c>
      <c r="E19" s="31" t="s">
        <v>86</v>
      </c>
      <c r="F19" s="31" t="s">
        <v>86</v>
      </c>
      <c r="G19" s="33"/>
      <c r="H19" s="33"/>
      <c r="I19" s="33"/>
      <c r="J19" s="33"/>
      <c r="K19" s="31"/>
      <c r="L19" s="31"/>
      <c r="M19" s="34">
        <f>+Table1[[#This Row],[Probabilidad]]*Table1[[#This Row],[Impacto]]</f>
        <v>0</v>
      </c>
      <c r="N19" s="36" t="str">
        <f t="shared" si="4"/>
        <v>Bajo</v>
      </c>
      <c r="O19" s="33"/>
      <c r="P19" s="31" t="s">
        <v>86</v>
      </c>
      <c r="Q19" s="31" t="s">
        <v>86</v>
      </c>
      <c r="R19" s="31" t="s">
        <v>86</v>
      </c>
      <c r="S19" s="31"/>
      <c r="T19" s="31"/>
      <c r="U19" s="34">
        <f>+Table1[[#This Row],[Probabilidad ]]+Table1[[#This Row],[Impacto ]]</f>
        <v>0</v>
      </c>
      <c r="V19" s="36" t="str">
        <f t="shared" si="5"/>
        <v>Bajo</v>
      </c>
      <c r="W19" s="33"/>
      <c r="X19" s="31" t="s">
        <v>86</v>
      </c>
      <c r="Y19" s="35" t="s">
        <v>86</v>
      </c>
    </row>
    <row r="20" spans="1:25" x14ac:dyDescent="0.3">
      <c r="A20" s="30">
        <f t="shared" si="3"/>
        <v>11</v>
      </c>
      <c r="B20" s="31" t="s">
        <v>86</v>
      </c>
      <c r="C20" s="32" t="s">
        <v>86</v>
      </c>
      <c r="D20" s="31" t="s">
        <v>86</v>
      </c>
      <c r="E20" s="31" t="s">
        <v>86</v>
      </c>
      <c r="F20" s="31" t="s">
        <v>86</v>
      </c>
      <c r="G20" s="33"/>
      <c r="H20" s="33"/>
      <c r="I20" s="33"/>
      <c r="J20" s="33"/>
      <c r="K20" s="31"/>
      <c r="L20" s="31"/>
      <c r="M20" s="34">
        <f>+Table1[[#This Row],[Probabilidad]]*Table1[[#This Row],[Impacto]]</f>
        <v>0</v>
      </c>
      <c r="N20" s="36" t="str">
        <f t="shared" si="4"/>
        <v>Bajo</v>
      </c>
      <c r="O20" s="33"/>
      <c r="P20" s="31" t="s">
        <v>86</v>
      </c>
      <c r="Q20" s="31" t="s">
        <v>86</v>
      </c>
      <c r="R20" s="31" t="s">
        <v>86</v>
      </c>
      <c r="S20" s="31"/>
      <c r="T20" s="31"/>
      <c r="U20" s="34">
        <f>+Table1[[#This Row],[Probabilidad ]]+Table1[[#This Row],[Impacto ]]</f>
        <v>0</v>
      </c>
      <c r="V20" s="36" t="str">
        <f t="shared" si="5"/>
        <v>Bajo</v>
      </c>
      <c r="W20" s="33"/>
      <c r="X20" s="31" t="s">
        <v>86</v>
      </c>
      <c r="Y20" s="35" t="s">
        <v>86</v>
      </c>
    </row>
    <row r="21" spans="1:25" x14ac:dyDescent="0.3">
      <c r="A21" s="30">
        <f t="shared" si="3"/>
        <v>12</v>
      </c>
      <c r="B21" s="31" t="s">
        <v>86</v>
      </c>
      <c r="C21" s="32" t="s">
        <v>86</v>
      </c>
      <c r="D21" s="31" t="s">
        <v>86</v>
      </c>
      <c r="E21" s="31" t="s">
        <v>86</v>
      </c>
      <c r="F21" s="31" t="s">
        <v>86</v>
      </c>
      <c r="G21" s="33"/>
      <c r="H21" s="33"/>
      <c r="I21" s="33"/>
      <c r="J21" s="33"/>
      <c r="K21" s="31"/>
      <c r="L21" s="31"/>
      <c r="M21" s="34">
        <f>+Table1[[#This Row],[Probabilidad]]*Table1[[#This Row],[Impacto]]</f>
        <v>0</v>
      </c>
      <c r="N21" s="36" t="str">
        <f t="shared" si="4"/>
        <v>Bajo</v>
      </c>
      <c r="O21" s="33"/>
      <c r="P21" s="31" t="s">
        <v>86</v>
      </c>
      <c r="Q21" s="31" t="s">
        <v>86</v>
      </c>
      <c r="R21" s="31" t="s">
        <v>86</v>
      </c>
      <c r="S21" s="31"/>
      <c r="T21" s="31"/>
      <c r="U21" s="34">
        <f>+Table1[[#This Row],[Probabilidad ]]+Table1[[#This Row],[Impacto ]]</f>
        <v>0</v>
      </c>
      <c r="V21" s="36" t="str">
        <f t="shared" si="5"/>
        <v>Bajo</v>
      </c>
      <c r="W21" s="33"/>
      <c r="X21" s="31" t="s">
        <v>86</v>
      </c>
      <c r="Y21" s="35" t="s">
        <v>86</v>
      </c>
    </row>
    <row r="22" spans="1:25" x14ac:dyDescent="0.3">
      <c r="A22" s="30">
        <f t="shared" si="3"/>
        <v>13</v>
      </c>
      <c r="B22" s="31" t="s">
        <v>86</v>
      </c>
      <c r="C22" s="32" t="s">
        <v>86</v>
      </c>
      <c r="D22" s="31" t="s">
        <v>86</v>
      </c>
      <c r="E22" s="31" t="s">
        <v>86</v>
      </c>
      <c r="F22" s="31" t="s">
        <v>86</v>
      </c>
      <c r="G22" s="33"/>
      <c r="H22" s="33"/>
      <c r="I22" s="33"/>
      <c r="J22" s="33"/>
      <c r="K22" s="31"/>
      <c r="L22" s="31"/>
      <c r="M22" s="34">
        <f>+Table1[[#This Row],[Probabilidad]]*Table1[[#This Row],[Impacto]]</f>
        <v>0</v>
      </c>
      <c r="N22" s="36" t="str">
        <f t="shared" si="4"/>
        <v>Bajo</v>
      </c>
      <c r="O22" s="33"/>
      <c r="P22" s="31" t="s">
        <v>86</v>
      </c>
      <c r="Q22" s="31" t="s">
        <v>86</v>
      </c>
      <c r="R22" s="31" t="s">
        <v>86</v>
      </c>
      <c r="S22" s="31"/>
      <c r="T22" s="31"/>
      <c r="U22" s="34">
        <f>+Table1[[#This Row],[Probabilidad ]]+Table1[[#This Row],[Impacto ]]</f>
        <v>0</v>
      </c>
      <c r="V22" s="36" t="str">
        <f t="shared" si="5"/>
        <v>Bajo</v>
      </c>
      <c r="W22" s="33"/>
      <c r="X22" s="31" t="s">
        <v>86</v>
      </c>
      <c r="Y22" s="35" t="s">
        <v>86</v>
      </c>
    </row>
    <row r="23" spans="1:25" x14ac:dyDescent="0.3">
      <c r="A23" s="30">
        <f t="shared" si="3"/>
        <v>14</v>
      </c>
      <c r="B23" s="31" t="s">
        <v>86</v>
      </c>
      <c r="C23" s="32" t="s">
        <v>86</v>
      </c>
      <c r="D23" s="31" t="s">
        <v>86</v>
      </c>
      <c r="E23" s="31" t="s">
        <v>86</v>
      </c>
      <c r="F23" s="31" t="s">
        <v>86</v>
      </c>
      <c r="G23" s="33"/>
      <c r="H23" s="33"/>
      <c r="I23" s="33"/>
      <c r="J23" s="33"/>
      <c r="K23" s="31"/>
      <c r="L23" s="31"/>
      <c r="M23" s="34">
        <f>+Table1[[#This Row],[Probabilidad]]*Table1[[#This Row],[Impacto]]</f>
        <v>0</v>
      </c>
      <c r="N23" s="36" t="str">
        <f t="shared" si="4"/>
        <v>Bajo</v>
      </c>
      <c r="O23" s="33"/>
      <c r="P23" s="31" t="s">
        <v>86</v>
      </c>
      <c r="Q23" s="31" t="s">
        <v>86</v>
      </c>
      <c r="R23" s="31" t="s">
        <v>86</v>
      </c>
      <c r="S23" s="31"/>
      <c r="T23" s="31"/>
      <c r="U23" s="34">
        <f>+Table1[[#This Row],[Probabilidad ]]+Table1[[#This Row],[Impacto ]]</f>
        <v>0</v>
      </c>
      <c r="V23" s="36" t="str">
        <f t="shared" si="5"/>
        <v>Bajo</v>
      </c>
      <c r="W23" s="33"/>
      <c r="X23" s="31" t="s">
        <v>86</v>
      </c>
      <c r="Y23" s="35" t="s">
        <v>86</v>
      </c>
    </row>
    <row r="24" spans="1:25" x14ac:dyDescent="0.3">
      <c r="A24" s="30">
        <f t="shared" si="3"/>
        <v>15</v>
      </c>
      <c r="B24" s="31" t="s">
        <v>86</v>
      </c>
      <c r="C24" s="32" t="s">
        <v>86</v>
      </c>
      <c r="D24" s="31" t="s">
        <v>86</v>
      </c>
      <c r="E24" s="31" t="s">
        <v>86</v>
      </c>
      <c r="F24" s="31" t="s">
        <v>86</v>
      </c>
      <c r="G24" s="33"/>
      <c r="H24" s="33"/>
      <c r="I24" s="33"/>
      <c r="J24" s="33"/>
      <c r="K24" s="31"/>
      <c r="L24" s="31"/>
      <c r="M24" s="34">
        <f>+Table1[[#This Row],[Probabilidad]]*Table1[[#This Row],[Impacto]]</f>
        <v>0</v>
      </c>
      <c r="N24" s="36" t="str">
        <f t="shared" si="4"/>
        <v>Bajo</v>
      </c>
      <c r="O24" s="33"/>
      <c r="P24" s="31" t="s">
        <v>86</v>
      </c>
      <c r="Q24" s="32" t="s">
        <v>86</v>
      </c>
      <c r="R24" s="32" t="s">
        <v>86</v>
      </c>
      <c r="S24" s="31"/>
      <c r="T24" s="31"/>
      <c r="U24" s="34">
        <f>+Table1[[#This Row],[Probabilidad ]]+Table1[[#This Row],[Impacto ]]</f>
        <v>0</v>
      </c>
      <c r="V24" s="36" t="str">
        <f t="shared" si="5"/>
        <v>Bajo</v>
      </c>
      <c r="W24" s="33"/>
      <c r="X24" s="31" t="s">
        <v>86</v>
      </c>
      <c r="Y24" s="35" t="s">
        <v>86</v>
      </c>
    </row>
    <row r="26" spans="1:25" x14ac:dyDescent="0.3">
      <c r="A26" s="95" t="s">
        <v>55</v>
      </c>
      <c r="B26" s="95"/>
      <c r="C26" s="95"/>
      <c r="D26" s="95"/>
      <c r="E26" s="95"/>
      <c r="F26" s="95"/>
      <c r="G26" s="95"/>
      <c r="H26" s="95"/>
      <c r="I26" s="95"/>
      <c r="J26" s="95"/>
      <c r="K26" s="95"/>
      <c r="L26" s="95"/>
      <c r="M26" s="95"/>
      <c r="N26" s="95"/>
      <c r="O26" s="95"/>
      <c r="P26" s="95"/>
      <c r="Q26" s="95"/>
      <c r="R26" s="95"/>
      <c r="S26" s="95"/>
      <c r="T26" s="95"/>
      <c r="U26" s="95"/>
      <c r="V26" s="95"/>
      <c r="W26" s="95"/>
      <c r="X26" s="95"/>
      <c r="Y26" s="95"/>
    </row>
  </sheetData>
  <sheetProtection insertRows="0" sort="0"/>
  <mergeCells count="14">
    <mergeCell ref="A26:Y26"/>
    <mergeCell ref="A6:Y6"/>
    <mergeCell ref="X7:Y8"/>
    <mergeCell ref="A7:J8"/>
    <mergeCell ref="P7:R8"/>
    <mergeCell ref="A5:Y5"/>
    <mergeCell ref="J4:M4"/>
    <mergeCell ref="S7:W8"/>
    <mergeCell ref="K7:O8"/>
    <mergeCell ref="A1:D2"/>
    <mergeCell ref="E1:W1"/>
    <mergeCell ref="X1:Y1"/>
    <mergeCell ref="E2:W2"/>
    <mergeCell ref="X2:Y2"/>
  </mergeCells>
  <phoneticPr fontId="10" type="noConversion"/>
  <conditionalFormatting sqref="N10:N24 V10:V24">
    <cfRule type="cellIs" dxfId="6" priority="5" operator="equal">
      <formula>"Extremo"</formula>
    </cfRule>
    <cfRule type="cellIs" dxfId="5" priority="6" operator="equal">
      <formula>"Alto"</formula>
    </cfRule>
    <cfRule type="cellIs" dxfId="4" priority="7" operator="equal">
      <formula>"Moderado"</formula>
    </cfRule>
    <cfRule type="cellIs" dxfId="3" priority="8" operator="equal">
      <formula>"Bajo"</formula>
    </cfRule>
  </conditionalFormatting>
  <pageMargins left="0.7" right="0.7" top="0.75" bottom="0.75" header="0.3" footer="0.3"/>
  <headerFooter>
    <oddHeader>&amp;L&amp;"Aptos"&amp;15&amp;K000000 Información Pública Clasificada&amp;1#_x000D_</oddHeader>
  </headerFooter>
  <drawing r:id="rId1"/>
  <legacy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94535850-723D-471D-B441-207F096C15FE}">
          <x14:formula1>
            <xm:f>LookupTable!$B$2:$B$3</xm:f>
          </x14:formula1>
          <xm:sqref>H10:H24</xm:sqref>
        </x14:dataValidation>
        <x14:dataValidation type="list" allowBlank="1" showInputMessage="1" showErrorMessage="1" xr:uid="{4FE71AE7-9CE1-41BB-8B0E-EA1B7DD5F12C}">
          <x14:formula1>
            <xm:f>LookupTable!$C$2:$C$7</xm:f>
          </x14:formula1>
          <xm:sqref>I10:I24</xm:sqref>
        </x14:dataValidation>
        <x14:dataValidation type="list" allowBlank="1" showInputMessage="1" showErrorMessage="1" xr:uid="{86DEEE5A-6A43-4F24-B467-9461337BC7A9}">
          <x14:formula1>
            <xm:f>LookupTable!$H$2:$H$4</xm:f>
          </x14:formula1>
          <xm:sqref>O10:O24 W10:W24</xm:sqref>
        </x14:dataValidation>
        <x14:dataValidation type="list" allowBlank="1" showInputMessage="1" showErrorMessage="1" xr:uid="{A97E26A6-B414-4014-B691-DEFE0450E67A}">
          <x14:formula1>
            <xm:f>LookupTable!$A$2:$A$3</xm:f>
          </x14:formula1>
          <xm:sqref>G10:G24</xm:sqref>
        </x14:dataValidation>
        <x14:dataValidation type="list" allowBlank="1" showInputMessage="1" showErrorMessage="1" xr:uid="{B1C77F23-488C-47D9-9A81-B49DCB2AFD5E}">
          <x14:formula1>
            <xm:f>LookupTable!$D$2:$D$14</xm:f>
          </x14:formula1>
          <xm:sqref>J10:J24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66E57-B09A-4D2E-AAE3-18FDD412EA66}">
  <dimension ref="A1:Y28"/>
  <sheetViews>
    <sheetView tabSelected="1" zoomScaleNormal="100" workbookViewId="0">
      <selection activeCell="J11" sqref="J11"/>
    </sheetView>
  </sheetViews>
  <sheetFormatPr baseColWidth="10" defaultColWidth="11.44140625" defaultRowHeight="14.4" x14ac:dyDescent="0.3"/>
  <cols>
    <col min="1" max="1" width="5.33203125" style="11" customWidth="1"/>
    <col min="2" max="2" width="30.33203125" style="11" customWidth="1"/>
    <col min="3" max="3" width="13" style="11" customWidth="1"/>
    <col min="4" max="4" width="31.44140625" style="51" customWidth="1"/>
    <col min="5" max="5" width="16.88671875" style="11" customWidth="1"/>
    <col min="6" max="6" width="19.6640625" style="11" customWidth="1"/>
    <col min="7" max="7" width="18.21875" style="11" bestFit="1" customWidth="1"/>
    <col min="8" max="8" width="8" style="51" bestFit="1" customWidth="1"/>
    <col min="9" max="9" width="5.5546875" style="11" customWidth="1"/>
    <col min="10" max="10" width="7.88671875" style="62" customWidth="1"/>
    <col min="11" max="11" width="11" style="62" customWidth="1"/>
    <col min="12" max="12" width="10" style="62" customWidth="1"/>
    <col min="13" max="13" width="6.109375" style="11" customWidth="1"/>
    <col min="14" max="14" width="11.6640625" style="55" customWidth="1"/>
    <col min="15" max="15" width="10.6640625" style="55" customWidth="1"/>
    <col min="16" max="16384" width="11.44140625" style="11"/>
  </cols>
  <sheetData>
    <row r="1" spans="1:25" s="39" customFormat="1" ht="36" customHeight="1" thickBot="1" x14ac:dyDescent="0.3">
      <c r="A1" s="145"/>
      <c r="B1" s="145"/>
      <c r="C1" s="146"/>
      <c r="D1" s="137" t="s">
        <v>87</v>
      </c>
      <c r="E1" s="149"/>
      <c r="F1" s="149"/>
      <c r="G1" s="149"/>
      <c r="H1" s="149"/>
      <c r="I1" s="149"/>
      <c r="J1" s="149"/>
      <c r="K1" s="149"/>
      <c r="L1" s="149"/>
      <c r="M1" s="149"/>
      <c r="N1" s="149"/>
      <c r="O1" s="138"/>
      <c r="P1" s="137" t="s">
        <v>48</v>
      </c>
      <c r="Q1" s="138"/>
    </row>
    <row r="2" spans="1:25" s="39" customFormat="1" ht="36" customHeight="1" thickBot="1" x14ac:dyDescent="0.3">
      <c r="A2" s="147"/>
      <c r="B2" s="147"/>
      <c r="C2" s="148"/>
      <c r="D2" s="143" t="s">
        <v>49</v>
      </c>
      <c r="E2" s="150"/>
      <c r="F2" s="150"/>
      <c r="G2" s="150"/>
      <c r="H2" s="150"/>
      <c r="I2" s="150"/>
      <c r="J2" s="150"/>
      <c r="K2" s="150"/>
      <c r="L2" s="150"/>
      <c r="M2" s="150"/>
      <c r="N2" s="150"/>
      <c r="O2" s="144"/>
      <c r="P2" s="143" t="s">
        <v>50</v>
      </c>
      <c r="Q2" s="144"/>
    </row>
    <row r="3" spans="1:25" s="39" customFormat="1" ht="19.5" customHeight="1" x14ac:dyDescent="0.25">
      <c r="A3" s="40"/>
      <c r="B3" s="41"/>
      <c r="C3" s="41"/>
      <c r="D3" s="41"/>
      <c r="E3" s="42"/>
      <c r="F3" s="42"/>
      <c r="G3" s="42"/>
      <c r="H3" s="42"/>
      <c r="I3" s="42"/>
      <c r="J3" s="42"/>
      <c r="K3" s="42"/>
      <c r="L3" s="42"/>
      <c r="M3" s="42"/>
      <c r="N3" s="42"/>
      <c r="O3" s="42"/>
      <c r="P3" s="42"/>
      <c r="Q3" s="43"/>
    </row>
    <row r="4" spans="1:25" s="39" customFormat="1" ht="15.75" customHeight="1" x14ac:dyDescent="0.3">
      <c r="A4" s="44" t="s">
        <v>51</v>
      </c>
      <c r="B4" s="45"/>
      <c r="C4" s="46"/>
      <c r="D4" s="11"/>
      <c r="E4" s="11"/>
      <c r="F4" s="68" t="s">
        <v>88</v>
      </c>
      <c r="G4" s="45" t="s">
        <v>52</v>
      </c>
      <c r="H4" s="48"/>
      <c r="I4" s="11"/>
      <c r="J4" s="48"/>
      <c r="K4" s="47"/>
      <c r="L4" s="49" t="s">
        <v>53</v>
      </c>
      <c r="M4" s="48"/>
      <c r="N4" s="67"/>
      <c r="O4" s="68"/>
      <c r="P4" s="45" t="s">
        <v>54</v>
      </c>
      <c r="Q4" s="50"/>
    </row>
    <row r="5" spans="1:25" s="39" customFormat="1" ht="15.75" customHeight="1" thickBot="1" x14ac:dyDescent="0.3">
      <c r="A5" s="140"/>
      <c r="B5" s="141"/>
      <c r="C5" s="141"/>
      <c r="D5" s="141"/>
      <c r="E5" s="141"/>
      <c r="F5" s="141"/>
      <c r="G5" s="141"/>
      <c r="H5" s="141"/>
      <c r="I5" s="141"/>
      <c r="J5" s="141"/>
      <c r="K5" s="141"/>
      <c r="L5" s="141"/>
      <c r="M5" s="141"/>
      <c r="N5" s="141"/>
      <c r="O5" s="141"/>
      <c r="P5" s="141"/>
      <c r="Q5" s="142"/>
    </row>
    <row r="6" spans="1:25" s="39" customFormat="1" ht="15.75" customHeight="1" x14ac:dyDescent="0.3">
      <c r="A6" s="136" t="s">
        <v>55</v>
      </c>
      <c r="B6" s="136"/>
      <c r="C6" s="136"/>
      <c r="D6" s="136"/>
      <c r="E6" s="136"/>
      <c r="F6" s="136"/>
      <c r="G6" s="136"/>
      <c r="H6" s="136"/>
      <c r="I6" s="136"/>
      <c r="J6" s="136"/>
      <c r="K6" s="136"/>
      <c r="L6" s="136"/>
      <c r="M6" s="136"/>
      <c r="N6" s="136"/>
      <c r="O6" s="136"/>
      <c r="P6" s="136"/>
      <c r="Q6" s="136"/>
      <c r="R6" s="11"/>
      <c r="S6" s="11"/>
      <c r="T6" s="11"/>
      <c r="U6" s="11"/>
      <c r="V6" s="11"/>
      <c r="W6" s="11"/>
      <c r="X6" s="11"/>
      <c r="Y6" s="11"/>
    </row>
    <row r="7" spans="1:25" ht="9.75" customHeight="1" thickBot="1" x14ac:dyDescent="0.35"/>
    <row r="8" spans="1:25" ht="15" thickBot="1" x14ac:dyDescent="0.35">
      <c r="B8" s="151" t="s">
        <v>89</v>
      </c>
      <c r="C8" s="152"/>
      <c r="D8" s="152"/>
      <c r="E8" s="152"/>
      <c r="F8" s="152"/>
      <c r="G8" s="152"/>
      <c r="H8" s="153"/>
      <c r="J8" s="154" t="s">
        <v>90</v>
      </c>
      <c r="K8" s="155"/>
      <c r="L8" s="156"/>
      <c r="N8" s="157" t="s">
        <v>91</v>
      </c>
      <c r="O8" s="158"/>
    </row>
    <row r="9" spans="1:25" x14ac:dyDescent="0.3">
      <c r="B9" s="159" t="s">
        <v>62</v>
      </c>
      <c r="C9" s="159" t="s">
        <v>63</v>
      </c>
      <c r="D9" s="131" t="s">
        <v>76</v>
      </c>
      <c r="E9" s="131" t="s">
        <v>77</v>
      </c>
      <c r="F9" s="131" t="s">
        <v>78</v>
      </c>
      <c r="G9" s="131" t="s">
        <v>84</v>
      </c>
      <c r="H9" s="133" t="s">
        <v>85</v>
      </c>
      <c r="J9" s="112" t="s">
        <v>92</v>
      </c>
      <c r="K9" s="112" t="s">
        <v>93</v>
      </c>
      <c r="L9" s="112" t="s">
        <v>94</v>
      </c>
      <c r="N9" s="114" t="s">
        <v>95</v>
      </c>
      <c r="O9" s="114" t="s">
        <v>94</v>
      </c>
    </row>
    <row r="10" spans="1:25" ht="58.5" customHeight="1" x14ac:dyDescent="0.3">
      <c r="B10" s="160"/>
      <c r="C10" s="160"/>
      <c r="D10" s="132"/>
      <c r="E10" s="132"/>
      <c r="F10" s="132"/>
      <c r="G10" s="132"/>
      <c r="H10" s="134"/>
      <c r="J10" s="113"/>
      <c r="K10" s="113"/>
      <c r="L10" s="113"/>
      <c r="N10" s="115"/>
      <c r="O10" s="115"/>
    </row>
    <row r="11" spans="1:25" ht="81.599999999999994" x14ac:dyDescent="0.3">
      <c r="B11" s="60" t="s">
        <v>119</v>
      </c>
      <c r="C11" s="52"/>
      <c r="D11" s="60" t="s">
        <v>120</v>
      </c>
      <c r="E11" s="37" t="s">
        <v>121</v>
      </c>
      <c r="F11" s="37" t="s">
        <v>122</v>
      </c>
      <c r="G11" s="60" t="s">
        <v>123</v>
      </c>
      <c r="H11" s="37" t="s">
        <v>124</v>
      </c>
      <c r="J11" s="53">
        <v>1</v>
      </c>
      <c r="K11" s="53">
        <v>1</v>
      </c>
      <c r="L11" s="54">
        <f>IFERROR(J11/K11,"")</f>
        <v>1</v>
      </c>
      <c r="M11" s="55"/>
      <c r="N11" s="53" t="s">
        <v>26</v>
      </c>
      <c r="O11" s="54">
        <f>IF(N11="Sí",0%,IF(N11="No",100%,""))</f>
        <v>1</v>
      </c>
    </row>
    <row r="12" spans="1:25" ht="81.599999999999994" x14ac:dyDescent="0.3">
      <c r="B12" s="60" t="s">
        <v>107</v>
      </c>
      <c r="C12" s="52"/>
      <c r="D12" s="60" t="s">
        <v>108</v>
      </c>
      <c r="E12" s="37" t="s">
        <v>109</v>
      </c>
      <c r="F12" s="37" t="s">
        <v>110</v>
      </c>
      <c r="G12" s="60" t="s">
        <v>111</v>
      </c>
      <c r="H12" s="37" t="s">
        <v>112</v>
      </c>
      <c r="J12" s="53">
        <v>1</v>
      </c>
      <c r="K12" s="53">
        <v>1</v>
      </c>
      <c r="L12" s="54">
        <f>IFERROR(J12/K12,"")</f>
        <v>1</v>
      </c>
      <c r="M12" s="55"/>
      <c r="N12" s="53" t="s">
        <v>26</v>
      </c>
      <c r="O12" s="54">
        <f t="shared" ref="O12:O13" si="0">IF(N12="Sí",0%,IF(N12="No",100%,""))</f>
        <v>1</v>
      </c>
    </row>
    <row r="13" spans="1:25" ht="102" x14ac:dyDescent="0.3">
      <c r="B13" s="38" t="s">
        <v>113</v>
      </c>
      <c r="C13" s="52"/>
      <c r="D13" s="38" t="s">
        <v>114</v>
      </c>
      <c r="E13" s="38" t="s">
        <v>115</v>
      </c>
      <c r="F13" s="38" t="s">
        <v>116</v>
      </c>
      <c r="G13" s="61" t="s">
        <v>117</v>
      </c>
      <c r="H13" s="38" t="s">
        <v>118</v>
      </c>
      <c r="J13" s="53">
        <v>1</v>
      </c>
      <c r="K13" s="53">
        <v>1</v>
      </c>
      <c r="L13" s="54">
        <f>IFERROR(J13/K13,"")</f>
        <v>1</v>
      </c>
      <c r="M13" s="55"/>
      <c r="N13" s="53" t="s">
        <v>26</v>
      </c>
      <c r="O13" s="54">
        <f t="shared" si="0"/>
        <v>1</v>
      </c>
    </row>
    <row r="14" spans="1:25" x14ac:dyDescent="0.3">
      <c r="J14" s="139" t="s">
        <v>96</v>
      </c>
      <c r="K14" s="139"/>
      <c r="L14" s="54">
        <f>IFERROR(AVERAGE(L11:L13),"")</f>
        <v>1</v>
      </c>
      <c r="M14" s="51"/>
      <c r="N14" s="63" t="s">
        <v>96</v>
      </c>
      <c r="O14" s="54">
        <f>IFERROR(AVERAGE(O11:O13),"")</f>
        <v>1</v>
      </c>
    </row>
    <row r="15" spans="1:25" x14ac:dyDescent="0.3">
      <c r="J15" s="55"/>
      <c r="K15" s="55"/>
      <c r="L15" s="64"/>
      <c r="M15" s="51"/>
      <c r="O15" s="64"/>
    </row>
    <row r="16" spans="1:25" x14ac:dyDescent="0.3">
      <c r="J16" s="55"/>
      <c r="K16" s="55"/>
      <c r="L16" s="64"/>
      <c r="M16" s="51"/>
      <c r="O16" s="64"/>
    </row>
    <row r="17" spans="1:25" ht="15" thickBot="1" x14ac:dyDescent="0.35"/>
    <row r="18" spans="1:25" ht="15" thickBot="1" x14ac:dyDescent="0.35">
      <c r="D18" s="11"/>
      <c r="K18" s="65" t="s">
        <v>97</v>
      </c>
      <c r="L18" s="56">
        <v>0.3</v>
      </c>
      <c r="M18" s="57"/>
      <c r="N18" s="69" t="s">
        <v>97</v>
      </c>
      <c r="O18" s="56">
        <v>0.7</v>
      </c>
    </row>
    <row r="19" spans="1:25" ht="28.2" thickBot="1" x14ac:dyDescent="0.35">
      <c r="D19" s="11"/>
      <c r="K19" s="66" t="s">
        <v>98</v>
      </c>
      <c r="L19" s="58">
        <f>IFERROR((L18*L14)/100%,0)</f>
        <v>0.3</v>
      </c>
      <c r="N19" s="70" t="s">
        <v>98</v>
      </c>
      <c r="O19" s="56">
        <f>IFERROR((O18*O14)/100%,0)</f>
        <v>0.7</v>
      </c>
    </row>
    <row r="20" spans="1:25" ht="45" customHeight="1" thickBot="1" x14ac:dyDescent="0.35">
      <c r="D20" s="11"/>
      <c r="K20" s="122" t="s">
        <v>99</v>
      </c>
      <c r="L20" s="123"/>
      <c r="M20" s="123"/>
      <c r="N20" s="124"/>
      <c r="O20" s="59">
        <f>IFERROR(ROUND(L19+O19,2),2)</f>
        <v>1</v>
      </c>
    </row>
    <row r="21" spans="1:25" ht="21" customHeight="1" thickBot="1" x14ac:dyDescent="0.35">
      <c r="D21" s="11"/>
    </row>
    <row r="22" spans="1:25" ht="16.2" thickBot="1" x14ac:dyDescent="0.35">
      <c r="D22" s="11"/>
      <c r="H22" s="11"/>
      <c r="J22" s="125" t="s">
        <v>100</v>
      </c>
      <c r="K22" s="126"/>
      <c r="L22" s="126"/>
      <c r="M22" s="126"/>
      <c r="N22" s="126"/>
      <c r="O22" s="127"/>
    </row>
    <row r="23" spans="1:25" ht="25.5" customHeight="1" x14ac:dyDescent="0.3">
      <c r="D23" s="11"/>
      <c r="H23" s="11"/>
      <c r="J23" s="128" t="s">
        <v>101</v>
      </c>
      <c r="K23" s="129"/>
      <c r="L23" s="129"/>
      <c r="M23" s="130"/>
      <c r="N23" s="24" t="s">
        <v>102</v>
      </c>
      <c r="O23" s="71"/>
    </row>
    <row r="24" spans="1:25" ht="31.5" customHeight="1" x14ac:dyDescent="0.3">
      <c r="D24" s="11"/>
      <c r="H24" s="11"/>
      <c r="J24" s="116" t="s">
        <v>103</v>
      </c>
      <c r="K24" s="117"/>
      <c r="L24" s="117"/>
      <c r="M24" s="118"/>
      <c r="N24" s="25" t="s">
        <v>104</v>
      </c>
      <c r="O24" s="72"/>
    </row>
    <row r="25" spans="1:25" ht="29.25" customHeight="1" thickBot="1" x14ac:dyDescent="0.35">
      <c r="D25" s="11"/>
      <c r="H25" s="11"/>
      <c r="J25" s="119" t="s">
        <v>105</v>
      </c>
      <c r="K25" s="120"/>
      <c r="L25" s="120"/>
      <c r="M25" s="121"/>
      <c r="N25" s="26" t="s">
        <v>106</v>
      </c>
      <c r="O25" s="73"/>
    </row>
    <row r="28" spans="1:25" x14ac:dyDescent="0.3">
      <c r="A28" s="135" t="s">
        <v>55</v>
      </c>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row>
  </sheetData>
  <dataConsolidate/>
  <mergeCells count="29">
    <mergeCell ref="A28:Y28"/>
    <mergeCell ref="A6:Q6"/>
    <mergeCell ref="P1:Q1"/>
    <mergeCell ref="J14:K14"/>
    <mergeCell ref="A5:Q5"/>
    <mergeCell ref="P2:Q2"/>
    <mergeCell ref="A1:C2"/>
    <mergeCell ref="D1:O1"/>
    <mergeCell ref="D2:O2"/>
    <mergeCell ref="B8:H8"/>
    <mergeCell ref="J8:L8"/>
    <mergeCell ref="N8:O8"/>
    <mergeCell ref="B9:B10"/>
    <mergeCell ref="C9:C10"/>
    <mergeCell ref="D9:D10"/>
    <mergeCell ref="E9:E10"/>
    <mergeCell ref="F9:F10"/>
    <mergeCell ref="G9:G10"/>
    <mergeCell ref="H9:H10"/>
    <mergeCell ref="J9:J10"/>
    <mergeCell ref="K9:K10"/>
    <mergeCell ref="L9:L10"/>
    <mergeCell ref="N9:N10"/>
    <mergeCell ref="O9:O10"/>
    <mergeCell ref="J24:M24"/>
    <mergeCell ref="J25:M25"/>
    <mergeCell ref="K20:N20"/>
    <mergeCell ref="J22:O22"/>
    <mergeCell ref="J23:M23"/>
  </mergeCells>
  <conditionalFormatting sqref="O20">
    <cfRule type="cellIs" dxfId="2" priority="1" operator="greaterThanOrEqual">
      <formula>0.9</formula>
    </cfRule>
    <cfRule type="cellIs" dxfId="1" priority="2" operator="between">
      <formula>0.6</formula>
      <formula>0.89</formula>
    </cfRule>
    <cfRule type="cellIs" dxfId="0" priority="3" operator="lessThanOrEqual">
      <formula>0.59</formula>
    </cfRule>
  </conditionalFormatting>
  <dataValidations count="2">
    <dataValidation type="whole" operator="lessThanOrEqual" allowBlank="1" showInputMessage="1" showErrorMessage="1" errorTitle="Error de validación" error="El valor ingresado debe ser menor o igual que el número total de acciones definidas para cumplir en el período" sqref="J11:J13" xr:uid="{26A264E4-3951-46F0-A030-674826A862DF}">
      <formula1>K11</formula1>
    </dataValidation>
    <dataValidation type="whole" operator="greaterThanOrEqual" allowBlank="1" showInputMessage="1" showErrorMessage="1" errorTitle="Error de validación" error="El valor ingresado debe ser mayor o igual que el número total de acciones cumplidas" sqref="K11:K13" xr:uid="{6B0496B0-5EB5-4F58-A85F-3E746D45E117}">
      <formula1>J11</formula1>
    </dataValidation>
  </dataValidations>
  <pageMargins left="0.7" right="0.7" top="0.75" bottom="0.75" header="0.3" footer="0.3"/>
  <headerFooter>
    <oddHeader>&amp;L&amp;"Aptos"&amp;15&amp;K000000 Información Pública Clasificada&amp;1#_x000D_</oddHeader>
  </headerFooter>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95A2905-C68D-4D41-B7FA-3E8F43CAF7BE}">
          <x14:formula1>
            <xm:f>LookupTable!$I$2:$I$3</xm:f>
          </x14:formula1>
          <xm:sqref>N11:N13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de51ff1-31a4-44d1-b19d-ff86b8670937">
      <Terms xmlns="http://schemas.microsoft.com/office/infopath/2007/PartnerControls"/>
    </lcf76f155ced4ddcb4097134ff3c332f>
    <TaxCatchAll xmlns="06d0f1f6-df25-4f30-8ade-9576fdf1341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19017869FD7C4489903DBBE6B560F77" ma:contentTypeVersion="19" ma:contentTypeDescription="Crear nuevo documento." ma:contentTypeScope="" ma:versionID="b9a93d2eb41c175b1ca7ea321288dbb6">
  <xsd:schema xmlns:xsd="http://www.w3.org/2001/XMLSchema" xmlns:xs="http://www.w3.org/2001/XMLSchema" xmlns:p="http://schemas.microsoft.com/office/2006/metadata/properties" xmlns:ns2="ede51ff1-31a4-44d1-b19d-ff86b8670937" xmlns:ns3="06d0f1f6-df25-4f30-8ade-9576fdf13416" targetNamespace="http://schemas.microsoft.com/office/2006/metadata/properties" ma:root="true" ma:fieldsID="21b5ea4e4e78c5ba4dc691538da3616a" ns2:_="" ns3:_="">
    <xsd:import namespace="ede51ff1-31a4-44d1-b19d-ff86b8670937"/>
    <xsd:import namespace="06d0f1f6-df25-4f30-8ade-9576fdf134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51ff1-31a4-44d1-b19d-ff86b8670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d0f1f6-df25-4f30-8ade-9576fdf1341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269cf50-c70e-4fb6-a206-63d908b5dc95}" ma:internalName="TaxCatchAll" ma:showField="CatchAllData" ma:web="06d0f1f6-df25-4f30-8ade-9576fdf134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73FBBA-6B65-423E-B852-9BBA13967F71}">
  <ds:schemaRefs>
    <ds:schemaRef ds:uri="http://schemas.microsoft.com/sharepoint/v3/contenttype/forms"/>
  </ds:schemaRefs>
</ds:datastoreItem>
</file>

<file path=customXml/itemProps2.xml><?xml version="1.0" encoding="utf-8"?>
<ds:datastoreItem xmlns:ds="http://schemas.openxmlformats.org/officeDocument/2006/customXml" ds:itemID="{2402C2E8-1F74-4319-91E0-0472BAFCAA22}">
  <ds:schemaRefs>
    <ds:schemaRef ds:uri="http://schemas.microsoft.com/office/2006/metadata/properties"/>
    <ds:schemaRef ds:uri="http://schemas.microsoft.com/office/infopath/2007/PartnerControls"/>
    <ds:schemaRef ds:uri="ede51ff1-31a4-44d1-b19d-ff86b8670937"/>
    <ds:schemaRef ds:uri="06d0f1f6-df25-4f30-8ade-9576fdf13416"/>
  </ds:schemaRefs>
</ds:datastoreItem>
</file>

<file path=customXml/itemProps3.xml><?xml version="1.0" encoding="utf-8"?>
<ds:datastoreItem xmlns:ds="http://schemas.openxmlformats.org/officeDocument/2006/customXml" ds:itemID="{BD8B8820-D380-4378-B4B4-1C8F1EC22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51ff1-31a4-44d1-b19d-ff86b8670937"/>
    <ds:schemaRef ds:uri="06d0f1f6-df25-4f30-8ade-9576fdf134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LookupTable</vt:lpstr>
      <vt:lpstr>MATRIZ</vt:lpstr>
      <vt:lpstr>MONITOREO</vt:lpstr>
      <vt:lpstr>El_riesgo_se_ha_materializado</vt:lpstr>
      <vt:lpstr>MONITOREO!monitoreo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dc:creator>
  <cp:keywords/>
  <dc:description/>
  <cp:lastModifiedBy>Beatriz Eugenia Arango Mesa</cp:lastModifiedBy>
  <cp:revision/>
  <dcterms:created xsi:type="dcterms:W3CDTF">2014-04-03T14:52:15Z</dcterms:created>
  <dcterms:modified xsi:type="dcterms:W3CDTF">2026-04-16T21:22:57Z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0x010100B19017869FD7C4489903DBBE6B560F77</vt:lpwstr>
  </property>
  <property fmtid="{D5CDD505-2E9C-101B-9397-08002B2CF9AE}" pid="3" name="MediaServiceImageTags">
    <vt:lpwstr/>
  </property>
</Properties>
</file>