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ITACIONES\Documents\PROCESOS\2024\1. ORDENES DE COMPRA\133280- medellin\"/>
    </mc:Choice>
  </mc:AlternateContent>
  <xr:revisionPtr revIDLastSave="0" documentId="13_ncr:1_{6E46D217-E523-4683-A11E-1A548EB26E45}" xr6:coauthVersionLast="47" xr6:coauthVersionMax="47" xr10:uidLastSave="{00000000-0000-0000-0000-000000000000}"/>
  <bookViews>
    <workbookView xWindow="-120" yWindow="-120" windowWidth="29040" windowHeight="15840" activeTab="2" xr2:uid="{7582D5F7-B9CF-4BE2-8460-FE60FAA33AE0}"/>
  </bookViews>
  <sheets>
    <sheet name="Hoja2" sheetId="2" r:id="rId1"/>
    <sheet name="Hoja3" sheetId="3" r:id="rId2"/>
    <sheet name="cronograma" sheetId="4" r:id="rId3"/>
  </sheets>
  <definedNames>
    <definedName name="_xlnm.Print_Area" localSheetId="2">cronograma!$A$1:$R$43</definedName>
    <definedName name="_xlnm.Print_Area" localSheetId="0">Hoja2!$A$1:$AJ$43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3" i="4" l="1"/>
  <c r="M43" i="4"/>
  <c r="L43" i="4"/>
  <c r="K43" i="4"/>
  <c r="J43" i="4"/>
  <c r="I43" i="4"/>
  <c r="H43" i="4"/>
  <c r="G43" i="4"/>
  <c r="F43" i="4"/>
  <c r="E43" i="4"/>
  <c r="D43" i="4"/>
  <c r="C43" i="4"/>
  <c r="AG43" i="2"/>
  <c r="AM5" i="2"/>
  <c r="AM6" i="2"/>
  <c r="AM7" i="2"/>
  <c r="AM8" i="2"/>
  <c r="AM9" i="2"/>
  <c r="AM10" i="2"/>
  <c r="AM11" i="2"/>
  <c r="AM12" i="2"/>
  <c r="AM13" i="2"/>
  <c r="AM14" i="2"/>
  <c r="AM15" i="2"/>
  <c r="AM16" i="2"/>
  <c r="AM17" i="2"/>
  <c r="AM18" i="2"/>
  <c r="AM19" i="2"/>
  <c r="AM20" i="2"/>
  <c r="AM21" i="2"/>
  <c r="AM22" i="2"/>
  <c r="AM23" i="2"/>
  <c r="AM24" i="2"/>
  <c r="AM25" i="2"/>
  <c r="AM26" i="2"/>
  <c r="AM27" i="2"/>
  <c r="AM28" i="2"/>
  <c r="AM29" i="2"/>
  <c r="AM30" i="2"/>
  <c r="AM31" i="2"/>
  <c r="AM32" i="2"/>
  <c r="AM33" i="2"/>
  <c r="AM34" i="2"/>
  <c r="AM35" i="2"/>
  <c r="AM36" i="2"/>
  <c r="AM37" i="2"/>
  <c r="AM38" i="2"/>
  <c r="AM39" i="2"/>
  <c r="AM40" i="2"/>
  <c r="AM41" i="2"/>
  <c r="AM4" i="2"/>
  <c r="D42" i="3"/>
  <c r="AK43" i="2"/>
  <c r="AJ43" i="2"/>
  <c r="AH43" i="2"/>
  <c r="AE43" i="2"/>
  <c r="AD43" i="2"/>
  <c r="AB43" i="2"/>
  <c r="AA43" i="2"/>
  <c r="Y43" i="2"/>
  <c r="X43" i="2"/>
  <c r="V43" i="2"/>
  <c r="U43" i="2"/>
  <c r="S43" i="2"/>
  <c r="R43" i="2"/>
  <c r="P43" i="2"/>
  <c r="O43" i="2"/>
  <c r="M43" i="2"/>
  <c r="L43" i="2"/>
  <c r="J43" i="2"/>
  <c r="I43" i="2"/>
  <c r="G43" i="2"/>
  <c r="F43" i="2"/>
  <c r="D43" i="2"/>
  <c r="C43" i="2"/>
  <c r="AL42" i="2"/>
  <c r="AI42" i="2"/>
  <c r="AM42" i="2" s="1"/>
  <c r="AF42" i="2"/>
  <c r="AC42" i="2"/>
  <c r="Z42" i="2"/>
  <c r="W42" i="2"/>
  <c r="T42" i="2"/>
  <c r="Q42" i="2"/>
  <c r="N42" i="2"/>
  <c r="K42" i="2"/>
  <c r="H42" i="2"/>
  <c r="E42" i="2"/>
  <c r="N41" i="2"/>
  <c r="K41" i="2"/>
  <c r="H41" i="2"/>
  <c r="E41" i="2"/>
  <c r="AL40" i="2"/>
  <c r="AI40" i="2"/>
  <c r="AF40" i="2"/>
  <c r="AC40" i="2"/>
  <c r="Z40" i="2"/>
  <c r="W40" i="2"/>
  <c r="T40" i="2"/>
  <c r="Q40" i="2"/>
  <c r="N40" i="2"/>
  <c r="K40" i="2"/>
  <c r="H40" i="2"/>
  <c r="E40" i="2"/>
  <c r="AL39" i="2"/>
  <c r="AI39" i="2"/>
  <c r="AF39" i="2"/>
  <c r="AC39" i="2"/>
  <c r="Z39" i="2"/>
  <c r="W39" i="2"/>
  <c r="T39" i="2"/>
  <c r="Q39" i="2"/>
  <c r="N39" i="2"/>
  <c r="K39" i="2"/>
  <c r="H39" i="2"/>
  <c r="E39" i="2"/>
  <c r="AL38" i="2"/>
  <c r="AI38" i="2"/>
  <c r="AF38" i="2"/>
  <c r="AC38" i="2"/>
  <c r="Z38" i="2"/>
  <c r="W38" i="2"/>
  <c r="T38" i="2"/>
  <c r="Q38" i="2"/>
  <c r="N38" i="2"/>
  <c r="K38" i="2"/>
  <c r="H38" i="2"/>
  <c r="E38" i="2"/>
  <c r="AL37" i="2"/>
  <c r="AI37" i="2"/>
  <c r="AF37" i="2"/>
  <c r="AC37" i="2"/>
  <c r="Z37" i="2"/>
  <c r="W37" i="2"/>
  <c r="T37" i="2"/>
  <c r="Q37" i="2"/>
  <c r="N37" i="2"/>
  <c r="K37" i="2"/>
  <c r="H37" i="2"/>
  <c r="E37" i="2"/>
  <c r="AL36" i="2"/>
  <c r="AI36" i="2"/>
  <c r="AF36" i="2"/>
  <c r="AC36" i="2"/>
  <c r="Z36" i="2"/>
  <c r="W36" i="2"/>
  <c r="T36" i="2"/>
  <c r="Q36" i="2"/>
  <c r="N36" i="2"/>
  <c r="K36" i="2"/>
  <c r="H36" i="2"/>
  <c r="E36" i="2"/>
  <c r="AL35" i="2"/>
  <c r="AI35" i="2"/>
  <c r="AF35" i="2"/>
  <c r="AC35" i="2"/>
  <c r="Z35" i="2"/>
  <c r="W35" i="2"/>
  <c r="T35" i="2"/>
  <c r="Q35" i="2"/>
  <c r="N35" i="2"/>
  <c r="K35" i="2"/>
  <c r="H35" i="2"/>
  <c r="E35" i="2"/>
  <c r="AL34" i="2"/>
  <c r="AI34" i="2"/>
  <c r="AF34" i="2"/>
  <c r="AC34" i="2"/>
  <c r="Z34" i="2"/>
  <c r="W34" i="2"/>
  <c r="T34" i="2"/>
  <c r="Q34" i="2"/>
  <c r="N34" i="2"/>
  <c r="K34" i="2"/>
  <c r="H34" i="2"/>
  <c r="E34" i="2"/>
  <c r="AL33" i="2"/>
  <c r="AI33" i="2"/>
  <c r="AF33" i="2"/>
  <c r="AC33" i="2"/>
  <c r="Z33" i="2"/>
  <c r="W33" i="2"/>
  <c r="T33" i="2"/>
  <c r="Q33" i="2"/>
  <c r="N33" i="2"/>
  <c r="K33" i="2"/>
  <c r="H33" i="2"/>
  <c r="E33" i="2"/>
  <c r="AL32" i="2"/>
  <c r="AI32" i="2"/>
  <c r="AF32" i="2"/>
  <c r="AC32" i="2"/>
  <c r="Z32" i="2"/>
  <c r="W32" i="2"/>
  <c r="T32" i="2"/>
  <c r="Q32" i="2"/>
  <c r="N32" i="2"/>
  <c r="K32" i="2"/>
  <c r="H32" i="2"/>
  <c r="E32" i="2"/>
  <c r="AL31" i="2"/>
  <c r="AI31" i="2"/>
  <c r="AF31" i="2"/>
  <c r="AC31" i="2"/>
  <c r="Z31" i="2"/>
  <c r="W31" i="2"/>
  <c r="T31" i="2"/>
  <c r="Q31" i="2"/>
  <c r="N31" i="2"/>
  <c r="K31" i="2"/>
  <c r="H31" i="2"/>
  <c r="E31" i="2"/>
  <c r="AL30" i="2"/>
  <c r="AI30" i="2"/>
  <c r="AF30" i="2"/>
  <c r="AC30" i="2"/>
  <c r="Z30" i="2"/>
  <c r="W30" i="2"/>
  <c r="T30" i="2"/>
  <c r="Q30" i="2"/>
  <c r="N30" i="2"/>
  <c r="K30" i="2"/>
  <c r="H30" i="2"/>
  <c r="E30" i="2"/>
  <c r="AL29" i="2"/>
  <c r="AI29" i="2"/>
  <c r="AF29" i="2"/>
  <c r="AC29" i="2"/>
  <c r="Z29" i="2"/>
  <c r="W29" i="2"/>
  <c r="T29" i="2"/>
  <c r="Q29" i="2"/>
  <c r="N29" i="2"/>
  <c r="K29" i="2"/>
  <c r="H29" i="2"/>
  <c r="E29" i="2"/>
  <c r="AL28" i="2"/>
  <c r="AI28" i="2"/>
  <c r="AF28" i="2"/>
  <c r="AC28" i="2"/>
  <c r="Z28" i="2"/>
  <c r="W28" i="2"/>
  <c r="T28" i="2"/>
  <c r="Q28" i="2"/>
  <c r="N28" i="2"/>
  <c r="K28" i="2"/>
  <c r="H28" i="2"/>
  <c r="E28" i="2"/>
  <c r="AL27" i="2"/>
  <c r="AI27" i="2"/>
  <c r="AF27" i="2"/>
  <c r="AC27" i="2"/>
  <c r="Z27" i="2"/>
  <c r="W27" i="2"/>
  <c r="T27" i="2"/>
  <c r="Q27" i="2"/>
  <c r="N27" i="2"/>
  <c r="K27" i="2"/>
  <c r="H27" i="2"/>
  <c r="E27" i="2"/>
  <c r="AL26" i="2"/>
  <c r="AI26" i="2"/>
  <c r="AF26" i="2"/>
  <c r="AC26" i="2"/>
  <c r="Z26" i="2"/>
  <c r="W26" i="2"/>
  <c r="T26" i="2"/>
  <c r="Q26" i="2"/>
  <c r="N26" i="2"/>
  <c r="K26" i="2"/>
  <c r="H26" i="2"/>
  <c r="E26" i="2"/>
  <c r="AL25" i="2"/>
  <c r="AI25" i="2"/>
  <c r="AF25" i="2"/>
  <c r="AC25" i="2"/>
  <c r="Z25" i="2"/>
  <c r="W25" i="2"/>
  <c r="T25" i="2"/>
  <c r="Q25" i="2"/>
  <c r="N25" i="2"/>
  <c r="K25" i="2"/>
  <c r="H25" i="2"/>
  <c r="E25" i="2"/>
  <c r="AL24" i="2"/>
  <c r="AI24" i="2"/>
  <c r="AF24" i="2"/>
  <c r="AC24" i="2"/>
  <c r="Z24" i="2"/>
  <c r="W24" i="2"/>
  <c r="T24" i="2"/>
  <c r="Q24" i="2"/>
  <c r="N24" i="2"/>
  <c r="K24" i="2"/>
  <c r="H24" i="2"/>
  <c r="E24" i="2"/>
  <c r="AL23" i="2"/>
  <c r="AI23" i="2"/>
  <c r="AF23" i="2"/>
  <c r="AC23" i="2"/>
  <c r="Z23" i="2"/>
  <c r="W23" i="2"/>
  <c r="T23" i="2"/>
  <c r="Q23" i="2"/>
  <c r="N23" i="2"/>
  <c r="K23" i="2"/>
  <c r="H23" i="2"/>
  <c r="E23" i="2"/>
  <c r="AL22" i="2"/>
  <c r="AI22" i="2"/>
  <c r="AF22" i="2"/>
  <c r="AC22" i="2"/>
  <c r="Z22" i="2"/>
  <c r="W22" i="2"/>
  <c r="T22" i="2"/>
  <c r="Q22" i="2"/>
  <c r="N22" i="2"/>
  <c r="K22" i="2"/>
  <c r="H22" i="2"/>
  <c r="E22" i="2"/>
  <c r="AL21" i="2"/>
  <c r="AI21" i="2"/>
  <c r="AF21" i="2"/>
  <c r="AC21" i="2"/>
  <c r="Z21" i="2"/>
  <c r="W21" i="2"/>
  <c r="T21" i="2"/>
  <c r="Q21" i="2"/>
  <c r="N21" i="2"/>
  <c r="K21" i="2"/>
  <c r="H21" i="2"/>
  <c r="E21" i="2"/>
  <c r="AL20" i="2"/>
  <c r="AI20" i="2"/>
  <c r="AF20" i="2"/>
  <c r="AC20" i="2"/>
  <c r="Z20" i="2"/>
  <c r="W20" i="2"/>
  <c r="T20" i="2"/>
  <c r="Q20" i="2"/>
  <c r="N20" i="2"/>
  <c r="K20" i="2"/>
  <c r="H20" i="2"/>
  <c r="E20" i="2"/>
  <c r="AL19" i="2"/>
  <c r="AI19" i="2"/>
  <c r="AF19" i="2"/>
  <c r="AC19" i="2"/>
  <c r="Z19" i="2"/>
  <c r="W19" i="2"/>
  <c r="T19" i="2"/>
  <c r="Q19" i="2"/>
  <c r="N19" i="2"/>
  <c r="K19" i="2"/>
  <c r="H19" i="2"/>
  <c r="E19" i="2"/>
  <c r="AL18" i="2"/>
  <c r="AI18" i="2"/>
  <c r="AF18" i="2"/>
  <c r="AC18" i="2"/>
  <c r="Z18" i="2"/>
  <c r="W18" i="2"/>
  <c r="T18" i="2"/>
  <c r="Q18" i="2"/>
  <c r="N18" i="2"/>
  <c r="K18" i="2"/>
  <c r="H18" i="2"/>
  <c r="E18" i="2"/>
  <c r="AL17" i="2"/>
  <c r="AI17" i="2"/>
  <c r="AF17" i="2"/>
  <c r="AC17" i="2"/>
  <c r="Z17" i="2"/>
  <c r="W17" i="2"/>
  <c r="T17" i="2"/>
  <c r="Q17" i="2"/>
  <c r="N17" i="2"/>
  <c r="K17" i="2"/>
  <c r="H17" i="2"/>
  <c r="E17" i="2"/>
  <c r="AL16" i="2"/>
  <c r="AI16" i="2"/>
  <c r="AF16" i="2"/>
  <c r="AC16" i="2"/>
  <c r="Z16" i="2"/>
  <c r="W16" i="2"/>
  <c r="T16" i="2"/>
  <c r="Q16" i="2"/>
  <c r="N16" i="2"/>
  <c r="K16" i="2"/>
  <c r="H16" i="2"/>
  <c r="E16" i="2"/>
  <c r="AL15" i="2"/>
  <c r="AI15" i="2"/>
  <c r="AF15" i="2"/>
  <c r="AC15" i="2"/>
  <c r="Z15" i="2"/>
  <c r="W15" i="2"/>
  <c r="T15" i="2"/>
  <c r="Q15" i="2"/>
  <c r="N15" i="2"/>
  <c r="K15" i="2"/>
  <c r="H15" i="2"/>
  <c r="E15" i="2"/>
  <c r="AL14" i="2"/>
  <c r="AI14" i="2"/>
  <c r="AF14" i="2"/>
  <c r="AC14" i="2"/>
  <c r="Z14" i="2"/>
  <c r="W14" i="2"/>
  <c r="T14" i="2"/>
  <c r="Q14" i="2"/>
  <c r="N14" i="2"/>
  <c r="K14" i="2"/>
  <c r="H14" i="2"/>
  <c r="E14" i="2"/>
  <c r="AL13" i="2"/>
  <c r="AI13" i="2"/>
  <c r="AF13" i="2"/>
  <c r="AC13" i="2"/>
  <c r="Z13" i="2"/>
  <c r="W13" i="2"/>
  <c r="T13" i="2"/>
  <c r="Q13" i="2"/>
  <c r="N13" i="2"/>
  <c r="K13" i="2"/>
  <c r="H13" i="2"/>
  <c r="E13" i="2"/>
  <c r="AL12" i="2"/>
  <c r="AI12" i="2"/>
  <c r="AF12" i="2"/>
  <c r="AC12" i="2"/>
  <c r="Z12" i="2"/>
  <c r="W12" i="2"/>
  <c r="T12" i="2"/>
  <c r="Q12" i="2"/>
  <c r="N12" i="2"/>
  <c r="K12" i="2"/>
  <c r="H12" i="2"/>
  <c r="E12" i="2"/>
  <c r="AL11" i="2"/>
  <c r="AI11" i="2"/>
  <c r="AF11" i="2"/>
  <c r="AC11" i="2"/>
  <c r="Z11" i="2"/>
  <c r="W11" i="2"/>
  <c r="T11" i="2"/>
  <c r="Q11" i="2"/>
  <c r="N11" i="2"/>
  <c r="K11" i="2"/>
  <c r="H11" i="2"/>
  <c r="E11" i="2"/>
  <c r="AL10" i="2"/>
  <c r="AI10" i="2"/>
  <c r="AF10" i="2"/>
  <c r="AC10" i="2"/>
  <c r="Z10" i="2"/>
  <c r="W10" i="2"/>
  <c r="T10" i="2"/>
  <c r="Q10" i="2"/>
  <c r="N10" i="2"/>
  <c r="K10" i="2"/>
  <c r="H10" i="2"/>
  <c r="E10" i="2"/>
  <c r="AL9" i="2"/>
  <c r="AI9" i="2"/>
  <c r="AF9" i="2"/>
  <c r="AC9" i="2"/>
  <c r="Z9" i="2"/>
  <c r="W9" i="2"/>
  <c r="T9" i="2"/>
  <c r="Q9" i="2"/>
  <c r="N9" i="2"/>
  <c r="K9" i="2"/>
  <c r="H9" i="2"/>
  <c r="E9" i="2"/>
  <c r="AL8" i="2"/>
  <c r="AI8" i="2"/>
  <c r="AF8" i="2"/>
  <c r="AC8" i="2"/>
  <c r="Z8" i="2"/>
  <c r="W8" i="2"/>
  <c r="T8" i="2"/>
  <c r="Q8" i="2"/>
  <c r="N8" i="2"/>
  <c r="K8" i="2"/>
  <c r="H8" i="2"/>
  <c r="E8" i="2"/>
  <c r="AL7" i="2"/>
  <c r="AI7" i="2"/>
  <c r="AF7" i="2"/>
  <c r="AC7" i="2"/>
  <c r="Z7" i="2"/>
  <c r="W7" i="2"/>
  <c r="T7" i="2"/>
  <c r="Q7" i="2"/>
  <c r="N7" i="2"/>
  <c r="K7" i="2"/>
  <c r="H7" i="2"/>
  <c r="E7" i="2"/>
  <c r="AL6" i="2"/>
  <c r="AI6" i="2"/>
  <c r="AF6" i="2"/>
  <c r="AC6" i="2"/>
  <c r="Z6" i="2"/>
  <c r="W6" i="2"/>
  <c r="T6" i="2"/>
  <c r="Q6" i="2"/>
  <c r="N6" i="2"/>
  <c r="K6" i="2"/>
  <c r="H6" i="2"/>
  <c r="E6" i="2"/>
  <c r="AL5" i="2"/>
  <c r="AI5" i="2"/>
  <c r="AF5" i="2"/>
  <c r="AC5" i="2"/>
  <c r="Z5" i="2"/>
  <c r="W5" i="2"/>
  <c r="T5" i="2"/>
  <c r="Q5" i="2"/>
  <c r="N5" i="2"/>
  <c r="K5" i="2"/>
  <c r="H5" i="2"/>
  <c r="E5" i="2"/>
  <c r="AL4" i="2"/>
  <c r="AI4" i="2"/>
  <c r="AF4" i="2"/>
  <c r="AC4" i="2"/>
  <c r="Z4" i="2"/>
  <c r="W4" i="2"/>
  <c r="T4" i="2"/>
  <c r="Q4" i="2"/>
  <c r="N4" i="2"/>
  <c r="K4" i="2"/>
  <c r="H4" i="2"/>
  <c r="E4" i="2"/>
  <c r="AF43" i="2" l="1"/>
  <c r="AL43" i="2"/>
  <c r="N43" i="2"/>
  <c r="K43" i="2"/>
  <c r="AI43" i="2"/>
  <c r="T43" i="2"/>
  <c r="W43" i="2"/>
  <c r="AC43" i="2"/>
  <c r="E43" i="2"/>
  <c r="Z43" i="2"/>
  <c r="H43" i="2"/>
  <c r="Q43" i="2"/>
  <c r="AM43" i="2" l="1"/>
</calcChain>
</file>

<file path=xl/sharedStrings.xml><?xml version="1.0" encoding="utf-8"?>
<sst xmlns="http://schemas.openxmlformats.org/spreadsheetml/2006/main" count="357" uniqueCount="126">
  <si>
    <t>ADICIÓN</t>
  </si>
  <si>
    <t>DANE SEDE</t>
  </si>
  <si>
    <t>NOMBRE SEDE</t>
  </si>
  <si>
    <t>Cantidad 100 Aulas de Preescolar</t>
  </si>
  <si>
    <t>Vlr Unitario</t>
  </si>
  <si>
    <t>Vlor Total</t>
  </si>
  <si>
    <t>Cantidad 101 Aulas de Primaria</t>
  </si>
  <si>
    <t>Cantidad 102 Aulas de Secundaria</t>
  </si>
  <si>
    <t>Cantidad 109 Sala Docente</t>
  </si>
  <si>
    <t>Cantidad 103 Aula TIM para 40 usuarios</t>
  </si>
  <si>
    <t>Cantidad 133 Trabajo Bipersonal Biblioteca</t>
  </si>
  <si>
    <t>Cantidad 167 Tablero móvil</t>
  </si>
  <si>
    <t>Cantidad 151 Módulo de biblioteca de 1,30 mts.</t>
  </si>
  <si>
    <t>Cantidad 173 Punto ecológico tres (3) canecas</t>
  </si>
  <si>
    <t>Cantidad 126 Puesto de Trabajo Docente</t>
  </si>
  <si>
    <t>Cantidad 165 Tablero</t>
  </si>
  <si>
    <t>Cantidad 153 Mueble de almacenamiento aulas</t>
  </si>
  <si>
    <t>VALOR TOTAL</t>
  </si>
  <si>
    <t>IE HORACIO MUÑOZ SUESCÚN</t>
  </si>
  <si>
    <t>SE TRICENTENARIO</t>
  </si>
  <si>
    <t>IE PRADITO</t>
  </si>
  <si>
    <t>IE LA SIERRA</t>
  </si>
  <si>
    <t>IE ANGELA RESTREPO MORENO</t>
  </si>
  <si>
    <t>IE PABLO NERUDA</t>
  </si>
  <si>
    <t>IE CRISTOBAL COLON</t>
  </si>
  <si>
    <t>SE GABRIELA MISTRAL</t>
  </si>
  <si>
    <t>IE CAMILO MORA CARRASQUILLA</t>
  </si>
  <si>
    <t xml:space="preserve">SE LAS PLAYAS </t>
  </si>
  <si>
    <t>IE SAN  BENITO</t>
  </si>
  <si>
    <t xml:space="preserve">SE MANO DE DIOS </t>
  </si>
  <si>
    <t xml:space="preserve">IE SAN VICENTE DE PAÚL </t>
  </si>
  <si>
    <t xml:space="preserve">IE ANTONIO RICAURTE </t>
  </si>
  <si>
    <t>SE SAN PABLO</t>
  </si>
  <si>
    <t xml:space="preserve">SECCION ESCUELA CRISTO REY - APOLO </t>
  </si>
  <si>
    <t>IE BARRIO SANTANDER</t>
  </si>
  <si>
    <t>IE ALFREDO COCK ARANGO</t>
  </si>
  <si>
    <t xml:space="preserve">SE VEINTE DE JULIO </t>
  </si>
  <si>
    <t>SE RAFAEL J MEJIA</t>
  </si>
  <si>
    <t>IE MONSEÑOR VICTOR WIEDEMANN</t>
  </si>
  <si>
    <t>SE EDUARDO URIBE BOTERO</t>
  </si>
  <si>
    <t>IE JUAN MARIA CESPEDES</t>
  </si>
  <si>
    <t>IE JUVENIL NUEVO FUTURO</t>
  </si>
  <si>
    <t>IE NORMAL SUPERIOR DE MEDELLIN</t>
  </si>
  <si>
    <t>INSTITUCION EDUCATIVA MARCO FIDEL SUAREZ</t>
  </si>
  <si>
    <t>INSTITUCION EDUCATIVA INEM JOSE FELIX DE RESTREPO</t>
  </si>
  <si>
    <t>INSTITUCION EDUCATIVA RODRIGO CORREA PALACIO</t>
  </si>
  <si>
    <t>INSTITUCION EDUCATIVA JOSE MARIA BRAVO MARQUEZ</t>
  </si>
  <si>
    <t>INSTITUCION EDUCATIVA JESUS MARIA EL ROSAL</t>
  </si>
  <si>
    <t>INSTITUCION EDUCATIVA LA ESPERANZA</t>
  </si>
  <si>
    <t>SECCION ESCUELA REPUBLICA DE CUBA</t>
  </si>
  <si>
    <t>SECCION ESCUELA LOS COMUNEROS</t>
  </si>
  <si>
    <t>SECCION ESCUELA ALFREDO COCK ARANGO</t>
  </si>
  <si>
    <t>INSTITUCION EDUCATIVA CIUDAD DON BOSCO</t>
  </si>
  <si>
    <t>INSTITUCION EDUCATIVA JAVIERA LONDOÑO (LA CANDELARIA)</t>
  </si>
  <si>
    <t>INSTITUCION EDUCATIVA EL TRIUNFO SANTA TERESA</t>
  </si>
  <si>
    <t>INSTITUCION EDUCATIVA EL PICACHITO</t>
  </si>
  <si>
    <t>INSTITUCION EDUCATIVA SANTO ANGEL</t>
  </si>
  <si>
    <t>100 Aulas de Preescolar</t>
  </si>
  <si>
    <t>101 Aulas de Primaria</t>
  </si>
  <si>
    <t>102 Aulas de Secundaria</t>
  </si>
  <si>
    <t>109 Sala Docente</t>
  </si>
  <si>
    <t>103 Aula TIM para 40 usuarios</t>
  </si>
  <si>
    <t>133 Trabajo Bipersonal Biblioteca</t>
  </si>
  <si>
    <t>167 Tablero móvil</t>
  </si>
  <si>
    <t>151 Módulo de biblioteca de 1,30 mts.</t>
  </si>
  <si>
    <t>173 Punto ecológico tres (3) canecas</t>
  </si>
  <si>
    <t>126 Puesto de Trabajo Docente</t>
  </si>
  <si>
    <t>165 Tablero</t>
  </si>
  <si>
    <t>153 Mueble de almacenamiento aulas</t>
  </si>
  <si>
    <t>SEDES PARA MOBILIARIO ESCOLAR ADICION 1</t>
  </si>
  <si>
    <t>TOTAL ADICION 1</t>
  </si>
  <si>
    <t>mobiliario escolar $2.006,445,836</t>
  </si>
  <si>
    <t>#</t>
  </si>
  <si>
    <t xml:space="preserve">fabricacion </t>
  </si>
  <si>
    <t>alistamiento</t>
  </si>
  <si>
    <t>despacho</t>
  </si>
  <si>
    <t>13 marzo de 2025</t>
  </si>
  <si>
    <t>14 marzo de 2025</t>
  </si>
  <si>
    <t>15 marzo de 2025</t>
  </si>
  <si>
    <t>17 marzo de 2025</t>
  </si>
  <si>
    <t>18 marzo de 2025</t>
  </si>
  <si>
    <t>19 marzo de 2025</t>
  </si>
  <si>
    <t>20 marzo de 2025</t>
  </si>
  <si>
    <t>21 marzo de 2025</t>
  </si>
  <si>
    <t>25 marzo de 2025</t>
  </si>
  <si>
    <t>27 marzo de 2025</t>
  </si>
  <si>
    <t>28 marzo de 2025</t>
  </si>
  <si>
    <t>31 marzo de 2025</t>
  </si>
  <si>
    <t>2 abril de 2025</t>
  </si>
  <si>
    <t>4 abril de 2025</t>
  </si>
  <si>
    <t>9 abril de 2025</t>
  </si>
  <si>
    <t>10 abril de 2025</t>
  </si>
  <si>
    <t>23 abril de 2025</t>
  </si>
  <si>
    <t>11 marzo de 2025</t>
  </si>
  <si>
    <t>10marzo de 2025</t>
  </si>
  <si>
    <t>28 de febero de 2025</t>
  </si>
  <si>
    <t>26 de febero de 2025</t>
  </si>
  <si>
    <t>27 de febero de 2025</t>
  </si>
  <si>
    <t>24 de febero de 2025</t>
  </si>
  <si>
    <t>25 de febero de 2025</t>
  </si>
  <si>
    <t>7 abril de 2025</t>
  </si>
  <si>
    <t>21 de febero de 2025</t>
  </si>
  <si>
    <t>20 de febero de 2025</t>
  </si>
  <si>
    <t>19 de febero de 2025</t>
  </si>
  <si>
    <t>Entregas</t>
  </si>
  <si>
    <t xml:space="preserve">Desde el 01 al 15 febrero </t>
  </si>
  <si>
    <t xml:space="preserve">Desde el 01 al 20 febrero </t>
  </si>
  <si>
    <t xml:space="preserve">Desde el 01 al 28 febrero </t>
  </si>
  <si>
    <t>Desde el 01 febrero al 10 de marzo</t>
  </si>
  <si>
    <t>Desde el 01 febrero al 20 de marzo</t>
  </si>
  <si>
    <t xml:space="preserve">Desde el 10  al 15 febrero </t>
  </si>
  <si>
    <t xml:space="preserve">Desde el 13 al 22 febrero </t>
  </si>
  <si>
    <t xml:space="preserve">Desde el 10  al 1 marzo </t>
  </si>
  <si>
    <t>Desde el 01 febrero al 14 de marzo</t>
  </si>
  <si>
    <t>Desde el 01 febrero al 18 de marzo</t>
  </si>
  <si>
    <t>17 de febero de 2025</t>
  </si>
  <si>
    <t>18 de febero de 2025</t>
  </si>
  <si>
    <t>22 de febero de 2025</t>
  </si>
  <si>
    <t>29 marzo de 2025</t>
  </si>
  <si>
    <t>1 marzo de 2025</t>
  </si>
  <si>
    <t>3 marzo de 2025</t>
  </si>
  <si>
    <t>4 marzo de 2025</t>
  </si>
  <si>
    <t>5 marzo de 2025</t>
  </si>
  <si>
    <t>6 marzo de 2025</t>
  </si>
  <si>
    <t>7 marzo de 2025</t>
  </si>
  <si>
    <t>8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</si>
</sst>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0" xfId="0" applyFont="1"/>
    <xf numFmtId="164" fontId="3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1" fontId="0" fillId="0" borderId="1" xfId="0" applyNumberFormat="1" applyBorder="1"/>
    <xf numFmtId="0" fontId="3" fillId="0" borderId="1" xfId="0" applyFont="1" applyBorder="1"/>
    <xf numFmtId="164" fontId="3" fillId="0" borderId="1" xfId="0" applyNumberFormat="1" applyFont="1" applyBorder="1"/>
    <xf numFmtId="164" fontId="0" fillId="2" borderId="1" xfId="0" applyNumberFormat="1" applyFill="1" applyBorder="1"/>
    <xf numFmtId="0" fontId="3" fillId="3" borderId="1" xfId="0" applyFont="1" applyFill="1" applyBorder="1"/>
    <xf numFmtId="0" fontId="0" fillId="0" borderId="1" xfId="0" applyBorder="1"/>
    <xf numFmtId="3" fontId="4" fillId="0" borderId="1" xfId="0" applyNumberFormat="1" applyFont="1" applyBorder="1"/>
    <xf numFmtId="0" fontId="1" fillId="0" borderId="1" xfId="0" applyFont="1" applyBorder="1"/>
    <xf numFmtId="0" fontId="4" fillId="0" borderId="1" xfId="0" applyFont="1" applyBorder="1"/>
    <xf numFmtId="0" fontId="4" fillId="4" borderId="1" xfId="0" applyFont="1" applyFill="1" applyBorder="1" applyAlignment="1">
      <alignment horizontal="left" vertical="center"/>
    </xf>
    <xf numFmtId="164" fontId="4" fillId="4" borderId="1" xfId="0" applyNumberFormat="1" applyFont="1" applyFill="1" applyBorder="1"/>
    <xf numFmtId="0" fontId="4" fillId="4" borderId="1" xfId="0" applyFont="1" applyFill="1" applyBorder="1"/>
    <xf numFmtId="0" fontId="5" fillId="4" borderId="1" xfId="0" applyFont="1" applyFill="1" applyBorder="1" applyAlignment="1">
      <alignment horizontal="left"/>
    </xf>
    <xf numFmtId="1" fontId="1" fillId="5" borderId="1" xfId="0" applyNumberFormat="1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1" fontId="1" fillId="5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3" fontId="4" fillId="5" borderId="1" xfId="0" applyNumberFormat="1" applyFont="1" applyFill="1" applyBorder="1"/>
    <xf numFmtId="3" fontId="6" fillId="5" borderId="1" xfId="0" applyNumberFormat="1" applyFont="1" applyFill="1" applyBorder="1"/>
    <xf numFmtId="0" fontId="7" fillId="0" borderId="1" xfId="0" applyFont="1" applyBorder="1"/>
    <xf numFmtId="164" fontId="7" fillId="0" borderId="1" xfId="0" applyNumberFormat="1" applyFont="1" applyBorder="1"/>
    <xf numFmtId="3" fontId="7" fillId="0" borderId="1" xfId="0" applyNumberFormat="1" applyFont="1" applyBorder="1"/>
    <xf numFmtId="1" fontId="7" fillId="0" borderId="1" xfId="0" applyNumberFormat="1" applyFont="1" applyBorder="1"/>
    <xf numFmtId="3" fontId="6" fillId="0" borderId="1" xfId="0" applyNumberFormat="1" applyFont="1" applyBorder="1"/>
    <xf numFmtId="0" fontId="1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6" borderId="1" xfId="0" applyFont="1" applyFill="1" applyBorder="1"/>
    <xf numFmtId="0" fontId="3" fillId="6" borderId="1" xfId="0" applyFont="1" applyFill="1" applyBorder="1" applyAlignment="1">
      <alignment wrapText="1"/>
    </xf>
    <xf numFmtId="16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58C4E-C650-405E-86C7-611846C9FBE0}">
  <sheetPr>
    <pageSetUpPr fitToPage="1"/>
  </sheetPr>
  <dimension ref="A1:AM44"/>
  <sheetViews>
    <sheetView view="pageBreakPreview" zoomScale="60" zoomScaleNormal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12" sqref="F12"/>
    </sheetView>
  </sheetViews>
  <sheetFormatPr baseColWidth="10" defaultRowHeight="15" x14ac:dyDescent="0.25"/>
  <cols>
    <col min="1" max="1" width="15" bestFit="1" customWidth="1"/>
    <col min="2" max="2" width="49" bestFit="1" customWidth="1"/>
    <col min="3" max="3" width="11.42578125" customWidth="1"/>
    <col min="4" max="5" width="11.42578125" hidden="1" customWidth="1"/>
    <col min="6" max="6" width="11.42578125" customWidth="1"/>
    <col min="7" max="8" width="11.42578125" hidden="1" customWidth="1"/>
    <col min="9" max="9" width="11.42578125" customWidth="1"/>
    <col min="10" max="11" width="11.42578125" hidden="1" customWidth="1"/>
    <col min="12" max="12" width="11.42578125" customWidth="1"/>
    <col min="13" max="14" width="11.42578125" hidden="1" customWidth="1"/>
    <col min="15" max="15" width="11.42578125" customWidth="1"/>
    <col min="16" max="17" width="11.42578125" hidden="1" customWidth="1"/>
    <col min="18" max="18" width="11.42578125" customWidth="1"/>
    <col min="19" max="20" width="11.42578125" hidden="1" customWidth="1"/>
    <col min="21" max="21" width="11.42578125" customWidth="1"/>
    <col min="22" max="23" width="11.42578125" hidden="1" customWidth="1"/>
    <col min="24" max="24" width="11.42578125" customWidth="1"/>
    <col min="25" max="26" width="11.42578125" hidden="1" customWidth="1"/>
    <col min="27" max="27" width="11.42578125" customWidth="1"/>
    <col min="28" max="29" width="11.42578125" hidden="1" customWidth="1"/>
    <col min="30" max="30" width="11.42578125" customWidth="1"/>
    <col min="31" max="32" width="11.42578125" hidden="1" customWidth="1"/>
    <col min="33" max="33" width="11.42578125" customWidth="1"/>
    <col min="34" max="35" width="11.42578125" hidden="1" customWidth="1"/>
    <col min="36" max="36" width="11.42578125" customWidth="1"/>
    <col min="37" max="38" width="11.42578125" hidden="1" customWidth="1"/>
    <col min="39" max="39" width="16.42578125" hidden="1" customWidth="1"/>
  </cols>
  <sheetData>
    <row r="1" spans="1:39" s="2" customFormat="1" x14ac:dyDescent="0.25">
      <c r="A1" s="13"/>
      <c r="B1" s="14"/>
      <c r="C1" s="15" t="s">
        <v>57</v>
      </c>
      <c r="D1" s="16"/>
      <c r="E1" s="16"/>
      <c r="F1" s="15" t="s">
        <v>58</v>
      </c>
      <c r="G1" s="17"/>
      <c r="H1" s="17"/>
      <c r="I1" s="15" t="s">
        <v>59</v>
      </c>
      <c r="J1" s="17"/>
      <c r="K1" s="17"/>
      <c r="L1" s="15" t="s">
        <v>60</v>
      </c>
      <c r="M1" s="17"/>
      <c r="N1" s="17"/>
      <c r="O1" s="15" t="s">
        <v>61</v>
      </c>
      <c r="P1" s="17"/>
      <c r="Q1" s="17"/>
      <c r="R1" s="18" t="s">
        <v>62</v>
      </c>
      <c r="S1" s="18"/>
      <c r="T1" s="18"/>
      <c r="U1" s="18" t="s">
        <v>63</v>
      </c>
      <c r="V1" s="18"/>
      <c r="W1" s="18"/>
      <c r="X1" s="18" t="s">
        <v>64</v>
      </c>
      <c r="Y1" s="18"/>
      <c r="Z1" s="18"/>
      <c r="AA1" s="18" t="s">
        <v>65</v>
      </c>
      <c r="AB1" s="18"/>
      <c r="AC1" s="18"/>
      <c r="AD1" s="18" t="s">
        <v>66</v>
      </c>
      <c r="AE1" s="18"/>
      <c r="AF1" s="18"/>
      <c r="AG1" s="18" t="s">
        <v>67</v>
      </c>
      <c r="AH1" s="18"/>
      <c r="AI1" s="18"/>
      <c r="AJ1" s="18" t="s">
        <v>68</v>
      </c>
      <c r="AK1" s="18"/>
      <c r="AL1" s="18"/>
      <c r="AM1" s="13"/>
    </row>
    <row r="2" spans="1:39" ht="21" x14ac:dyDescent="0.35">
      <c r="A2" s="1" t="s">
        <v>0</v>
      </c>
      <c r="B2" s="2" t="s">
        <v>71</v>
      </c>
      <c r="C2" s="3"/>
      <c r="D2" s="4"/>
      <c r="E2" s="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39" ht="38.25" customHeight="1" x14ac:dyDescent="0.25">
      <c r="A3" s="19" t="s">
        <v>1</v>
      </c>
      <c r="B3" s="20" t="s">
        <v>2</v>
      </c>
      <c r="C3" s="20" t="s">
        <v>3</v>
      </c>
      <c r="D3" s="20" t="s">
        <v>4</v>
      </c>
      <c r="E3" s="20" t="s">
        <v>5</v>
      </c>
      <c r="F3" s="20" t="s">
        <v>6</v>
      </c>
      <c r="G3" s="20" t="s">
        <v>4</v>
      </c>
      <c r="H3" s="20" t="s">
        <v>5</v>
      </c>
      <c r="I3" s="20" t="s">
        <v>7</v>
      </c>
      <c r="J3" s="20" t="s">
        <v>4</v>
      </c>
      <c r="K3" s="20" t="s">
        <v>5</v>
      </c>
      <c r="L3" s="20" t="s">
        <v>8</v>
      </c>
      <c r="M3" s="20" t="s">
        <v>4</v>
      </c>
      <c r="N3" s="20" t="s">
        <v>5</v>
      </c>
      <c r="O3" s="20" t="s">
        <v>9</v>
      </c>
      <c r="P3" s="20" t="s">
        <v>4</v>
      </c>
      <c r="Q3" s="20" t="s">
        <v>5</v>
      </c>
      <c r="R3" s="21" t="s">
        <v>10</v>
      </c>
      <c r="S3" s="22" t="s">
        <v>4</v>
      </c>
      <c r="T3" s="22" t="s">
        <v>5</v>
      </c>
      <c r="U3" s="21" t="s">
        <v>11</v>
      </c>
      <c r="V3" s="22" t="s">
        <v>4</v>
      </c>
      <c r="W3" s="22" t="s">
        <v>5</v>
      </c>
      <c r="X3" s="21" t="s">
        <v>12</v>
      </c>
      <c r="Y3" s="22" t="s">
        <v>4</v>
      </c>
      <c r="Z3" s="22" t="s">
        <v>5</v>
      </c>
      <c r="AA3" s="21" t="s">
        <v>13</v>
      </c>
      <c r="AB3" s="22" t="s">
        <v>4</v>
      </c>
      <c r="AC3" s="22" t="s">
        <v>5</v>
      </c>
      <c r="AD3" s="21" t="s">
        <v>14</v>
      </c>
      <c r="AE3" s="22" t="s">
        <v>4</v>
      </c>
      <c r="AF3" s="22" t="s">
        <v>5</v>
      </c>
      <c r="AG3" s="21" t="s">
        <v>15</v>
      </c>
      <c r="AH3" s="22" t="s">
        <v>4</v>
      </c>
      <c r="AI3" s="22" t="s">
        <v>5</v>
      </c>
      <c r="AJ3" s="21" t="s">
        <v>16</v>
      </c>
      <c r="AK3" s="22" t="s">
        <v>4</v>
      </c>
      <c r="AL3" s="22" t="s">
        <v>5</v>
      </c>
      <c r="AM3" s="5" t="s">
        <v>17</v>
      </c>
    </row>
    <row r="4" spans="1:39" ht="15.75" x14ac:dyDescent="0.25">
      <c r="A4" s="6">
        <v>10500101160601</v>
      </c>
      <c r="B4" s="7" t="s">
        <v>18</v>
      </c>
      <c r="C4" s="28">
        <v>1</v>
      </c>
      <c r="D4" s="29">
        <v>6200902.3607999999</v>
      </c>
      <c r="E4" s="29">
        <f t="shared" ref="E4:E42" si="0">D4*C4</f>
        <v>6200902.3607999999</v>
      </c>
      <c r="F4" s="28"/>
      <c r="G4" s="29">
        <v>8722122.6500000004</v>
      </c>
      <c r="H4" s="29">
        <f t="shared" ref="H4:H42" si="1">G4*F4</f>
        <v>0</v>
      </c>
      <c r="I4" s="28"/>
      <c r="J4" s="29">
        <v>9006952.8399999999</v>
      </c>
      <c r="K4" s="29">
        <f t="shared" ref="K4:K42" si="2">J4*I4</f>
        <v>0</v>
      </c>
      <c r="L4" s="28"/>
      <c r="M4" s="29">
        <v>12617207.550000001</v>
      </c>
      <c r="N4" s="29">
        <f t="shared" ref="N4:N42" si="3">M4*L4</f>
        <v>0</v>
      </c>
      <c r="O4" s="28"/>
      <c r="P4" s="29">
        <v>23513668.670000002</v>
      </c>
      <c r="Q4" s="29">
        <f t="shared" ref="Q4:Q42" si="4">P4*O4</f>
        <v>0</v>
      </c>
      <c r="R4" s="28"/>
      <c r="S4" s="29">
        <v>954245.28</v>
      </c>
      <c r="T4" s="29">
        <f t="shared" ref="T4:T42" si="5">S4*R4</f>
        <v>0</v>
      </c>
      <c r="U4" s="28"/>
      <c r="V4" s="29">
        <v>526037.74</v>
      </c>
      <c r="W4" s="29">
        <f t="shared" ref="W4:W31" si="6">V4*U4</f>
        <v>0</v>
      </c>
      <c r="X4" s="28"/>
      <c r="Y4" s="29">
        <v>782641.51</v>
      </c>
      <c r="Z4" s="29">
        <f>Y4*X4</f>
        <v>0</v>
      </c>
      <c r="AA4" s="28"/>
      <c r="AB4" s="29">
        <v>397735.85</v>
      </c>
      <c r="AC4" s="29">
        <f>AB4*AA4</f>
        <v>0</v>
      </c>
      <c r="AD4" s="29"/>
      <c r="AE4" s="29">
        <v>442000</v>
      </c>
      <c r="AF4" s="29">
        <f>AE4*AD4</f>
        <v>0</v>
      </c>
      <c r="AG4" s="29"/>
      <c r="AH4" s="29">
        <v>468301.89</v>
      </c>
      <c r="AI4" s="29">
        <f t="shared" ref="AI4:AI42" si="7">AH4*AG4</f>
        <v>0</v>
      </c>
      <c r="AJ4" s="29"/>
      <c r="AK4" s="8">
        <v>900679.24</v>
      </c>
      <c r="AL4" s="8">
        <f>AK4*AJ4</f>
        <v>0</v>
      </c>
      <c r="AM4" s="9">
        <f>E4+H4+K4+N4+Q4+T4+W4+Z4+AC4+AF4+AI4+AL4</f>
        <v>6200902.3607999999</v>
      </c>
    </row>
    <row r="5" spans="1:39" ht="15.75" x14ac:dyDescent="0.25">
      <c r="A5" s="6">
        <v>10500101642002</v>
      </c>
      <c r="B5" s="10" t="s">
        <v>19</v>
      </c>
      <c r="C5" s="28">
        <v>1</v>
      </c>
      <c r="D5" s="29">
        <v>6200902.3607999999</v>
      </c>
      <c r="E5" s="29">
        <f t="shared" si="0"/>
        <v>6200902.3607999999</v>
      </c>
      <c r="F5" s="28"/>
      <c r="G5" s="29">
        <v>8722122.6500000004</v>
      </c>
      <c r="H5" s="29">
        <f t="shared" si="1"/>
        <v>0</v>
      </c>
      <c r="I5" s="28"/>
      <c r="J5" s="29">
        <v>9006952.8399999999</v>
      </c>
      <c r="K5" s="29">
        <f t="shared" si="2"/>
        <v>0</v>
      </c>
      <c r="L5" s="28">
        <v>1</v>
      </c>
      <c r="M5" s="29">
        <v>12617207.550000001</v>
      </c>
      <c r="N5" s="29">
        <f t="shared" si="3"/>
        <v>12617207.550000001</v>
      </c>
      <c r="O5" s="28"/>
      <c r="P5" s="29">
        <v>23513668.670000002</v>
      </c>
      <c r="Q5" s="29">
        <f t="shared" si="4"/>
        <v>0</v>
      </c>
      <c r="R5" s="28"/>
      <c r="S5" s="29">
        <v>954245.28</v>
      </c>
      <c r="T5" s="29">
        <f t="shared" si="5"/>
        <v>0</v>
      </c>
      <c r="U5" s="28"/>
      <c r="V5" s="29">
        <v>526037.74</v>
      </c>
      <c r="W5" s="29">
        <f t="shared" si="6"/>
        <v>0</v>
      </c>
      <c r="X5" s="28"/>
      <c r="Y5" s="29">
        <v>782641.51</v>
      </c>
      <c r="Z5" s="29">
        <f>Y5*X5</f>
        <v>0</v>
      </c>
      <c r="AA5" s="28"/>
      <c r="AB5" s="29">
        <v>397735.85</v>
      </c>
      <c r="AC5" s="29">
        <f>AB5*AA5</f>
        <v>0</v>
      </c>
      <c r="AD5" s="30">
        <v>17</v>
      </c>
      <c r="AE5" s="29">
        <v>442000</v>
      </c>
      <c r="AF5" s="29">
        <f>AE5*AD5</f>
        <v>7514000</v>
      </c>
      <c r="AG5" s="30">
        <v>15</v>
      </c>
      <c r="AH5" s="29">
        <v>468301.89</v>
      </c>
      <c r="AI5" s="29">
        <f t="shared" si="7"/>
        <v>7024528.3500000006</v>
      </c>
      <c r="AJ5" s="30"/>
      <c r="AK5" s="8">
        <v>900679.24</v>
      </c>
      <c r="AL5" s="8">
        <f>AK5*AJ5</f>
        <v>0</v>
      </c>
      <c r="AM5" s="9">
        <f t="shared" ref="AM5:AM42" si="8">E5+H5+K5+N5+Q5+T5+W5+Z5+AC5+AF5+AI5+AL5</f>
        <v>33356638.260800004</v>
      </c>
    </row>
    <row r="6" spans="1:39" ht="15.75" x14ac:dyDescent="0.25">
      <c r="A6" s="6">
        <v>20500102664101</v>
      </c>
      <c r="B6" s="7" t="s">
        <v>20</v>
      </c>
      <c r="C6" s="28">
        <v>1</v>
      </c>
      <c r="D6" s="29">
        <v>6200902.3607999999</v>
      </c>
      <c r="E6" s="29">
        <f t="shared" si="0"/>
        <v>6200902.3607999999</v>
      </c>
      <c r="F6" s="28"/>
      <c r="G6" s="29">
        <v>8722122.6500000004</v>
      </c>
      <c r="H6" s="29">
        <f t="shared" si="1"/>
        <v>0</v>
      </c>
      <c r="I6" s="28"/>
      <c r="J6" s="29">
        <v>9006952.8399999999</v>
      </c>
      <c r="K6" s="29">
        <f t="shared" si="2"/>
        <v>0</v>
      </c>
      <c r="L6" s="28"/>
      <c r="M6" s="29">
        <v>12617207.550000001</v>
      </c>
      <c r="N6" s="29">
        <f t="shared" si="3"/>
        <v>0</v>
      </c>
      <c r="O6" s="28"/>
      <c r="P6" s="29">
        <v>23513668.670000002</v>
      </c>
      <c r="Q6" s="29">
        <f t="shared" si="4"/>
        <v>0</v>
      </c>
      <c r="R6" s="28"/>
      <c r="S6" s="29">
        <v>954245.28</v>
      </c>
      <c r="T6" s="29">
        <f t="shared" si="5"/>
        <v>0</v>
      </c>
      <c r="U6" s="28"/>
      <c r="V6" s="29">
        <v>526037.74</v>
      </c>
      <c r="W6" s="29">
        <f t="shared" si="6"/>
        <v>0</v>
      </c>
      <c r="X6" s="28"/>
      <c r="Y6" s="29">
        <v>782641.51</v>
      </c>
      <c r="Z6" s="29">
        <f>Y6*X6</f>
        <v>0</v>
      </c>
      <c r="AA6" s="28"/>
      <c r="AB6" s="29">
        <v>397735.85</v>
      </c>
      <c r="AC6" s="29">
        <f>AB6*AA6</f>
        <v>0</v>
      </c>
      <c r="AD6" s="29"/>
      <c r="AE6" s="29">
        <v>442000</v>
      </c>
      <c r="AF6" s="29">
        <f>AE6*AD6</f>
        <v>0</v>
      </c>
      <c r="AG6" s="29"/>
      <c r="AH6" s="29">
        <v>468301.89</v>
      </c>
      <c r="AI6" s="29">
        <f t="shared" si="7"/>
        <v>0</v>
      </c>
      <c r="AJ6" s="29"/>
      <c r="AK6" s="8">
        <v>900679.24</v>
      </c>
      <c r="AL6" s="8">
        <f>AK6*AJ6</f>
        <v>0</v>
      </c>
      <c r="AM6" s="9">
        <f t="shared" si="8"/>
        <v>6200902.3607999999</v>
      </c>
    </row>
    <row r="7" spans="1:39" ht="15.75" x14ac:dyDescent="0.25">
      <c r="A7" s="6">
        <v>10500102658101</v>
      </c>
      <c r="B7" s="7" t="s">
        <v>21</v>
      </c>
      <c r="C7" s="28">
        <v>1</v>
      </c>
      <c r="D7" s="29">
        <v>6200902.3607999999</v>
      </c>
      <c r="E7" s="29">
        <f t="shared" si="0"/>
        <v>6200902.3607999999</v>
      </c>
      <c r="F7" s="28"/>
      <c r="G7" s="29">
        <v>8722122.6500000004</v>
      </c>
      <c r="H7" s="29">
        <f t="shared" si="1"/>
        <v>0</v>
      </c>
      <c r="I7" s="28"/>
      <c r="J7" s="29">
        <v>9006952.8399999999</v>
      </c>
      <c r="K7" s="29">
        <f t="shared" si="2"/>
        <v>0</v>
      </c>
      <c r="L7" s="28"/>
      <c r="M7" s="29">
        <v>12617207.550000001</v>
      </c>
      <c r="N7" s="29">
        <f t="shared" si="3"/>
        <v>0</v>
      </c>
      <c r="O7" s="28"/>
      <c r="P7" s="29">
        <v>23513668.670000002</v>
      </c>
      <c r="Q7" s="29">
        <f t="shared" si="4"/>
        <v>0</v>
      </c>
      <c r="R7" s="28"/>
      <c r="S7" s="29">
        <v>954245.28</v>
      </c>
      <c r="T7" s="29">
        <f t="shared" si="5"/>
        <v>0</v>
      </c>
      <c r="U7" s="28"/>
      <c r="V7" s="29">
        <v>526037.74</v>
      </c>
      <c r="W7" s="29">
        <f t="shared" si="6"/>
        <v>0</v>
      </c>
      <c r="X7" s="28"/>
      <c r="Y7" s="29">
        <v>782641.51</v>
      </c>
      <c r="Z7" s="29">
        <f t="shared" ref="Z7:Z42" si="9">Y7*X7</f>
        <v>0</v>
      </c>
      <c r="AA7" s="28"/>
      <c r="AB7" s="29">
        <v>397735.85</v>
      </c>
      <c r="AC7" s="29">
        <f t="shared" ref="AC7:AC42" si="10">AB7*AA7</f>
        <v>0</v>
      </c>
      <c r="AD7" s="29"/>
      <c r="AE7" s="29">
        <v>442000</v>
      </c>
      <c r="AF7" s="29">
        <f t="shared" ref="AF7:AF42" si="11">AE7*AD7</f>
        <v>0</v>
      </c>
      <c r="AG7" s="29"/>
      <c r="AH7" s="29">
        <v>468301.89</v>
      </c>
      <c r="AI7" s="29">
        <f t="shared" si="7"/>
        <v>0</v>
      </c>
      <c r="AJ7" s="29"/>
      <c r="AK7" s="8">
        <v>900679.24</v>
      </c>
      <c r="AL7" s="8">
        <f t="shared" ref="AL7:AL42" si="12">AK7*AJ7</f>
        <v>0</v>
      </c>
      <c r="AM7" s="9">
        <f t="shared" si="8"/>
        <v>6200902.3607999999</v>
      </c>
    </row>
    <row r="8" spans="1:39" ht="15.75" x14ac:dyDescent="0.25">
      <c r="A8" s="6">
        <v>10500102579801</v>
      </c>
      <c r="B8" s="7" t="s">
        <v>22</v>
      </c>
      <c r="C8" s="28">
        <v>1</v>
      </c>
      <c r="D8" s="29">
        <v>6200902.3607999999</v>
      </c>
      <c r="E8" s="29">
        <f t="shared" si="0"/>
        <v>6200902.3607999999</v>
      </c>
      <c r="F8" s="28"/>
      <c r="G8" s="29">
        <v>8722122.6500000004</v>
      </c>
      <c r="H8" s="29">
        <f t="shared" si="1"/>
        <v>0</v>
      </c>
      <c r="I8" s="28"/>
      <c r="J8" s="29">
        <v>9006952.8399999999</v>
      </c>
      <c r="K8" s="29">
        <f t="shared" si="2"/>
        <v>0</v>
      </c>
      <c r="L8" s="28"/>
      <c r="M8" s="29">
        <v>12617207.550000001</v>
      </c>
      <c r="N8" s="29">
        <f t="shared" si="3"/>
        <v>0</v>
      </c>
      <c r="O8" s="28"/>
      <c r="P8" s="29">
        <v>23513668.670000002</v>
      </c>
      <c r="Q8" s="29">
        <f t="shared" si="4"/>
        <v>0</v>
      </c>
      <c r="R8" s="28"/>
      <c r="S8" s="29">
        <v>954245.28</v>
      </c>
      <c r="T8" s="29">
        <f t="shared" si="5"/>
        <v>0</v>
      </c>
      <c r="U8" s="28"/>
      <c r="V8" s="29">
        <v>526037.74</v>
      </c>
      <c r="W8" s="29">
        <f t="shared" si="6"/>
        <v>0</v>
      </c>
      <c r="X8" s="28"/>
      <c r="Y8" s="29">
        <v>782641.51</v>
      </c>
      <c r="Z8" s="29">
        <f t="shared" si="9"/>
        <v>0</v>
      </c>
      <c r="AA8" s="28"/>
      <c r="AB8" s="29">
        <v>397735.85</v>
      </c>
      <c r="AC8" s="29">
        <f t="shared" si="10"/>
        <v>0</v>
      </c>
      <c r="AD8" s="29"/>
      <c r="AE8" s="29">
        <v>442000</v>
      </c>
      <c r="AF8" s="29">
        <f t="shared" si="11"/>
        <v>0</v>
      </c>
      <c r="AG8" s="29"/>
      <c r="AH8" s="29">
        <v>468301.89</v>
      </c>
      <c r="AI8" s="29">
        <f t="shared" si="7"/>
        <v>0</v>
      </c>
      <c r="AJ8" s="29"/>
      <c r="AK8" s="8">
        <v>900679.24</v>
      </c>
      <c r="AL8" s="8">
        <f t="shared" si="12"/>
        <v>0</v>
      </c>
      <c r="AM8" s="9">
        <f t="shared" si="8"/>
        <v>6200902.3607999999</v>
      </c>
    </row>
    <row r="9" spans="1:39" ht="15.75" x14ac:dyDescent="0.25">
      <c r="A9" s="6">
        <v>10500100797801</v>
      </c>
      <c r="B9" s="7" t="s">
        <v>23</v>
      </c>
      <c r="C9" s="28">
        <v>1</v>
      </c>
      <c r="D9" s="29">
        <v>6200902.3607999999</v>
      </c>
      <c r="E9" s="29">
        <f t="shared" si="0"/>
        <v>6200902.3607999999</v>
      </c>
      <c r="F9" s="28"/>
      <c r="G9" s="29">
        <v>8722122.6500000004</v>
      </c>
      <c r="H9" s="29">
        <f t="shared" si="1"/>
        <v>0</v>
      </c>
      <c r="I9" s="28">
        <v>3</v>
      </c>
      <c r="J9" s="29">
        <v>9006952.8399999999</v>
      </c>
      <c r="K9" s="29">
        <f t="shared" si="2"/>
        <v>27020858.52</v>
      </c>
      <c r="L9" s="28"/>
      <c r="M9" s="29">
        <v>12617207.550000001</v>
      </c>
      <c r="N9" s="29">
        <f t="shared" si="3"/>
        <v>0</v>
      </c>
      <c r="O9" s="28"/>
      <c r="P9" s="29">
        <v>23513668.670000002</v>
      </c>
      <c r="Q9" s="29">
        <f t="shared" si="4"/>
        <v>0</v>
      </c>
      <c r="R9" s="28"/>
      <c r="S9" s="29">
        <v>954245.28</v>
      </c>
      <c r="T9" s="29">
        <f t="shared" si="5"/>
        <v>0</v>
      </c>
      <c r="U9" s="28"/>
      <c r="V9" s="29">
        <v>526037.74</v>
      </c>
      <c r="W9" s="29">
        <f t="shared" si="6"/>
        <v>0</v>
      </c>
      <c r="X9" s="28"/>
      <c r="Y9" s="29">
        <v>782641.51</v>
      </c>
      <c r="Z9" s="29">
        <f t="shared" si="9"/>
        <v>0</v>
      </c>
      <c r="AA9" s="28"/>
      <c r="AB9" s="29">
        <v>397735.85</v>
      </c>
      <c r="AC9" s="29">
        <f t="shared" si="10"/>
        <v>0</v>
      </c>
      <c r="AD9" s="29"/>
      <c r="AE9" s="29">
        <v>442000</v>
      </c>
      <c r="AF9" s="29">
        <f t="shared" si="11"/>
        <v>0</v>
      </c>
      <c r="AG9" s="29"/>
      <c r="AH9" s="29">
        <v>468301.89</v>
      </c>
      <c r="AI9" s="29">
        <f t="shared" si="7"/>
        <v>0</v>
      </c>
      <c r="AJ9" s="29"/>
      <c r="AK9" s="8">
        <v>900679.24</v>
      </c>
      <c r="AL9" s="8">
        <f t="shared" si="12"/>
        <v>0</v>
      </c>
      <c r="AM9" s="9">
        <f t="shared" si="8"/>
        <v>33221760.880800001</v>
      </c>
    </row>
    <row r="10" spans="1:39" ht="15.75" x14ac:dyDescent="0.25">
      <c r="A10" s="6">
        <v>10500100125201</v>
      </c>
      <c r="B10" s="10" t="s">
        <v>24</v>
      </c>
      <c r="C10" s="28">
        <v>2</v>
      </c>
      <c r="D10" s="29">
        <v>6200902.3607999999</v>
      </c>
      <c r="E10" s="29">
        <f t="shared" si="0"/>
        <v>12401804.7216</v>
      </c>
      <c r="F10" s="28">
        <v>3</v>
      </c>
      <c r="G10" s="29">
        <v>8722122.6500000004</v>
      </c>
      <c r="H10" s="29">
        <f t="shared" si="1"/>
        <v>26166367.950000003</v>
      </c>
      <c r="I10" s="28">
        <v>14</v>
      </c>
      <c r="J10" s="29">
        <v>9006952.8399999999</v>
      </c>
      <c r="K10" s="29">
        <f t="shared" si="2"/>
        <v>126097339.75999999</v>
      </c>
      <c r="L10" s="28">
        <v>1</v>
      </c>
      <c r="M10" s="29">
        <v>12617207.550000001</v>
      </c>
      <c r="N10" s="29">
        <f t="shared" si="3"/>
        <v>12617207.550000001</v>
      </c>
      <c r="O10" s="28"/>
      <c r="P10" s="29">
        <v>23513668.670000002</v>
      </c>
      <c r="Q10" s="29">
        <f t="shared" si="4"/>
        <v>0</v>
      </c>
      <c r="R10" s="28">
        <v>19</v>
      </c>
      <c r="S10" s="29">
        <v>954245.28</v>
      </c>
      <c r="T10" s="29">
        <f t="shared" si="5"/>
        <v>18130660.32</v>
      </c>
      <c r="U10" s="28">
        <v>1</v>
      </c>
      <c r="V10" s="29">
        <v>526037.74</v>
      </c>
      <c r="W10" s="29">
        <f t="shared" si="6"/>
        <v>526037.74</v>
      </c>
      <c r="X10" s="28"/>
      <c r="Y10" s="29">
        <v>782641.51</v>
      </c>
      <c r="Z10" s="29">
        <f t="shared" si="9"/>
        <v>0</v>
      </c>
      <c r="AA10" s="28"/>
      <c r="AB10" s="29">
        <v>397735.85</v>
      </c>
      <c r="AC10" s="29">
        <f t="shared" si="10"/>
        <v>0</v>
      </c>
      <c r="AD10" s="29"/>
      <c r="AE10" s="29">
        <v>442000</v>
      </c>
      <c r="AF10" s="29">
        <f t="shared" si="11"/>
        <v>0</v>
      </c>
      <c r="AG10" s="29"/>
      <c r="AH10" s="29">
        <v>468301.89</v>
      </c>
      <c r="AI10" s="29">
        <f t="shared" si="7"/>
        <v>0</v>
      </c>
      <c r="AJ10" s="29"/>
      <c r="AK10" s="8">
        <v>900679.24</v>
      </c>
      <c r="AL10" s="8">
        <f t="shared" si="12"/>
        <v>0</v>
      </c>
      <c r="AM10" s="9">
        <f t="shared" si="8"/>
        <v>195939418.04159999</v>
      </c>
    </row>
    <row r="11" spans="1:39" ht="15.75" x14ac:dyDescent="0.25">
      <c r="A11" s="6">
        <v>10500100039602</v>
      </c>
      <c r="B11" s="7" t="s">
        <v>25</v>
      </c>
      <c r="C11" s="28">
        <v>1</v>
      </c>
      <c r="D11" s="29">
        <v>6200902.3607999999</v>
      </c>
      <c r="E11" s="29">
        <f t="shared" si="0"/>
        <v>6200902.3607999999</v>
      </c>
      <c r="F11" s="28"/>
      <c r="G11" s="29">
        <v>8722122.6500000004</v>
      </c>
      <c r="H11" s="29">
        <f t="shared" si="1"/>
        <v>0</v>
      </c>
      <c r="I11" s="28"/>
      <c r="J11" s="29">
        <v>9006952.8399999999</v>
      </c>
      <c r="K11" s="29">
        <f t="shared" si="2"/>
        <v>0</v>
      </c>
      <c r="L11" s="28"/>
      <c r="M11" s="29">
        <v>12617207.550000001</v>
      </c>
      <c r="N11" s="29">
        <f t="shared" si="3"/>
        <v>0</v>
      </c>
      <c r="O11" s="28"/>
      <c r="P11" s="29">
        <v>23513668.670000002</v>
      </c>
      <c r="Q11" s="29">
        <f t="shared" si="4"/>
        <v>0</v>
      </c>
      <c r="R11" s="28"/>
      <c r="S11" s="29">
        <v>954245.28</v>
      </c>
      <c r="T11" s="29">
        <f t="shared" si="5"/>
        <v>0</v>
      </c>
      <c r="U11" s="28"/>
      <c r="V11" s="29">
        <v>526037.74</v>
      </c>
      <c r="W11" s="29">
        <f t="shared" si="6"/>
        <v>0</v>
      </c>
      <c r="X11" s="28"/>
      <c r="Y11" s="29">
        <v>782641.51</v>
      </c>
      <c r="Z11" s="29">
        <f t="shared" si="9"/>
        <v>0</v>
      </c>
      <c r="AA11" s="28"/>
      <c r="AB11" s="29">
        <v>397735.85</v>
      </c>
      <c r="AC11" s="29">
        <f t="shared" si="10"/>
        <v>0</v>
      </c>
      <c r="AD11" s="29"/>
      <c r="AE11" s="29">
        <v>442000</v>
      </c>
      <c r="AF11" s="29">
        <f t="shared" si="11"/>
        <v>0</v>
      </c>
      <c r="AG11" s="29"/>
      <c r="AH11" s="29">
        <v>468301.89</v>
      </c>
      <c r="AI11" s="29">
        <f t="shared" si="7"/>
        <v>0</v>
      </c>
      <c r="AJ11" s="29"/>
      <c r="AK11" s="8">
        <v>900679.24</v>
      </c>
      <c r="AL11" s="8">
        <f t="shared" si="12"/>
        <v>0</v>
      </c>
      <c r="AM11" s="9">
        <f t="shared" si="8"/>
        <v>6200902.3607999999</v>
      </c>
    </row>
    <row r="12" spans="1:39" ht="15.75" x14ac:dyDescent="0.25">
      <c r="A12" s="6">
        <v>10500101514801</v>
      </c>
      <c r="B12" s="7" t="s">
        <v>26</v>
      </c>
      <c r="C12" s="28">
        <v>1</v>
      </c>
      <c r="D12" s="29">
        <v>6200902.3607999999</v>
      </c>
      <c r="E12" s="29">
        <f t="shared" si="0"/>
        <v>6200902.3607999999</v>
      </c>
      <c r="F12" s="28"/>
      <c r="G12" s="29">
        <v>8722122.6500000004</v>
      </c>
      <c r="H12" s="29">
        <f t="shared" si="1"/>
        <v>0</v>
      </c>
      <c r="I12" s="28"/>
      <c r="J12" s="29">
        <v>9006952.8399999999</v>
      </c>
      <c r="K12" s="29">
        <f t="shared" si="2"/>
        <v>0</v>
      </c>
      <c r="L12" s="28"/>
      <c r="M12" s="29">
        <v>12617207.550000001</v>
      </c>
      <c r="N12" s="29">
        <f t="shared" si="3"/>
        <v>0</v>
      </c>
      <c r="O12" s="28"/>
      <c r="P12" s="29">
        <v>23513668.670000002</v>
      </c>
      <c r="Q12" s="29">
        <f t="shared" si="4"/>
        <v>0</v>
      </c>
      <c r="R12" s="28"/>
      <c r="S12" s="29">
        <v>954245.28</v>
      </c>
      <c r="T12" s="29">
        <f t="shared" si="5"/>
        <v>0</v>
      </c>
      <c r="U12" s="28"/>
      <c r="V12" s="29">
        <v>526037.74</v>
      </c>
      <c r="W12" s="29">
        <f t="shared" si="6"/>
        <v>0</v>
      </c>
      <c r="X12" s="28"/>
      <c r="Y12" s="29">
        <v>782641.51</v>
      </c>
      <c r="Z12" s="29">
        <f t="shared" si="9"/>
        <v>0</v>
      </c>
      <c r="AA12" s="28"/>
      <c r="AB12" s="29">
        <v>397735.85</v>
      </c>
      <c r="AC12" s="29">
        <f t="shared" si="10"/>
        <v>0</v>
      </c>
      <c r="AD12" s="29"/>
      <c r="AE12" s="29">
        <v>442000</v>
      </c>
      <c r="AF12" s="29">
        <f t="shared" si="11"/>
        <v>0</v>
      </c>
      <c r="AG12" s="29"/>
      <c r="AH12" s="29">
        <v>468301.89</v>
      </c>
      <c r="AI12" s="29">
        <f t="shared" si="7"/>
        <v>0</v>
      </c>
      <c r="AJ12" s="29"/>
      <c r="AK12" s="8">
        <v>900679.24</v>
      </c>
      <c r="AL12" s="8">
        <f t="shared" si="12"/>
        <v>0</v>
      </c>
      <c r="AM12" s="9">
        <f t="shared" si="8"/>
        <v>6200902.3607999999</v>
      </c>
    </row>
    <row r="13" spans="1:39" ht="15.75" x14ac:dyDescent="0.25">
      <c r="A13" s="6">
        <v>10500101210602</v>
      </c>
      <c r="B13" s="7" t="s">
        <v>27</v>
      </c>
      <c r="C13" s="28">
        <v>1</v>
      </c>
      <c r="D13" s="29">
        <v>6200902.3607999999</v>
      </c>
      <c r="E13" s="29">
        <f t="shared" si="0"/>
        <v>6200902.3607999999</v>
      </c>
      <c r="F13" s="28"/>
      <c r="G13" s="29">
        <v>8722122.6500000004</v>
      </c>
      <c r="H13" s="29">
        <f t="shared" si="1"/>
        <v>0</v>
      </c>
      <c r="I13" s="28"/>
      <c r="J13" s="29">
        <v>9006952.8399999999</v>
      </c>
      <c r="K13" s="29">
        <f t="shared" si="2"/>
        <v>0</v>
      </c>
      <c r="L13" s="28"/>
      <c r="M13" s="29">
        <v>12617207.550000001</v>
      </c>
      <c r="N13" s="29">
        <f t="shared" si="3"/>
        <v>0</v>
      </c>
      <c r="O13" s="28"/>
      <c r="P13" s="29">
        <v>23513668.670000002</v>
      </c>
      <c r="Q13" s="29">
        <f t="shared" si="4"/>
        <v>0</v>
      </c>
      <c r="R13" s="28"/>
      <c r="S13" s="29">
        <v>954245.28</v>
      </c>
      <c r="T13" s="29">
        <f t="shared" si="5"/>
        <v>0</v>
      </c>
      <c r="U13" s="28"/>
      <c r="V13" s="29">
        <v>526037.74</v>
      </c>
      <c r="W13" s="29">
        <f t="shared" si="6"/>
        <v>0</v>
      </c>
      <c r="X13" s="28"/>
      <c r="Y13" s="29">
        <v>782641.51</v>
      </c>
      <c r="Z13" s="29">
        <f t="shared" si="9"/>
        <v>0</v>
      </c>
      <c r="AA13" s="28"/>
      <c r="AB13" s="29">
        <v>397735.85</v>
      </c>
      <c r="AC13" s="29">
        <f t="shared" si="10"/>
        <v>0</v>
      </c>
      <c r="AD13" s="29"/>
      <c r="AE13" s="29">
        <v>442000</v>
      </c>
      <c r="AF13" s="29">
        <f t="shared" si="11"/>
        <v>0</v>
      </c>
      <c r="AG13" s="29"/>
      <c r="AH13" s="29">
        <v>468301.89</v>
      </c>
      <c r="AI13" s="29">
        <f t="shared" si="7"/>
        <v>0</v>
      </c>
      <c r="AJ13" s="29"/>
      <c r="AK13" s="8">
        <v>900679.24</v>
      </c>
      <c r="AL13" s="8">
        <f t="shared" si="12"/>
        <v>0</v>
      </c>
      <c r="AM13" s="9">
        <f t="shared" si="8"/>
        <v>6200902.3607999999</v>
      </c>
    </row>
    <row r="14" spans="1:39" ht="15.75" x14ac:dyDescent="0.25">
      <c r="A14" s="6">
        <v>10500102651401</v>
      </c>
      <c r="B14" s="7" t="s">
        <v>28</v>
      </c>
      <c r="C14" s="28">
        <v>1</v>
      </c>
      <c r="D14" s="29">
        <v>6200902.3607999999</v>
      </c>
      <c r="E14" s="29">
        <f t="shared" si="0"/>
        <v>6200902.3607999999</v>
      </c>
      <c r="F14" s="28"/>
      <c r="G14" s="29">
        <v>8722122.6500000004</v>
      </c>
      <c r="H14" s="29">
        <f t="shared" si="1"/>
        <v>0</v>
      </c>
      <c r="I14" s="28"/>
      <c r="J14" s="29">
        <v>9006952.8399999999</v>
      </c>
      <c r="K14" s="29">
        <f t="shared" si="2"/>
        <v>0</v>
      </c>
      <c r="L14" s="28"/>
      <c r="M14" s="29">
        <v>12617207.550000001</v>
      </c>
      <c r="N14" s="29">
        <f t="shared" si="3"/>
        <v>0</v>
      </c>
      <c r="O14" s="28"/>
      <c r="P14" s="29">
        <v>23513668.670000002</v>
      </c>
      <c r="Q14" s="29">
        <f t="shared" si="4"/>
        <v>0</v>
      </c>
      <c r="R14" s="28"/>
      <c r="S14" s="29">
        <v>954245.28</v>
      </c>
      <c r="T14" s="29">
        <f t="shared" si="5"/>
        <v>0</v>
      </c>
      <c r="U14" s="28"/>
      <c r="V14" s="29">
        <v>526037.74</v>
      </c>
      <c r="W14" s="29">
        <f t="shared" si="6"/>
        <v>0</v>
      </c>
      <c r="X14" s="28"/>
      <c r="Y14" s="29">
        <v>782641.51</v>
      </c>
      <c r="Z14" s="29">
        <f t="shared" si="9"/>
        <v>0</v>
      </c>
      <c r="AA14" s="28"/>
      <c r="AB14" s="29">
        <v>397735.85</v>
      </c>
      <c r="AC14" s="29">
        <f t="shared" si="10"/>
        <v>0</v>
      </c>
      <c r="AD14" s="29"/>
      <c r="AE14" s="29">
        <v>442000</v>
      </c>
      <c r="AF14" s="29">
        <f t="shared" si="11"/>
        <v>0</v>
      </c>
      <c r="AG14" s="29"/>
      <c r="AH14" s="29">
        <v>468301.89</v>
      </c>
      <c r="AI14" s="29">
        <f t="shared" si="7"/>
        <v>0</v>
      </c>
      <c r="AJ14" s="29"/>
      <c r="AK14" s="8">
        <v>900679.24</v>
      </c>
      <c r="AL14" s="8">
        <f t="shared" si="12"/>
        <v>0</v>
      </c>
      <c r="AM14" s="9">
        <f t="shared" si="8"/>
        <v>6200902.3607999999</v>
      </c>
    </row>
    <row r="15" spans="1:39" ht="15.75" x14ac:dyDescent="0.25">
      <c r="A15" s="6">
        <v>10500102576303</v>
      </c>
      <c r="B15" s="7" t="s">
        <v>29</v>
      </c>
      <c r="C15" s="28">
        <v>1</v>
      </c>
      <c r="D15" s="29">
        <v>6200902.3607999999</v>
      </c>
      <c r="E15" s="29">
        <f t="shared" si="0"/>
        <v>6200902.3607999999</v>
      </c>
      <c r="F15" s="28"/>
      <c r="G15" s="29">
        <v>8722122.6500000004</v>
      </c>
      <c r="H15" s="29">
        <f t="shared" si="1"/>
        <v>0</v>
      </c>
      <c r="I15" s="28"/>
      <c r="J15" s="29">
        <v>9006952.8399999999</v>
      </c>
      <c r="K15" s="29">
        <f t="shared" si="2"/>
        <v>0</v>
      </c>
      <c r="L15" s="28"/>
      <c r="M15" s="29">
        <v>12617207.550000001</v>
      </c>
      <c r="N15" s="29">
        <f t="shared" si="3"/>
        <v>0</v>
      </c>
      <c r="O15" s="28"/>
      <c r="P15" s="29">
        <v>23513668.670000002</v>
      </c>
      <c r="Q15" s="29">
        <f t="shared" si="4"/>
        <v>0</v>
      </c>
      <c r="R15" s="28"/>
      <c r="S15" s="29">
        <v>954245.28</v>
      </c>
      <c r="T15" s="29">
        <f t="shared" si="5"/>
        <v>0</v>
      </c>
      <c r="U15" s="28"/>
      <c r="V15" s="29">
        <v>526037.74</v>
      </c>
      <c r="W15" s="29">
        <f t="shared" si="6"/>
        <v>0</v>
      </c>
      <c r="X15" s="28"/>
      <c r="Y15" s="29">
        <v>782641.51</v>
      </c>
      <c r="Z15" s="29">
        <f t="shared" si="9"/>
        <v>0</v>
      </c>
      <c r="AA15" s="28"/>
      <c r="AB15" s="29">
        <v>397735.85</v>
      </c>
      <c r="AC15" s="29">
        <f t="shared" si="10"/>
        <v>0</v>
      </c>
      <c r="AD15" s="29"/>
      <c r="AE15" s="29">
        <v>442000</v>
      </c>
      <c r="AF15" s="29">
        <f t="shared" si="11"/>
        <v>0</v>
      </c>
      <c r="AG15" s="29"/>
      <c r="AH15" s="29">
        <v>468301.89</v>
      </c>
      <c r="AI15" s="29">
        <f t="shared" si="7"/>
        <v>0</v>
      </c>
      <c r="AJ15" s="29"/>
      <c r="AK15" s="8">
        <v>900679.24</v>
      </c>
      <c r="AL15" s="8">
        <f t="shared" si="12"/>
        <v>0</v>
      </c>
      <c r="AM15" s="9">
        <f t="shared" si="8"/>
        <v>6200902.3607999999</v>
      </c>
    </row>
    <row r="16" spans="1:39" ht="15.75" x14ac:dyDescent="0.25">
      <c r="A16" s="6">
        <v>10500100247001</v>
      </c>
      <c r="B16" s="10" t="s">
        <v>30</v>
      </c>
      <c r="C16" s="28">
        <v>2</v>
      </c>
      <c r="D16" s="29">
        <v>6200902.3607999999</v>
      </c>
      <c r="E16" s="29">
        <f t="shared" si="0"/>
        <v>12401804.7216</v>
      </c>
      <c r="F16" s="28"/>
      <c r="G16" s="29">
        <v>8722122.6500000004</v>
      </c>
      <c r="H16" s="29">
        <f t="shared" si="1"/>
        <v>0</v>
      </c>
      <c r="I16" s="28">
        <v>6</v>
      </c>
      <c r="J16" s="29">
        <v>9006952.8399999999</v>
      </c>
      <c r="K16" s="29">
        <f t="shared" si="2"/>
        <v>54041717.039999999</v>
      </c>
      <c r="L16" s="28">
        <v>1</v>
      </c>
      <c r="M16" s="29">
        <v>12617207.550000001</v>
      </c>
      <c r="N16" s="29">
        <f t="shared" si="3"/>
        <v>12617207.550000001</v>
      </c>
      <c r="O16" s="28">
        <v>4</v>
      </c>
      <c r="P16" s="29">
        <v>23513668.670000002</v>
      </c>
      <c r="Q16" s="29">
        <f t="shared" si="4"/>
        <v>94054674.680000007</v>
      </c>
      <c r="R16" s="28">
        <v>12</v>
      </c>
      <c r="S16" s="29">
        <v>954245.28</v>
      </c>
      <c r="T16" s="29">
        <f t="shared" si="5"/>
        <v>11450943.359999999</v>
      </c>
      <c r="U16" s="28"/>
      <c r="V16" s="29">
        <v>526037.74</v>
      </c>
      <c r="W16" s="29">
        <f t="shared" si="6"/>
        <v>0</v>
      </c>
      <c r="X16" s="28">
        <v>10</v>
      </c>
      <c r="Y16" s="29">
        <v>782641.51</v>
      </c>
      <c r="Z16" s="29">
        <f t="shared" si="9"/>
        <v>7826415.0999999996</v>
      </c>
      <c r="AA16" s="28">
        <v>20</v>
      </c>
      <c r="AB16" s="29">
        <v>397735.85</v>
      </c>
      <c r="AC16" s="29">
        <f t="shared" si="10"/>
        <v>7954717</v>
      </c>
      <c r="AD16" s="29"/>
      <c r="AE16" s="29">
        <v>442000</v>
      </c>
      <c r="AF16" s="29">
        <f t="shared" si="11"/>
        <v>0</v>
      </c>
      <c r="AG16" s="29"/>
      <c r="AH16" s="29">
        <v>468301.89</v>
      </c>
      <c r="AI16" s="29">
        <f t="shared" si="7"/>
        <v>0</v>
      </c>
      <c r="AJ16" s="29"/>
      <c r="AK16" s="8">
        <v>900679.24</v>
      </c>
      <c r="AL16" s="8">
        <f t="shared" si="12"/>
        <v>0</v>
      </c>
      <c r="AM16" s="9">
        <f t="shared" si="8"/>
        <v>200347479.45159999</v>
      </c>
    </row>
    <row r="17" spans="1:39" ht="15.75" x14ac:dyDescent="0.25">
      <c r="A17" s="6">
        <v>10500100102301</v>
      </c>
      <c r="B17" s="7" t="s">
        <v>31</v>
      </c>
      <c r="C17" s="28">
        <v>1</v>
      </c>
      <c r="D17" s="29">
        <v>6200902.3607999999</v>
      </c>
      <c r="E17" s="29">
        <f t="shared" si="0"/>
        <v>6200902.3607999999</v>
      </c>
      <c r="F17" s="28"/>
      <c r="G17" s="29">
        <v>8722122.6500000004</v>
      </c>
      <c r="H17" s="29">
        <f t="shared" si="1"/>
        <v>0</v>
      </c>
      <c r="I17" s="28"/>
      <c r="J17" s="29">
        <v>9006952.8399999999</v>
      </c>
      <c r="K17" s="29">
        <f t="shared" si="2"/>
        <v>0</v>
      </c>
      <c r="L17" s="28"/>
      <c r="M17" s="29">
        <v>12617207.550000001</v>
      </c>
      <c r="N17" s="29">
        <f t="shared" si="3"/>
        <v>0</v>
      </c>
      <c r="O17" s="28"/>
      <c r="P17" s="29">
        <v>23513668.670000002</v>
      </c>
      <c r="Q17" s="29">
        <f t="shared" si="4"/>
        <v>0</v>
      </c>
      <c r="R17" s="28"/>
      <c r="S17" s="29">
        <v>954245.28</v>
      </c>
      <c r="T17" s="29">
        <f t="shared" si="5"/>
        <v>0</v>
      </c>
      <c r="U17" s="28"/>
      <c r="V17" s="29">
        <v>526037.74</v>
      </c>
      <c r="W17" s="29">
        <f t="shared" si="6"/>
        <v>0</v>
      </c>
      <c r="X17" s="28"/>
      <c r="Y17" s="29">
        <v>782641.51</v>
      </c>
      <c r="Z17" s="29">
        <f t="shared" si="9"/>
        <v>0</v>
      </c>
      <c r="AA17" s="28"/>
      <c r="AB17" s="29">
        <v>397735.85</v>
      </c>
      <c r="AC17" s="29">
        <f t="shared" si="10"/>
        <v>0</v>
      </c>
      <c r="AD17" s="29"/>
      <c r="AE17" s="29">
        <v>442000</v>
      </c>
      <c r="AF17" s="29">
        <f t="shared" si="11"/>
        <v>0</v>
      </c>
      <c r="AG17" s="29"/>
      <c r="AH17" s="29">
        <v>468301.89</v>
      </c>
      <c r="AI17" s="29">
        <f t="shared" si="7"/>
        <v>0</v>
      </c>
      <c r="AJ17" s="29"/>
      <c r="AK17" s="8">
        <v>900679.24</v>
      </c>
      <c r="AL17" s="8">
        <f t="shared" si="12"/>
        <v>0</v>
      </c>
      <c r="AM17" s="9">
        <f t="shared" si="8"/>
        <v>6200902.3607999999</v>
      </c>
    </row>
    <row r="18" spans="1:39" ht="15.75" x14ac:dyDescent="0.25">
      <c r="A18" s="6">
        <v>10500101160602</v>
      </c>
      <c r="B18" s="7" t="s">
        <v>32</v>
      </c>
      <c r="C18" s="28">
        <v>1</v>
      </c>
      <c r="D18" s="29">
        <v>6200902.3607999999</v>
      </c>
      <c r="E18" s="29">
        <f t="shared" si="0"/>
        <v>6200902.3607999999</v>
      </c>
      <c r="F18" s="28"/>
      <c r="G18" s="29">
        <v>8722122.6500000004</v>
      </c>
      <c r="H18" s="29">
        <f t="shared" si="1"/>
        <v>0</v>
      </c>
      <c r="I18" s="28"/>
      <c r="J18" s="29">
        <v>9006952.8399999999</v>
      </c>
      <c r="K18" s="29">
        <f t="shared" si="2"/>
        <v>0</v>
      </c>
      <c r="L18" s="28"/>
      <c r="M18" s="29">
        <v>12617207.550000001</v>
      </c>
      <c r="N18" s="29">
        <f t="shared" si="3"/>
        <v>0</v>
      </c>
      <c r="O18" s="28"/>
      <c r="P18" s="29">
        <v>23513668.670000002</v>
      </c>
      <c r="Q18" s="29">
        <f t="shared" si="4"/>
        <v>0</v>
      </c>
      <c r="R18" s="28"/>
      <c r="S18" s="29">
        <v>954245.28</v>
      </c>
      <c r="T18" s="29">
        <f t="shared" si="5"/>
        <v>0</v>
      </c>
      <c r="U18" s="28"/>
      <c r="V18" s="29">
        <v>526037.74</v>
      </c>
      <c r="W18" s="29">
        <f t="shared" si="6"/>
        <v>0</v>
      </c>
      <c r="X18" s="28"/>
      <c r="Y18" s="29">
        <v>782641.51</v>
      </c>
      <c r="Z18" s="29">
        <f t="shared" si="9"/>
        <v>0</v>
      </c>
      <c r="AA18" s="28"/>
      <c r="AB18" s="29">
        <v>397735.85</v>
      </c>
      <c r="AC18" s="29">
        <f t="shared" si="10"/>
        <v>0</v>
      </c>
      <c r="AD18" s="29"/>
      <c r="AE18" s="29">
        <v>442000</v>
      </c>
      <c r="AF18" s="29">
        <f t="shared" si="11"/>
        <v>0</v>
      </c>
      <c r="AG18" s="29"/>
      <c r="AH18" s="29">
        <v>468301.89</v>
      </c>
      <c r="AI18" s="29">
        <f t="shared" si="7"/>
        <v>0</v>
      </c>
      <c r="AJ18" s="29"/>
      <c r="AK18" s="8">
        <v>900679.24</v>
      </c>
      <c r="AL18" s="8">
        <f t="shared" si="12"/>
        <v>0</v>
      </c>
      <c r="AM18" s="9">
        <f t="shared" si="8"/>
        <v>6200902.3607999999</v>
      </c>
    </row>
    <row r="19" spans="1:39" ht="15.75" x14ac:dyDescent="0.25">
      <c r="A19" s="6">
        <v>10500100249602</v>
      </c>
      <c r="B19" s="7" t="s">
        <v>33</v>
      </c>
      <c r="C19" s="28">
        <v>1</v>
      </c>
      <c r="D19" s="29">
        <v>6200902.3607999999</v>
      </c>
      <c r="E19" s="29">
        <f t="shared" si="0"/>
        <v>6200902.3607999999</v>
      </c>
      <c r="F19" s="28"/>
      <c r="G19" s="29">
        <v>8722122.6500000004</v>
      </c>
      <c r="H19" s="29">
        <f t="shared" si="1"/>
        <v>0</v>
      </c>
      <c r="I19" s="28"/>
      <c r="J19" s="29">
        <v>9006952.8399999999</v>
      </c>
      <c r="K19" s="29">
        <f t="shared" si="2"/>
        <v>0</v>
      </c>
      <c r="L19" s="28"/>
      <c r="M19" s="29">
        <v>12617207.550000001</v>
      </c>
      <c r="N19" s="29">
        <f t="shared" si="3"/>
        <v>0</v>
      </c>
      <c r="O19" s="28"/>
      <c r="P19" s="29">
        <v>23513668.670000002</v>
      </c>
      <c r="Q19" s="29">
        <f t="shared" si="4"/>
        <v>0</v>
      </c>
      <c r="R19" s="28"/>
      <c r="S19" s="29">
        <v>954245.28</v>
      </c>
      <c r="T19" s="29">
        <f t="shared" si="5"/>
        <v>0</v>
      </c>
      <c r="U19" s="28"/>
      <c r="V19" s="29">
        <v>526037.74</v>
      </c>
      <c r="W19" s="29">
        <f t="shared" si="6"/>
        <v>0</v>
      </c>
      <c r="X19" s="28"/>
      <c r="Y19" s="29">
        <v>782641.51</v>
      </c>
      <c r="Z19" s="29">
        <f t="shared" si="9"/>
        <v>0</v>
      </c>
      <c r="AA19" s="28"/>
      <c r="AB19" s="29">
        <v>397735.85</v>
      </c>
      <c r="AC19" s="29">
        <f t="shared" si="10"/>
        <v>0</v>
      </c>
      <c r="AD19" s="29"/>
      <c r="AE19" s="29">
        <v>442000</v>
      </c>
      <c r="AF19" s="29">
        <f t="shared" si="11"/>
        <v>0</v>
      </c>
      <c r="AG19" s="29"/>
      <c r="AH19" s="29">
        <v>468301.89</v>
      </c>
      <c r="AI19" s="29">
        <f t="shared" si="7"/>
        <v>0</v>
      </c>
      <c r="AJ19" s="29"/>
      <c r="AK19" s="8">
        <v>900679.24</v>
      </c>
      <c r="AL19" s="8">
        <f t="shared" si="12"/>
        <v>0</v>
      </c>
      <c r="AM19" s="9">
        <f t="shared" si="8"/>
        <v>6200902.3607999999</v>
      </c>
    </row>
    <row r="20" spans="1:39" ht="15.75" x14ac:dyDescent="0.25">
      <c r="A20" s="6">
        <v>10500101209201</v>
      </c>
      <c r="B20" s="7" t="s">
        <v>34</v>
      </c>
      <c r="C20" s="28">
        <v>1</v>
      </c>
      <c r="D20" s="29">
        <v>6200902.3607999999</v>
      </c>
      <c r="E20" s="29">
        <f t="shared" si="0"/>
        <v>6200902.3607999999</v>
      </c>
      <c r="F20" s="28"/>
      <c r="G20" s="29">
        <v>8722122.6500000004</v>
      </c>
      <c r="H20" s="29">
        <f t="shared" si="1"/>
        <v>0</v>
      </c>
      <c r="I20" s="28"/>
      <c r="J20" s="29">
        <v>9006952.8399999999</v>
      </c>
      <c r="K20" s="29">
        <f t="shared" si="2"/>
        <v>0</v>
      </c>
      <c r="L20" s="28"/>
      <c r="M20" s="29">
        <v>12617207.550000001</v>
      </c>
      <c r="N20" s="29">
        <f t="shared" si="3"/>
        <v>0</v>
      </c>
      <c r="O20" s="28"/>
      <c r="P20" s="29">
        <v>23513668.670000002</v>
      </c>
      <c r="Q20" s="29">
        <f t="shared" si="4"/>
        <v>0</v>
      </c>
      <c r="R20" s="28"/>
      <c r="S20" s="29">
        <v>954245.28</v>
      </c>
      <c r="T20" s="29">
        <f t="shared" si="5"/>
        <v>0</v>
      </c>
      <c r="U20" s="28"/>
      <c r="V20" s="29">
        <v>526037.74</v>
      </c>
      <c r="W20" s="29">
        <f t="shared" si="6"/>
        <v>0</v>
      </c>
      <c r="X20" s="28"/>
      <c r="Y20" s="29">
        <v>782641.51</v>
      </c>
      <c r="Z20" s="29">
        <f t="shared" si="9"/>
        <v>0</v>
      </c>
      <c r="AA20" s="28"/>
      <c r="AB20" s="29">
        <v>397735.85</v>
      </c>
      <c r="AC20" s="29">
        <f t="shared" si="10"/>
        <v>0</v>
      </c>
      <c r="AD20" s="29"/>
      <c r="AE20" s="29">
        <v>442000</v>
      </c>
      <c r="AF20" s="29">
        <f t="shared" si="11"/>
        <v>0</v>
      </c>
      <c r="AG20" s="29"/>
      <c r="AH20" s="29">
        <v>468301.89</v>
      </c>
      <c r="AI20" s="29">
        <f t="shared" si="7"/>
        <v>0</v>
      </c>
      <c r="AJ20" s="29"/>
      <c r="AK20" s="8">
        <v>900679.24</v>
      </c>
      <c r="AL20" s="8">
        <f t="shared" si="12"/>
        <v>0</v>
      </c>
      <c r="AM20" s="9">
        <f t="shared" si="8"/>
        <v>6200902.3607999999</v>
      </c>
    </row>
    <row r="21" spans="1:39" ht="15.75" x14ac:dyDescent="0.25">
      <c r="A21" s="6">
        <v>10500100079501</v>
      </c>
      <c r="B21" s="10" t="s">
        <v>35</v>
      </c>
      <c r="C21" s="28">
        <v>1</v>
      </c>
      <c r="D21" s="29">
        <v>6200902.3607999999</v>
      </c>
      <c r="E21" s="29">
        <f t="shared" si="0"/>
        <v>6200902.3607999999</v>
      </c>
      <c r="F21" s="28"/>
      <c r="G21" s="29">
        <v>8722122.6500000004</v>
      </c>
      <c r="H21" s="29">
        <f t="shared" si="1"/>
        <v>0</v>
      </c>
      <c r="I21" s="28">
        <v>3</v>
      </c>
      <c r="J21" s="29">
        <v>9006952.8399999999</v>
      </c>
      <c r="K21" s="29">
        <f t="shared" si="2"/>
        <v>27020858.52</v>
      </c>
      <c r="L21" s="28"/>
      <c r="M21" s="29">
        <v>12617207.550000001</v>
      </c>
      <c r="N21" s="29">
        <f t="shared" si="3"/>
        <v>0</v>
      </c>
      <c r="O21" s="28"/>
      <c r="P21" s="29">
        <v>23513668.670000002</v>
      </c>
      <c r="Q21" s="29">
        <f t="shared" si="4"/>
        <v>0</v>
      </c>
      <c r="R21" s="28"/>
      <c r="S21" s="29">
        <v>954245.28</v>
      </c>
      <c r="T21" s="29">
        <f t="shared" si="5"/>
        <v>0</v>
      </c>
      <c r="U21" s="28"/>
      <c r="V21" s="29">
        <v>526037.74</v>
      </c>
      <c r="W21" s="29">
        <f t="shared" si="6"/>
        <v>0</v>
      </c>
      <c r="X21" s="28"/>
      <c r="Y21" s="29">
        <v>782641.51</v>
      </c>
      <c r="Z21" s="29">
        <f t="shared" si="9"/>
        <v>0</v>
      </c>
      <c r="AA21" s="28"/>
      <c r="AB21" s="29">
        <v>397735.85</v>
      </c>
      <c r="AC21" s="29">
        <f t="shared" si="10"/>
        <v>0</v>
      </c>
      <c r="AD21" s="31">
        <v>10</v>
      </c>
      <c r="AE21" s="29">
        <v>442000</v>
      </c>
      <c r="AF21" s="29">
        <f t="shared" si="11"/>
        <v>4420000</v>
      </c>
      <c r="AG21" s="31"/>
      <c r="AH21" s="29">
        <v>468301.89</v>
      </c>
      <c r="AI21" s="29">
        <f t="shared" si="7"/>
        <v>0</v>
      </c>
      <c r="AJ21" s="29"/>
      <c r="AK21" s="8">
        <v>900679.24</v>
      </c>
      <c r="AL21" s="8">
        <f t="shared" si="12"/>
        <v>0</v>
      </c>
      <c r="AM21" s="9">
        <f t="shared" si="8"/>
        <v>37641760.880800001</v>
      </c>
    </row>
    <row r="22" spans="1:39" ht="15.75" x14ac:dyDescent="0.25">
      <c r="A22" s="6">
        <v>10500100188104</v>
      </c>
      <c r="B22" s="7" t="s">
        <v>36</v>
      </c>
      <c r="C22" s="28">
        <v>1</v>
      </c>
      <c r="D22" s="29">
        <v>6200902.3607999999</v>
      </c>
      <c r="E22" s="29">
        <f t="shared" si="0"/>
        <v>6200902.3607999999</v>
      </c>
      <c r="F22" s="28"/>
      <c r="G22" s="29">
        <v>8722122.6500000004</v>
      </c>
      <c r="H22" s="29">
        <f t="shared" si="1"/>
        <v>0</v>
      </c>
      <c r="I22" s="28"/>
      <c r="J22" s="29">
        <v>9006952.8399999999</v>
      </c>
      <c r="K22" s="29">
        <f t="shared" si="2"/>
        <v>0</v>
      </c>
      <c r="L22" s="28"/>
      <c r="M22" s="29">
        <v>12617207.550000001</v>
      </c>
      <c r="N22" s="29">
        <f t="shared" si="3"/>
        <v>0</v>
      </c>
      <c r="O22" s="28"/>
      <c r="P22" s="29">
        <v>23513668.670000002</v>
      </c>
      <c r="Q22" s="29">
        <f t="shared" si="4"/>
        <v>0</v>
      </c>
      <c r="R22" s="28"/>
      <c r="S22" s="29">
        <v>954245.28</v>
      </c>
      <c r="T22" s="29">
        <f t="shared" si="5"/>
        <v>0</v>
      </c>
      <c r="U22" s="28"/>
      <c r="V22" s="29">
        <v>526037.74</v>
      </c>
      <c r="W22" s="29">
        <f t="shared" si="6"/>
        <v>0</v>
      </c>
      <c r="X22" s="28"/>
      <c r="Y22" s="29">
        <v>782641.51</v>
      </c>
      <c r="Z22" s="29">
        <f t="shared" si="9"/>
        <v>0</v>
      </c>
      <c r="AA22" s="28"/>
      <c r="AB22" s="29">
        <v>397735.85</v>
      </c>
      <c r="AC22" s="29">
        <f t="shared" si="10"/>
        <v>0</v>
      </c>
      <c r="AD22" s="29"/>
      <c r="AE22" s="29">
        <v>442000</v>
      </c>
      <c r="AF22" s="29">
        <f t="shared" si="11"/>
        <v>0</v>
      </c>
      <c r="AG22" s="29"/>
      <c r="AH22" s="29">
        <v>468301.89</v>
      </c>
      <c r="AI22" s="29">
        <f t="shared" si="7"/>
        <v>0</v>
      </c>
      <c r="AJ22" s="29"/>
      <c r="AK22" s="8">
        <v>900679.24</v>
      </c>
      <c r="AL22" s="8">
        <f t="shared" si="12"/>
        <v>0</v>
      </c>
      <c r="AM22" s="9">
        <f t="shared" si="8"/>
        <v>6200902.3607999999</v>
      </c>
    </row>
    <row r="23" spans="1:39" ht="15.75" x14ac:dyDescent="0.25">
      <c r="A23" s="6">
        <v>10500101919402</v>
      </c>
      <c r="B23" s="7" t="s">
        <v>37</v>
      </c>
      <c r="C23" s="28">
        <v>1</v>
      </c>
      <c r="D23" s="29">
        <v>6200902.3607999999</v>
      </c>
      <c r="E23" s="29">
        <f t="shared" si="0"/>
        <v>6200902.3607999999</v>
      </c>
      <c r="F23" s="28"/>
      <c r="G23" s="29">
        <v>8722122.6500000004</v>
      </c>
      <c r="H23" s="29">
        <f t="shared" si="1"/>
        <v>0</v>
      </c>
      <c r="I23" s="28"/>
      <c r="J23" s="29">
        <v>9006952.8399999999</v>
      </c>
      <c r="K23" s="29">
        <f t="shared" si="2"/>
        <v>0</v>
      </c>
      <c r="L23" s="28"/>
      <c r="M23" s="29">
        <v>12617207.550000001</v>
      </c>
      <c r="N23" s="29">
        <f t="shared" si="3"/>
        <v>0</v>
      </c>
      <c r="O23" s="28"/>
      <c r="P23" s="29">
        <v>23513668.670000002</v>
      </c>
      <c r="Q23" s="29">
        <f t="shared" si="4"/>
        <v>0</v>
      </c>
      <c r="R23" s="28"/>
      <c r="S23" s="29">
        <v>954245.28</v>
      </c>
      <c r="T23" s="29">
        <f t="shared" si="5"/>
        <v>0</v>
      </c>
      <c r="U23" s="28"/>
      <c r="V23" s="29">
        <v>526037.74</v>
      </c>
      <c r="W23" s="29">
        <f t="shared" si="6"/>
        <v>0</v>
      </c>
      <c r="X23" s="28"/>
      <c r="Y23" s="29">
        <v>782641.51</v>
      </c>
      <c r="Z23" s="29">
        <f t="shared" si="9"/>
        <v>0</v>
      </c>
      <c r="AA23" s="28"/>
      <c r="AB23" s="29">
        <v>397735.85</v>
      </c>
      <c r="AC23" s="29">
        <f t="shared" si="10"/>
        <v>0</v>
      </c>
      <c r="AD23" s="29"/>
      <c r="AE23" s="29">
        <v>442000</v>
      </c>
      <c r="AF23" s="29">
        <f t="shared" si="11"/>
        <v>0</v>
      </c>
      <c r="AG23" s="29"/>
      <c r="AH23" s="29">
        <v>468301.89</v>
      </c>
      <c r="AI23" s="29">
        <f t="shared" si="7"/>
        <v>0</v>
      </c>
      <c r="AJ23" s="29"/>
      <c r="AK23" s="8">
        <v>900679.24</v>
      </c>
      <c r="AL23" s="8">
        <f t="shared" si="12"/>
        <v>0</v>
      </c>
      <c r="AM23" s="9">
        <f t="shared" si="8"/>
        <v>6200902.3607999999</v>
      </c>
    </row>
    <row r="24" spans="1:39" ht="15.75" x14ac:dyDescent="0.25">
      <c r="A24" s="6">
        <v>20500100167201</v>
      </c>
      <c r="B24" s="7" t="s">
        <v>38</v>
      </c>
      <c r="C24" s="28">
        <v>1</v>
      </c>
      <c r="D24" s="29">
        <v>6200902.3607999999</v>
      </c>
      <c r="E24" s="29">
        <f t="shared" si="0"/>
        <v>6200902.3607999999</v>
      </c>
      <c r="F24" s="28"/>
      <c r="G24" s="29">
        <v>8722122.6500000004</v>
      </c>
      <c r="H24" s="29">
        <f t="shared" si="1"/>
        <v>0</v>
      </c>
      <c r="I24" s="28"/>
      <c r="J24" s="29">
        <v>9006952.8399999999</v>
      </c>
      <c r="K24" s="29">
        <f t="shared" si="2"/>
        <v>0</v>
      </c>
      <c r="L24" s="28"/>
      <c r="M24" s="29">
        <v>12617207.550000001</v>
      </c>
      <c r="N24" s="29">
        <f t="shared" si="3"/>
        <v>0</v>
      </c>
      <c r="O24" s="28"/>
      <c r="P24" s="29">
        <v>23513668.670000002</v>
      </c>
      <c r="Q24" s="29">
        <f t="shared" si="4"/>
        <v>0</v>
      </c>
      <c r="R24" s="28"/>
      <c r="S24" s="29">
        <v>954245.28</v>
      </c>
      <c r="T24" s="29">
        <f t="shared" si="5"/>
        <v>0</v>
      </c>
      <c r="U24" s="28"/>
      <c r="V24" s="29">
        <v>526037.74</v>
      </c>
      <c r="W24" s="29">
        <f t="shared" si="6"/>
        <v>0</v>
      </c>
      <c r="X24" s="28"/>
      <c r="Y24" s="29">
        <v>782641.51</v>
      </c>
      <c r="Z24" s="29">
        <f t="shared" si="9"/>
        <v>0</v>
      </c>
      <c r="AA24" s="28"/>
      <c r="AB24" s="29">
        <v>397735.85</v>
      </c>
      <c r="AC24" s="29">
        <f t="shared" si="10"/>
        <v>0</v>
      </c>
      <c r="AD24" s="29"/>
      <c r="AE24" s="29">
        <v>442000</v>
      </c>
      <c r="AF24" s="29">
        <f t="shared" si="11"/>
        <v>0</v>
      </c>
      <c r="AG24" s="29"/>
      <c r="AH24" s="29">
        <v>468301.89</v>
      </c>
      <c r="AI24" s="29">
        <f t="shared" si="7"/>
        <v>0</v>
      </c>
      <c r="AJ24" s="29"/>
      <c r="AK24" s="8">
        <v>900679.24</v>
      </c>
      <c r="AL24" s="8">
        <f t="shared" si="12"/>
        <v>0</v>
      </c>
      <c r="AM24" s="9">
        <f t="shared" si="8"/>
        <v>6200902.3607999999</v>
      </c>
    </row>
    <row r="25" spans="1:39" ht="15.75" x14ac:dyDescent="0.25">
      <c r="A25" s="6">
        <v>10500100093102</v>
      </c>
      <c r="B25" s="7" t="s">
        <v>39</v>
      </c>
      <c r="C25" s="28">
        <v>1</v>
      </c>
      <c r="D25" s="29">
        <v>6200902.3607999999</v>
      </c>
      <c r="E25" s="29">
        <f t="shared" si="0"/>
        <v>6200902.3607999999</v>
      </c>
      <c r="F25" s="28"/>
      <c r="G25" s="29">
        <v>8722122.6500000004</v>
      </c>
      <c r="H25" s="29">
        <f t="shared" si="1"/>
        <v>0</v>
      </c>
      <c r="I25" s="28"/>
      <c r="J25" s="29">
        <v>9006952.8399999999</v>
      </c>
      <c r="K25" s="29">
        <f t="shared" si="2"/>
        <v>0</v>
      </c>
      <c r="L25" s="28"/>
      <c r="M25" s="29">
        <v>12617207.550000001</v>
      </c>
      <c r="N25" s="29">
        <f t="shared" si="3"/>
        <v>0</v>
      </c>
      <c r="O25" s="28"/>
      <c r="P25" s="29">
        <v>23513668.670000002</v>
      </c>
      <c r="Q25" s="29">
        <f t="shared" si="4"/>
        <v>0</v>
      </c>
      <c r="R25" s="28"/>
      <c r="S25" s="29">
        <v>954245.28</v>
      </c>
      <c r="T25" s="29">
        <f t="shared" si="5"/>
        <v>0</v>
      </c>
      <c r="U25" s="28"/>
      <c r="V25" s="29">
        <v>526037.74</v>
      </c>
      <c r="W25" s="29">
        <f t="shared" si="6"/>
        <v>0</v>
      </c>
      <c r="X25" s="28"/>
      <c r="Y25" s="29">
        <v>782641.51</v>
      </c>
      <c r="Z25" s="29">
        <f t="shared" si="9"/>
        <v>0</v>
      </c>
      <c r="AA25" s="28"/>
      <c r="AB25" s="29">
        <v>397735.85</v>
      </c>
      <c r="AC25" s="29">
        <f t="shared" si="10"/>
        <v>0</v>
      </c>
      <c r="AD25" s="29"/>
      <c r="AE25" s="29">
        <v>442000</v>
      </c>
      <c r="AF25" s="29">
        <f t="shared" si="11"/>
        <v>0</v>
      </c>
      <c r="AG25" s="29"/>
      <c r="AH25" s="29">
        <v>468301.89</v>
      </c>
      <c r="AI25" s="29">
        <f t="shared" si="7"/>
        <v>0</v>
      </c>
      <c r="AJ25" s="29"/>
      <c r="AK25" s="8">
        <v>900679.24</v>
      </c>
      <c r="AL25" s="8">
        <f t="shared" si="12"/>
        <v>0</v>
      </c>
      <c r="AM25" s="9">
        <f t="shared" si="8"/>
        <v>6200902.3607999999</v>
      </c>
    </row>
    <row r="26" spans="1:39" ht="15.75" x14ac:dyDescent="0.25">
      <c r="A26" s="6">
        <v>10500101210601</v>
      </c>
      <c r="B26" s="7" t="s">
        <v>40</v>
      </c>
      <c r="C26" s="28">
        <v>1</v>
      </c>
      <c r="D26" s="29">
        <v>6200902.3607999999</v>
      </c>
      <c r="E26" s="29">
        <f t="shared" si="0"/>
        <v>6200902.3607999999</v>
      </c>
      <c r="F26" s="28"/>
      <c r="G26" s="29">
        <v>8722122.6500000004</v>
      </c>
      <c r="H26" s="29">
        <f t="shared" si="1"/>
        <v>0</v>
      </c>
      <c r="I26" s="28"/>
      <c r="J26" s="29">
        <v>9006952.8399999999</v>
      </c>
      <c r="K26" s="29">
        <f t="shared" si="2"/>
        <v>0</v>
      </c>
      <c r="L26" s="28"/>
      <c r="M26" s="29">
        <v>12617207.550000001</v>
      </c>
      <c r="N26" s="29">
        <f t="shared" si="3"/>
        <v>0</v>
      </c>
      <c r="O26" s="28"/>
      <c r="P26" s="29">
        <v>23513668.670000002</v>
      </c>
      <c r="Q26" s="29">
        <f t="shared" si="4"/>
        <v>0</v>
      </c>
      <c r="R26" s="28"/>
      <c r="S26" s="29">
        <v>954245.28</v>
      </c>
      <c r="T26" s="29">
        <f t="shared" si="5"/>
        <v>0</v>
      </c>
      <c r="U26" s="28"/>
      <c r="V26" s="29">
        <v>526037.74</v>
      </c>
      <c r="W26" s="29">
        <f t="shared" si="6"/>
        <v>0</v>
      </c>
      <c r="X26" s="28"/>
      <c r="Y26" s="29">
        <v>782641.51</v>
      </c>
      <c r="Z26" s="29">
        <f t="shared" si="9"/>
        <v>0</v>
      </c>
      <c r="AA26" s="28"/>
      <c r="AB26" s="29">
        <v>397735.85</v>
      </c>
      <c r="AC26" s="29">
        <f t="shared" si="10"/>
        <v>0</v>
      </c>
      <c r="AD26" s="29"/>
      <c r="AE26" s="29">
        <v>442000</v>
      </c>
      <c r="AF26" s="29">
        <f t="shared" si="11"/>
        <v>0</v>
      </c>
      <c r="AG26" s="29"/>
      <c r="AH26" s="29">
        <v>468301.89</v>
      </c>
      <c r="AI26" s="29">
        <f t="shared" si="7"/>
        <v>0</v>
      </c>
      <c r="AJ26" s="29"/>
      <c r="AK26" s="8">
        <v>900679.24</v>
      </c>
      <c r="AL26" s="8">
        <f t="shared" si="12"/>
        <v>0</v>
      </c>
      <c r="AM26" s="9">
        <f t="shared" si="8"/>
        <v>6200902.3607999999</v>
      </c>
    </row>
    <row r="27" spans="1:39" ht="15.75" x14ac:dyDescent="0.25">
      <c r="A27" s="6">
        <v>10500100788901</v>
      </c>
      <c r="B27" s="10" t="s">
        <v>41</v>
      </c>
      <c r="C27" s="28">
        <v>3</v>
      </c>
      <c r="D27" s="29">
        <v>6200902.3607999999</v>
      </c>
      <c r="E27" s="29">
        <f t="shared" si="0"/>
        <v>18602707.082400002</v>
      </c>
      <c r="F27" s="28"/>
      <c r="G27" s="29">
        <v>8722122.6500000004</v>
      </c>
      <c r="H27" s="29">
        <f t="shared" si="1"/>
        <v>0</v>
      </c>
      <c r="I27" s="28">
        <v>12</v>
      </c>
      <c r="J27" s="29">
        <v>9006952.8399999999</v>
      </c>
      <c r="K27" s="29">
        <f t="shared" si="2"/>
        <v>108083434.08</v>
      </c>
      <c r="L27" s="28"/>
      <c r="M27" s="29">
        <v>12617207.550000001</v>
      </c>
      <c r="N27" s="29">
        <f t="shared" si="3"/>
        <v>0</v>
      </c>
      <c r="O27" s="28"/>
      <c r="P27" s="29">
        <v>23513668.670000002</v>
      </c>
      <c r="Q27" s="29">
        <f t="shared" si="4"/>
        <v>0</v>
      </c>
      <c r="R27" s="28"/>
      <c r="S27" s="29">
        <v>954245.28</v>
      </c>
      <c r="T27" s="29">
        <f t="shared" si="5"/>
        <v>0</v>
      </c>
      <c r="U27" s="28"/>
      <c r="V27" s="29">
        <v>526037.74</v>
      </c>
      <c r="W27" s="29">
        <f t="shared" si="6"/>
        <v>0</v>
      </c>
      <c r="X27" s="28"/>
      <c r="Y27" s="29">
        <v>782641.51</v>
      </c>
      <c r="Z27" s="29">
        <f t="shared" si="9"/>
        <v>0</v>
      </c>
      <c r="AA27" s="28"/>
      <c r="AB27" s="29">
        <v>397735.85</v>
      </c>
      <c r="AC27" s="29">
        <f t="shared" si="10"/>
        <v>0</v>
      </c>
      <c r="AD27" s="31">
        <v>10</v>
      </c>
      <c r="AE27" s="29">
        <v>442000</v>
      </c>
      <c r="AF27" s="29">
        <f t="shared" si="11"/>
        <v>4420000</v>
      </c>
      <c r="AG27" s="29"/>
      <c r="AH27" s="29">
        <v>468301.89</v>
      </c>
      <c r="AI27" s="29">
        <f t="shared" si="7"/>
        <v>0</v>
      </c>
      <c r="AJ27" s="29"/>
      <c r="AK27" s="8">
        <v>900679.24</v>
      </c>
      <c r="AL27" s="8">
        <f t="shared" si="12"/>
        <v>0</v>
      </c>
      <c r="AM27" s="9">
        <f t="shared" si="8"/>
        <v>131106141.16240001</v>
      </c>
    </row>
    <row r="28" spans="1:39" ht="15.75" x14ac:dyDescent="0.25">
      <c r="A28" s="6">
        <v>10500100062101</v>
      </c>
      <c r="B28" s="10" t="s">
        <v>42</v>
      </c>
      <c r="C28" s="28">
        <v>1</v>
      </c>
      <c r="D28" s="29">
        <v>6200902.3607999999</v>
      </c>
      <c r="E28" s="29">
        <f t="shared" si="0"/>
        <v>6200902.3607999999</v>
      </c>
      <c r="F28" s="28"/>
      <c r="G28" s="29">
        <v>8722122.6500000004</v>
      </c>
      <c r="H28" s="29">
        <f t="shared" si="1"/>
        <v>0</v>
      </c>
      <c r="I28" s="28">
        <v>14</v>
      </c>
      <c r="J28" s="29">
        <v>9006952.8399999999</v>
      </c>
      <c r="K28" s="29">
        <f t="shared" si="2"/>
        <v>126097339.75999999</v>
      </c>
      <c r="L28" s="28"/>
      <c r="M28" s="29">
        <v>12617207.550000001</v>
      </c>
      <c r="N28" s="29">
        <f t="shared" si="3"/>
        <v>0</v>
      </c>
      <c r="O28" s="28"/>
      <c r="P28" s="29">
        <v>23513668.670000002</v>
      </c>
      <c r="Q28" s="29">
        <f t="shared" si="4"/>
        <v>0</v>
      </c>
      <c r="R28" s="28"/>
      <c r="S28" s="29">
        <v>954245.28</v>
      </c>
      <c r="T28" s="29">
        <f t="shared" si="5"/>
        <v>0</v>
      </c>
      <c r="U28" s="28"/>
      <c r="V28" s="29">
        <v>526037.74</v>
      </c>
      <c r="W28" s="29">
        <f t="shared" si="6"/>
        <v>0</v>
      </c>
      <c r="X28" s="28"/>
      <c r="Y28" s="29">
        <v>782641.51</v>
      </c>
      <c r="Z28" s="29">
        <f t="shared" si="9"/>
        <v>0</v>
      </c>
      <c r="AA28" s="28"/>
      <c r="AB28" s="29">
        <v>397735.85</v>
      </c>
      <c r="AC28" s="29">
        <f t="shared" si="10"/>
        <v>0</v>
      </c>
      <c r="AD28" s="29"/>
      <c r="AE28" s="29">
        <v>442000</v>
      </c>
      <c r="AF28" s="29">
        <f t="shared" si="11"/>
        <v>0</v>
      </c>
      <c r="AG28" s="29"/>
      <c r="AH28" s="29">
        <v>468301.89</v>
      </c>
      <c r="AI28" s="29">
        <f t="shared" si="7"/>
        <v>0</v>
      </c>
      <c r="AJ28" s="29"/>
      <c r="AK28" s="8">
        <v>900679.24</v>
      </c>
      <c r="AL28" s="8">
        <f t="shared" si="12"/>
        <v>0</v>
      </c>
      <c r="AM28" s="9">
        <f t="shared" si="8"/>
        <v>132298242.12079999</v>
      </c>
    </row>
    <row r="29" spans="1:39" ht="15.75" x14ac:dyDescent="0.25">
      <c r="A29" s="6">
        <v>10500100211901</v>
      </c>
      <c r="B29" s="7" t="s">
        <v>43</v>
      </c>
      <c r="C29" s="28"/>
      <c r="D29" s="29">
        <v>6200902.3607999999</v>
      </c>
      <c r="E29" s="29">
        <f t="shared" si="0"/>
        <v>0</v>
      </c>
      <c r="F29" s="28"/>
      <c r="G29" s="29">
        <v>8722122.6500000004</v>
      </c>
      <c r="H29" s="29">
        <f t="shared" si="1"/>
        <v>0</v>
      </c>
      <c r="I29" s="28">
        <v>13</v>
      </c>
      <c r="J29" s="29">
        <v>9006952.8399999999</v>
      </c>
      <c r="K29" s="29">
        <f t="shared" si="2"/>
        <v>117090386.92</v>
      </c>
      <c r="L29" s="28"/>
      <c r="M29" s="29">
        <v>12617207.550000001</v>
      </c>
      <c r="N29" s="29">
        <f t="shared" si="3"/>
        <v>0</v>
      </c>
      <c r="O29" s="28"/>
      <c r="P29" s="29">
        <v>23513668.670000002</v>
      </c>
      <c r="Q29" s="29">
        <f t="shared" si="4"/>
        <v>0</v>
      </c>
      <c r="R29" s="28"/>
      <c r="S29" s="29">
        <v>954245.28</v>
      </c>
      <c r="T29" s="29">
        <f t="shared" si="5"/>
        <v>0</v>
      </c>
      <c r="U29" s="28"/>
      <c r="V29" s="29">
        <v>526037.74</v>
      </c>
      <c r="W29" s="29">
        <f t="shared" si="6"/>
        <v>0</v>
      </c>
      <c r="X29" s="28"/>
      <c r="Y29" s="29">
        <v>782641.51</v>
      </c>
      <c r="Z29" s="29">
        <f t="shared" si="9"/>
        <v>0</v>
      </c>
      <c r="AA29" s="28"/>
      <c r="AB29" s="29">
        <v>397735.85</v>
      </c>
      <c r="AC29" s="29">
        <f t="shared" si="10"/>
        <v>0</v>
      </c>
      <c r="AD29" s="29"/>
      <c r="AE29" s="29">
        <v>442000</v>
      </c>
      <c r="AF29" s="29">
        <f t="shared" si="11"/>
        <v>0</v>
      </c>
      <c r="AG29" s="29"/>
      <c r="AH29" s="29">
        <v>468301.89</v>
      </c>
      <c r="AI29" s="29">
        <f t="shared" si="7"/>
        <v>0</v>
      </c>
      <c r="AJ29" s="29"/>
      <c r="AK29" s="8">
        <v>900679.24</v>
      </c>
      <c r="AL29" s="8">
        <f t="shared" si="12"/>
        <v>0</v>
      </c>
      <c r="AM29" s="9">
        <f t="shared" si="8"/>
        <v>117090386.92</v>
      </c>
    </row>
    <row r="30" spans="1:39" ht="15.75" x14ac:dyDescent="0.25">
      <c r="A30" s="6">
        <v>10500101334001</v>
      </c>
      <c r="B30" s="7" t="s">
        <v>44</v>
      </c>
      <c r="C30" s="28"/>
      <c r="D30" s="29">
        <v>6200902.3607999999</v>
      </c>
      <c r="E30" s="29">
        <f t="shared" si="0"/>
        <v>0</v>
      </c>
      <c r="F30" s="28"/>
      <c r="G30" s="29">
        <v>8722122.6500000004</v>
      </c>
      <c r="H30" s="29">
        <f t="shared" si="1"/>
        <v>0</v>
      </c>
      <c r="I30" s="28">
        <v>10</v>
      </c>
      <c r="J30" s="29">
        <v>9006952.8399999999</v>
      </c>
      <c r="K30" s="29">
        <f t="shared" si="2"/>
        <v>90069528.400000006</v>
      </c>
      <c r="L30" s="28"/>
      <c r="M30" s="29">
        <v>12617207.550000001</v>
      </c>
      <c r="N30" s="29">
        <f t="shared" si="3"/>
        <v>0</v>
      </c>
      <c r="O30" s="28"/>
      <c r="P30" s="29">
        <v>23513668.670000002</v>
      </c>
      <c r="Q30" s="29">
        <f t="shared" si="4"/>
        <v>0</v>
      </c>
      <c r="R30" s="28"/>
      <c r="S30" s="29">
        <v>954245.28</v>
      </c>
      <c r="T30" s="29">
        <f t="shared" si="5"/>
        <v>0</v>
      </c>
      <c r="U30" s="28"/>
      <c r="V30" s="29">
        <v>526037.74</v>
      </c>
      <c r="W30" s="29">
        <f t="shared" si="6"/>
        <v>0</v>
      </c>
      <c r="X30" s="28"/>
      <c r="Y30" s="29">
        <v>782641.51</v>
      </c>
      <c r="Z30" s="29">
        <f t="shared" si="9"/>
        <v>0</v>
      </c>
      <c r="AA30" s="28"/>
      <c r="AB30" s="29">
        <v>397735.85</v>
      </c>
      <c r="AC30" s="29">
        <f t="shared" si="10"/>
        <v>0</v>
      </c>
      <c r="AD30" s="29"/>
      <c r="AE30" s="29">
        <v>442000</v>
      </c>
      <c r="AF30" s="29">
        <f t="shared" si="11"/>
        <v>0</v>
      </c>
      <c r="AG30" s="29"/>
      <c r="AH30" s="29">
        <v>468301.89</v>
      </c>
      <c r="AI30" s="29">
        <f t="shared" si="7"/>
        <v>0</v>
      </c>
      <c r="AJ30" s="29"/>
      <c r="AK30" s="8">
        <v>900679.24</v>
      </c>
      <c r="AL30" s="8">
        <f t="shared" si="12"/>
        <v>0</v>
      </c>
      <c r="AM30" s="9">
        <f t="shared" si="8"/>
        <v>90069528.400000006</v>
      </c>
    </row>
    <row r="31" spans="1:39" ht="15.75" x14ac:dyDescent="0.25">
      <c r="A31" s="6">
        <v>10500100648301</v>
      </c>
      <c r="B31" s="7" t="s">
        <v>45</v>
      </c>
      <c r="C31" s="28"/>
      <c r="D31" s="29">
        <v>6200902.3607999999</v>
      </c>
      <c r="E31" s="29">
        <f t="shared" si="0"/>
        <v>0</v>
      </c>
      <c r="F31" s="28"/>
      <c r="G31" s="29">
        <v>8722122.6500000004</v>
      </c>
      <c r="H31" s="29">
        <f t="shared" si="1"/>
        <v>0</v>
      </c>
      <c r="I31" s="28">
        <v>8</v>
      </c>
      <c r="J31" s="29">
        <v>9006952.8399999999</v>
      </c>
      <c r="K31" s="29">
        <f t="shared" si="2"/>
        <v>72055622.719999999</v>
      </c>
      <c r="L31" s="28"/>
      <c r="M31" s="29">
        <v>12617207.550000001</v>
      </c>
      <c r="N31" s="29">
        <f t="shared" si="3"/>
        <v>0</v>
      </c>
      <c r="O31" s="28"/>
      <c r="P31" s="29">
        <v>23513668.670000002</v>
      </c>
      <c r="Q31" s="29">
        <f t="shared" si="4"/>
        <v>0</v>
      </c>
      <c r="R31" s="28"/>
      <c r="S31" s="29">
        <v>954245.28</v>
      </c>
      <c r="T31" s="29">
        <f t="shared" si="5"/>
        <v>0</v>
      </c>
      <c r="U31" s="28"/>
      <c r="V31" s="29">
        <v>526037.74</v>
      </c>
      <c r="W31" s="29">
        <f t="shared" si="6"/>
        <v>0</v>
      </c>
      <c r="X31" s="28"/>
      <c r="Y31" s="29">
        <v>782641.51</v>
      </c>
      <c r="Z31" s="29">
        <f t="shared" si="9"/>
        <v>0</v>
      </c>
      <c r="AA31" s="28"/>
      <c r="AB31" s="29">
        <v>397735.85</v>
      </c>
      <c r="AC31" s="29">
        <f t="shared" si="10"/>
        <v>0</v>
      </c>
      <c r="AD31" s="29"/>
      <c r="AE31" s="29">
        <v>442000</v>
      </c>
      <c r="AF31" s="29">
        <f t="shared" si="11"/>
        <v>0</v>
      </c>
      <c r="AG31" s="29"/>
      <c r="AH31" s="29">
        <v>468301.89</v>
      </c>
      <c r="AI31" s="29">
        <f t="shared" si="7"/>
        <v>0</v>
      </c>
      <c r="AJ31" s="29"/>
      <c r="AK31" s="8">
        <v>900679.24</v>
      </c>
      <c r="AL31" s="8">
        <f t="shared" si="12"/>
        <v>0</v>
      </c>
      <c r="AM31" s="9">
        <f t="shared" si="8"/>
        <v>72055622.719999999</v>
      </c>
    </row>
    <row r="32" spans="1:39" ht="15.75" x14ac:dyDescent="0.25">
      <c r="A32" s="6">
        <v>10500100342501</v>
      </c>
      <c r="B32" s="7" t="s">
        <v>46</v>
      </c>
      <c r="C32" s="28"/>
      <c r="D32" s="29">
        <v>6200902.3607999999</v>
      </c>
      <c r="E32" s="29">
        <f t="shared" si="0"/>
        <v>0</v>
      </c>
      <c r="F32" s="28"/>
      <c r="G32" s="29">
        <v>8722122.6500000004</v>
      </c>
      <c r="H32" s="29">
        <f t="shared" si="1"/>
        <v>0</v>
      </c>
      <c r="I32" s="28">
        <v>14</v>
      </c>
      <c r="J32" s="29">
        <v>9006952.8399999999</v>
      </c>
      <c r="K32" s="29">
        <f t="shared" si="2"/>
        <v>126097339.75999999</v>
      </c>
      <c r="L32" s="28"/>
      <c r="M32" s="29">
        <v>12617207.550000001</v>
      </c>
      <c r="N32" s="29">
        <f t="shared" si="3"/>
        <v>0</v>
      </c>
      <c r="O32" s="28"/>
      <c r="P32" s="29">
        <v>23513668.670000002</v>
      </c>
      <c r="Q32" s="29">
        <f t="shared" si="4"/>
        <v>0</v>
      </c>
      <c r="R32" s="28"/>
      <c r="S32" s="29">
        <v>954245.28</v>
      </c>
      <c r="T32" s="29">
        <f t="shared" si="5"/>
        <v>0</v>
      </c>
      <c r="U32" s="28"/>
      <c r="V32" s="29">
        <v>526037.74</v>
      </c>
      <c r="W32" s="29">
        <f>V32*U32</f>
        <v>0</v>
      </c>
      <c r="X32" s="28"/>
      <c r="Y32" s="29">
        <v>782641.51</v>
      </c>
      <c r="Z32" s="29">
        <f t="shared" si="9"/>
        <v>0</v>
      </c>
      <c r="AA32" s="28"/>
      <c r="AB32" s="29">
        <v>397735.85</v>
      </c>
      <c r="AC32" s="29">
        <f t="shared" si="10"/>
        <v>0</v>
      </c>
      <c r="AD32" s="29"/>
      <c r="AE32" s="29">
        <v>442000</v>
      </c>
      <c r="AF32" s="29">
        <f t="shared" si="11"/>
        <v>0</v>
      </c>
      <c r="AG32" s="29"/>
      <c r="AH32" s="29">
        <v>468301.89</v>
      </c>
      <c r="AI32" s="29">
        <f t="shared" si="7"/>
        <v>0</v>
      </c>
      <c r="AJ32" s="29"/>
      <c r="AK32" s="8">
        <v>900679.24</v>
      </c>
      <c r="AL32" s="8">
        <f t="shared" si="12"/>
        <v>0</v>
      </c>
      <c r="AM32" s="9">
        <f t="shared" si="8"/>
        <v>126097339.75999999</v>
      </c>
    </row>
    <row r="33" spans="1:39" ht="15.75" x14ac:dyDescent="0.25">
      <c r="A33" s="6">
        <v>10500100084101</v>
      </c>
      <c r="B33" s="10" t="s">
        <v>47</v>
      </c>
      <c r="C33" s="28">
        <v>2</v>
      </c>
      <c r="D33" s="29">
        <v>6200902.3607999999</v>
      </c>
      <c r="E33" s="29">
        <f t="shared" si="0"/>
        <v>12401804.7216</v>
      </c>
      <c r="F33" s="28"/>
      <c r="G33" s="29">
        <v>8722122.6500000004</v>
      </c>
      <c r="H33" s="29">
        <f t="shared" si="1"/>
        <v>0</v>
      </c>
      <c r="I33" s="28"/>
      <c r="J33" s="29">
        <v>9006952.8399999999</v>
      </c>
      <c r="K33" s="29">
        <f t="shared" si="2"/>
        <v>0</v>
      </c>
      <c r="L33" s="28"/>
      <c r="M33" s="29">
        <v>12617207.550000001</v>
      </c>
      <c r="N33" s="29">
        <f t="shared" si="3"/>
        <v>0</v>
      </c>
      <c r="O33" s="28"/>
      <c r="P33" s="29">
        <v>23513668.670000002</v>
      </c>
      <c r="Q33" s="29">
        <f t="shared" si="4"/>
        <v>0</v>
      </c>
      <c r="R33" s="28">
        <v>25</v>
      </c>
      <c r="S33" s="29">
        <v>954245.28</v>
      </c>
      <c r="T33" s="29">
        <f t="shared" si="5"/>
        <v>23856132</v>
      </c>
      <c r="U33" s="28"/>
      <c r="V33" s="29">
        <v>526037.74</v>
      </c>
      <c r="W33" s="29">
        <f t="shared" ref="W33:W40" si="13">V33*U33</f>
        <v>0</v>
      </c>
      <c r="X33" s="28"/>
      <c r="Y33" s="29">
        <v>782641.51</v>
      </c>
      <c r="Z33" s="29">
        <f t="shared" si="9"/>
        <v>0</v>
      </c>
      <c r="AA33" s="28"/>
      <c r="AB33" s="29">
        <v>397735.85</v>
      </c>
      <c r="AC33" s="29">
        <f t="shared" si="10"/>
        <v>0</v>
      </c>
      <c r="AD33" s="29"/>
      <c r="AE33" s="29">
        <v>442000</v>
      </c>
      <c r="AF33" s="29">
        <f t="shared" si="11"/>
        <v>0</v>
      </c>
      <c r="AG33" s="31">
        <v>10</v>
      </c>
      <c r="AH33" s="29">
        <v>468301.89</v>
      </c>
      <c r="AI33" s="29">
        <f t="shared" si="7"/>
        <v>4683018.9000000004</v>
      </c>
      <c r="AJ33" s="31">
        <v>6</v>
      </c>
      <c r="AK33" s="8">
        <v>900679.24</v>
      </c>
      <c r="AL33" s="8">
        <f t="shared" si="12"/>
        <v>5404075.4399999995</v>
      </c>
      <c r="AM33" s="9">
        <f t="shared" si="8"/>
        <v>46345031.061599992</v>
      </c>
    </row>
    <row r="34" spans="1:39" ht="15.75" x14ac:dyDescent="0.25">
      <c r="A34" s="6">
        <v>10500101044801</v>
      </c>
      <c r="B34" s="10" t="s">
        <v>48</v>
      </c>
      <c r="C34" s="28"/>
      <c r="D34" s="29">
        <v>6200902.3607999999</v>
      </c>
      <c r="E34" s="29">
        <f t="shared" si="0"/>
        <v>0</v>
      </c>
      <c r="F34" s="28"/>
      <c r="G34" s="29">
        <v>8722122.6500000004</v>
      </c>
      <c r="H34" s="29">
        <f t="shared" si="1"/>
        <v>0</v>
      </c>
      <c r="I34" s="28"/>
      <c r="J34" s="29">
        <v>9006952.8399999999</v>
      </c>
      <c r="K34" s="29">
        <f t="shared" si="2"/>
        <v>0</v>
      </c>
      <c r="L34" s="28">
        <v>1</v>
      </c>
      <c r="M34" s="29">
        <v>12617207.550000001</v>
      </c>
      <c r="N34" s="29">
        <f t="shared" si="3"/>
        <v>12617207.550000001</v>
      </c>
      <c r="O34" s="28"/>
      <c r="P34" s="29">
        <v>23513668.670000002</v>
      </c>
      <c r="Q34" s="29">
        <f t="shared" si="4"/>
        <v>0</v>
      </c>
      <c r="R34" s="28">
        <v>25</v>
      </c>
      <c r="S34" s="29">
        <v>954245.28</v>
      </c>
      <c r="T34" s="29">
        <f t="shared" si="5"/>
        <v>23856132</v>
      </c>
      <c r="U34" s="28"/>
      <c r="V34" s="29">
        <v>526037.74</v>
      </c>
      <c r="W34" s="29">
        <f t="shared" si="13"/>
        <v>0</v>
      </c>
      <c r="X34" s="28"/>
      <c r="Y34" s="29">
        <v>782641.51</v>
      </c>
      <c r="Z34" s="29">
        <f t="shared" si="9"/>
        <v>0</v>
      </c>
      <c r="AA34" s="28"/>
      <c r="AB34" s="29">
        <v>397735.85</v>
      </c>
      <c r="AC34" s="29">
        <f t="shared" si="10"/>
        <v>0</v>
      </c>
      <c r="AD34" s="31">
        <v>1</v>
      </c>
      <c r="AE34" s="29">
        <v>442000</v>
      </c>
      <c r="AF34" s="29">
        <f t="shared" si="11"/>
        <v>442000</v>
      </c>
      <c r="AG34" s="31"/>
      <c r="AH34" s="29">
        <v>468301.89</v>
      </c>
      <c r="AI34" s="29">
        <f t="shared" si="7"/>
        <v>0</v>
      </c>
      <c r="AJ34" s="31">
        <v>14</v>
      </c>
      <c r="AK34" s="8">
        <v>900679.24</v>
      </c>
      <c r="AL34" s="8">
        <f t="shared" si="12"/>
        <v>12609509.359999999</v>
      </c>
      <c r="AM34" s="9">
        <f t="shared" si="8"/>
        <v>49524848.909999996</v>
      </c>
    </row>
    <row r="35" spans="1:39" ht="15.75" x14ac:dyDescent="0.25">
      <c r="A35" s="6">
        <v>10500101044802</v>
      </c>
      <c r="B35" s="10" t="s">
        <v>49</v>
      </c>
      <c r="C35" s="28">
        <v>2</v>
      </c>
      <c r="D35" s="29">
        <v>6200902.3607999999</v>
      </c>
      <c r="E35" s="29">
        <f>D35*C35</f>
        <v>12401804.7216</v>
      </c>
      <c r="F35" s="28"/>
      <c r="G35" s="29">
        <v>8722122.6500000004</v>
      </c>
      <c r="H35" s="29">
        <f>G35*F35</f>
        <v>0</v>
      </c>
      <c r="I35" s="28"/>
      <c r="J35" s="29">
        <v>9006952.8399999999</v>
      </c>
      <c r="K35" s="29">
        <f>J35*I35</f>
        <v>0</v>
      </c>
      <c r="L35" s="28">
        <v>1</v>
      </c>
      <c r="M35" s="29">
        <v>12617207.550000001</v>
      </c>
      <c r="N35" s="29">
        <f>M35*L35</f>
        <v>12617207.550000001</v>
      </c>
      <c r="O35" s="28"/>
      <c r="P35" s="29">
        <v>23513668.670000002</v>
      </c>
      <c r="Q35" s="29">
        <f>P35*O35</f>
        <v>0</v>
      </c>
      <c r="R35" s="28"/>
      <c r="S35" s="29">
        <v>954245.28</v>
      </c>
      <c r="T35" s="29">
        <f>S35*R35</f>
        <v>0</v>
      </c>
      <c r="U35" s="28"/>
      <c r="V35" s="29">
        <v>526037.74</v>
      </c>
      <c r="W35" s="29">
        <f t="shared" si="13"/>
        <v>0</v>
      </c>
      <c r="X35" s="28"/>
      <c r="Y35" s="29">
        <v>782641.51</v>
      </c>
      <c r="Z35" s="29">
        <f t="shared" si="9"/>
        <v>0</v>
      </c>
      <c r="AA35" s="28"/>
      <c r="AB35" s="29">
        <v>397735.85</v>
      </c>
      <c r="AC35" s="29">
        <f t="shared" si="10"/>
        <v>0</v>
      </c>
      <c r="AD35" s="29"/>
      <c r="AE35" s="29">
        <v>442000</v>
      </c>
      <c r="AF35" s="29">
        <f>AE35*AD35</f>
        <v>0</v>
      </c>
      <c r="AG35" s="31">
        <v>1</v>
      </c>
      <c r="AH35" s="29">
        <v>468301.89</v>
      </c>
      <c r="AI35" s="29">
        <f>AH35*AG35</f>
        <v>468301.89</v>
      </c>
      <c r="AJ35" s="31">
        <v>10</v>
      </c>
      <c r="AK35" s="8">
        <v>900679.24</v>
      </c>
      <c r="AL35" s="8">
        <f t="shared" si="12"/>
        <v>9006792.4000000004</v>
      </c>
      <c r="AM35" s="9">
        <f t="shared" si="8"/>
        <v>34494106.5616</v>
      </c>
    </row>
    <row r="36" spans="1:39" ht="15.75" x14ac:dyDescent="0.25">
      <c r="A36" s="6">
        <v>10500101044804</v>
      </c>
      <c r="B36" s="10" t="s">
        <v>50</v>
      </c>
      <c r="C36" s="28">
        <v>2</v>
      </c>
      <c r="D36" s="29">
        <v>6200902.3607999999</v>
      </c>
      <c r="E36" s="29">
        <f>D36*C36</f>
        <v>12401804.7216</v>
      </c>
      <c r="F36" s="28"/>
      <c r="G36" s="29">
        <v>8722122.6500000004</v>
      </c>
      <c r="H36" s="29">
        <f>G36*F36</f>
        <v>0</v>
      </c>
      <c r="I36" s="28"/>
      <c r="J36" s="29">
        <v>9006952.8399999999</v>
      </c>
      <c r="K36" s="29">
        <f>J36*I36</f>
        <v>0</v>
      </c>
      <c r="L36" s="28">
        <v>1</v>
      </c>
      <c r="M36" s="29">
        <v>12617207.550000001</v>
      </c>
      <c r="N36" s="29">
        <f>M36*L36</f>
        <v>12617207.550000001</v>
      </c>
      <c r="O36" s="28"/>
      <c r="P36" s="29">
        <v>23513668.670000002</v>
      </c>
      <c r="Q36" s="29">
        <f>P36*O36</f>
        <v>0</v>
      </c>
      <c r="R36" s="28"/>
      <c r="S36" s="29">
        <v>954245.28</v>
      </c>
      <c r="T36" s="29">
        <f>S36*R36</f>
        <v>0</v>
      </c>
      <c r="U36" s="28"/>
      <c r="V36" s="29">
        <v>526037.74</v>
      </c>
      <c r="W36" s="29">
        <f t="shared" si="13"/>
        <v>0</v>
      </c>
      <c r="X36" s="28"/>
      <c r="Y36" s="29">
        <v>782641.51</v>
      </c>
      <c r="Z36" s="29">
        <f t="shared" si="9"/>
        <v>0</v>
      </c>
      <c r="AA36" s="28"/>
      <c r="AB36" s="29">
        <v>397735.85</v>
      </c>
      <c r="AC36" s="29">
        <f t="shared" si="10"/>
        <v>0</v>
      </c>
      <c r="AD36" s="29"/>
      <c r="AE36" s="29">
        <v>442000</v>
      </c>
      <c r="AF36" s="29">
        <f>AE36*AD36</f>
        <v>0</v>
      </c>
      <c r="AG36" s="31">
        <v>1</v>
      </c>
      <c r="AH36" s="29">
        <v>468301.89</v>
      </c>
      <c r="AI36" s="29">
        <f>AH36*AG36</f>
        <v>468301.89</v>
      </c>
      <c r="AJ36" s="31">
        <v>8</v>
      </c>
      <c r="AK36" s="8">
        <v>900679.24</v>
      </c>
      <c r="AL36" s="8">
        <f t="shared" si="12"/>
        <v>7205433.9199999999</v>
      </c>
      <c r="AM36" s="9">
        <f t="shared" si="8"/>
        <v>32692748.081600003</v>
      </c>
    </row>
    <row r="37" spans="1:39" ht="15.75" x14ac:dyDescent="0.25">
      <c r="A37" s="6">
        <v>10500100247002</v>
      </c>
      <c r="B37" s="10" t="s">
        <v>51</v>
      </c>
      <c r="C37" s="28">
        <v>2</v>
      </c>
      <c r="D37" s="29">
        <v>6200902.3607999999</v>
      </c>
      <c r="E37" s="29">
        <f t="shared" si="0"/>
        <v>12401804.7216</v>
      </c>
      <c r="F37" s="28"/>
      <c r="G37" s="29">
        <v>8722122.6500000004</v>
      </c>
      <c r="H37" s="29">
        <f t="shared" si="1"/>
        <v>0</v>
      </c>
      <c r="I37" s="28"/>
      <c r="J37" s="29">
        <v>9006952.8399999999</v>
      </c>
      <c r="K37" s="29">
        <f t="shared" si="2"/>
        <v>0</v>
      </c>
      <c r="L37" s="28"/>
      <c r="M37" s="29">
        <v>12617207.550000001</v>
      </c>
      <c r="N37" s="29">
        <f t="shared" si="3"/>
        <v>0</v>
      </c>
      <c r="O37" s="28"/>
      <c r="P37" s="29">
        <v>23513668.670000002</v>
      </c>
      <c r="Q37" s="29">
        <f t="shared" si="4"/>
        <v>0</v>
      </c>
      <c r="R37" s="28"/>
      <c r="S37" s="29">
        <v>954245.28</v>
      </c>
      <c r="T37" s="29">
        <f t="shared" si="5"/>
        <v>0</v>
      </c>
      <c r="U37" s="28"/>
      <c r="V37" s="29">
        <v>526037.74</v>
      </c>
      <c r="W37" s="29">
        <f t="shared" si="13"/>
        <v>0</v>
      </c>
      <c r="X37" s="28"/>
      <c r="Y37" s="29">
        <v>782641.51</v>
      </c>
      <c r="Z37" s="29">
        <f t="shared" si="9"/>
        <v>0</v>
      </c>
      <c r="AA37" s="28"/>
      <c r="AB37" s="29">
        <v>397735.85</v>
      </c>
      <c r="AC37" s="29">
        <f t="shared" si="10"/>
        <v>0</v>
      </c>
      <c r="AD37" s="31">
        <v>16</v>
      </c>
      <c r="AE37" s="29">
        <v>442000</v>
      </c>
      <c r="AF37" s="29">
        <f t="shared" si="11"/>
        <v>7072000</v>
      </c>
      <c r="AG37" s="31">
        <v>6</v>
      </c>
      <c r="AH37" s="29">
        <v>468301.89</v>
      </c>
      <c r="AI37" s="29">
        <f t="shared" si="7"/>
        <v>2809811.34</v>
      </c>
      <c r="AJ37" s="29"/>
      <c r="AK37" s="8">
        <v>900679.24</v>
      </c>
      <c r="AL37" s="8">
        <f t="shared" si="12"/>
        <v>0</v>
      </c>
      <c r="AM37" s="9">
        <f t="shared" si="8"/>
        <v>22283616.0616</v>
      </c>
    </row>
    <row r="38" spans="1:39" ht="15.75" x14ac:dyDescent="0.25">
      <c r="A38" s="6">
        <v>10500102027301</v>
      </c>
      <c r="B38" s="10" t="s">
        <v>52</v>
      </c>
      <c r="C38" s="28"/>
      <c r="D38" s="29">
        <v>6200902.3607999999</v>
      </c>
      <c r="E38" s="29">
        <f t="shared" si="0"/>
        <v>0</v>
      </c>
      <c r="F38" s="28"/>
      <c r="G38" s="29">
        <v>8722122.6500000004</v>
      </c>
      <c r="H38" s="29">
        <f t="shared" si="1"/>
        <v>0</v>
      </c>
      <c r="I38" s="28">
        <v>4</v>
      </c>
      <c r="J38" s="29">
        <v>9006952.8399999999</v>
      </c>
      <c r="K38" s="29">
        <f t="shared" si="2"/>
        <v>36027811.359999999</v>
      </c>
      <c r="L38" s="28"/>
      <c r="M38" s="29">
        <v>12617207.550000001</v>
      </c>
      <c r="N38" s="29">
        <f t="shared" si="3"/>
        <v>0</v>
      </c>
      <c r="O38" s="28"/>
      <c r="P38" s="29">
        <v>23513668.670000002</v>
      </c>
      <c r="Q38" s="29">
        <f t="shared" si="4"/>
        <v>0</v>
      </c>
      <c r="R38" s="28"/>
      <c r="S38" s="29">
        <v>954245.28</v>
      </c>
      <c r="T38" s="29">
        <f t="shared" si="5"/>
        <v>0</v>
      </c>
      <c r="U38" s="28"/>
      <c r="V38" s="29">
        <v>526037.74</v>
      </c>
      <c r="W38" s="29">
        <f t="shared" si="13"/>
        <v>0</v>
      </c>
      <c r="X38" s="28"/>
      <c r="Y38" s="29">
        <v>782641.51</v>
      </c>
      <c r="Z38" s="29">
        <f t="shared" si="9"/>
        <v>0</v>
      </c>
      <c r="AA38" s="28"/>
      <c r="AB38" s="29">
        <v>397735.85</v>
      </c>
      <c r="AC38" s="29">
        <f t="shared" si="10"/>
        <v>0</v>
      </c>
      <c r="AD38" s="29"/>
      <c r="AE38" s="29">
        <v>442000</v>
      </c>
      <c r="AF38" s="29">
        <f t="shared" si="11"/>
        <v>0</v>
      </c>
      <c r="AG38" s="31">
        <v>10</v>
      </c>
      <c r="AH38" s="29">
        <v>468301.89</v>
      </c>
      <c r="AI38" s="29">
        <f t="shared" si="7"/>
        <v>4683018.9000000004</v>
      </c>
      <c r="AJ38" s="29"/>
      <c r="AK38" s="8">
        <v>900679.24</v>
      </c>
      <c r="AL38" s="8">
        <f t="shared" si="12"/>
        <v>0</v>
      </c>
      <c r="AM38" s="9">
        <f t="shared" si="8"/>
        <v>40710830.259999998</v>
      </c>
    </row>
    <row r="39" spans="1:39" ht="15.75" x14ac:dyDescent="0.25">
      <c r="A39" s="6">
        <v>10500100156201</v>
      </c>
      <c r="B39" s="10" t="s">
        <v>53</v>
      </c>
      <c r="C39" s="28">
        <v>3</v>
      </c>
      <c r="D39" s="29">
        <v>6200902.3607999999</v>
      </c>
      <c r="E39" s="29">
        <f t="shared" si="0"/>
        <v>18602707.082400002</v>
      </c>
      <c r="F39" s="28">
        <v>10</v>
      </c>
      <c r="G39" s="29">
        <v>8722122.6500000004</v>
      </c>
      <c r="H39" s="29">
        <f t="shared" si="1"/>
        <v>87221226.5</v>
      </c>
      <c r="I39" s="28">
        <v>10</v>
      </c>
      <c r="J39" s="29">
        <v>9006952.8399999999</v>
      </c>
      <c r="K39" s="29">
        <f t="shared" si="2"/>
        <v>90069528.400000006</v>
      </c>
      <c r="L39" s="28">
        <v>1</v>
      </c>
      <c r="M39" s="29">
        <v>12617207.550000001</v>
      </c>
      <c r="N39" s="29">
        <f t="shared" si="3"/>
        <v>12617207.550000001</v>
      </c>
      <c r="O39" s="28"/>
      <c r="P39" s="29">
        <v>23513668.670000002</v>
      </c>
      <c r="Q39" s="29">
        <f t="shared" si="4"/>
        <v>0</v>
      </c>
      <c r="R39" s="28"/>
      <c r="S39" s="29">
        <v>954245.28</v>
      </c>
      <c r="T39" s="29">
        <f t="shared" si="5"/>
        <v>0</v>
      </c>
      <c r="U39" s="28"/>
      <c r="V39" s="29">
        <v>526037.74</v>
      </c>
      <c r="W39" s="29">
        <f t="shared" si="13"/>
        <v>0</v>
      </c>
      <c r="X39" s="28"/>
      <c r="Y39" s="29">
        <v>782641.51</v>
      </c>
      <c r="Z39" s="29">
        <f t="shared" si="9"/>
        <v>0</v>
      </c>
      <c r="AA39" s="28"/>
      <c r="AB39" s="29">
        <v>397735.85</v>
      </c>
      <c r="AC39" s="29">
        <f t="shared" si="10"/>
        <v>0</v>
      </c>
      <c r="AD39" s="29"/>
      <c r="AE39" s="29">
        <v>442000</v>
      </c>
      <c r="AF39" s="29">
        <f t="shared" si="11"/>
        <v>0</v>
      </c>
      <c r="AG39" s="31">
        <v>10</v>
      </c>
      <c r="AH39" s="29">
        <v>468301.89</v>
      </c>
      <c r="AI39" s="29">
        <f t="shared" si="7"/>
        <v>4683018.9000000004</v>
      </c>
      <c r="AJ39" s="31">
        <v>10</v>
      </c>
      <c r="AK39" s="8">
        <v>900679.24</v>
      </c>
      <c r="AL39" s="8">
        <f t="shared" si="12"/>
        <v>9006792.4000000004</v>
      </c>
      <c r="AM39" s="9">
        <f t="shared" si="8"/>
        <v>222200480.83240002</v>
      </c>
    </row>
    <row r="40" spans="1:39" ht="15.75" x14ac:dyDescent="0.25">
      <c r="A40" s="6">
        <v>30500101654201</v>
      </c>
      <c r="B40" s="10" t="s">
        <v>54</v>
      </c>
      <c r="C40" s="28">
        <v>2</v>
      </c>
      <c r="D40" s="29">
        <v>6200902.3607999999</v>
      </c>
      <c r="E40" s="29">
        <f t="shared" si="0"/>
        <v>12401804.7216</v>
      </c>
      <c r="F40" s="28"/>
      <c r="G40" s="29">
        <v>8722122.6500000004</v>
      </c>
      <c r="H40" s="29">
        <f t="shared" si="1"/>
        <v>0</v>
      </c>
      <c r="I40" s="28">
        <v>12</v>
      </c>
      <c r="J40" s="29">
        <v>9006952.8399999999</v>
      </c>
      <c r="K40" s="29">
        <f t="shared" si="2"/>
        <v>108083434.08</v>
      </c>
      <c r="L40" s="28"/>
      <c r="M40" s="29">
        <v>12617207.550000001</v>
      </c>
      <c r="N40" s="29">
        <f t="shared" si="3"/>
        <v>0</v>
      </c>
      <c r="O40" s="28"/>
      <c r="P40" s="29">
        <v>23513668.670000002</v>
      </c>
      <c r="Q40" s="29">
        <f t="shared" si="4"/>
        <v>0</v>
      </c>
      <c r="R40" s="28"/>
      <c r="S40" s="29">
        <v>954245.28</v>
      </c>
      <c r="T40" s="29">
        <f t="shared" si="5"/>
        <v>0</v>
      </c>
      <c r="U40" s="28"/>
      <c r="V40" s="29">
        <v>526037.74</v>
      </c>
      <c r="W40" s="29">
        <f t="shared" si="13"/>
        <v>0</v>
      </c>
      <c r="X40" s="28"/>
      <c r="Y40" s="29">
        <v>782641.51</v>
      </c>
      <c r="Z40" s="29">
        <f t="shared" si="9"/>
        <v>0</v>
      </c>
      <c r="AA40" s="28"/>
      <c r="AB40" s="29">
        <v>397735.85</v>
      </c>
      <c r="AC40" s="29">
        <f t="shared" si="10"/>
        <v>0</v>
      </c>
      <c r="AD40" s="29"/>
      <c r="AE40" s="29">
        <v>442000</v>
      </c>
      <c r="AF40" s="29">
        <f t="shared" si="11"/>
        <v>0</v>
      </c>
      <c r="AG40" s="29"/>
      <c r="AH40" s="29">
        <v>468301.89</v>
      </c>
      <c r="AI40" s="29">
        <f t="shared" si="7"/>
        <v>0</v>
      </c>
      <c r="AJ40" s="29"/>
      <c r="AK40" s="8">
        <v>900679.24</v>
      </c>
      <c r="AL40" s="8">
        <f t="shared" si="12"/>
        <v>0</v>
      </c>
      <c r="AM40" s="9">
        <f t="shared" si="8"/>
        <v>120485238.80159999</v>
      </c>
    </row>
    <row r="41" spans="1:39" ht="15.75" x14ac:dyDescent="0.25">
      <c r="A41" s="6">
        <v>10500101301301</v>
      </c>
      <c r="B41" s="7" t="s">
        <v>55</v>
      </c>
      <c r="C41" s="28">
        <v>1</v>
      </c>
      <c r="D41" s="29">
        <v>6200902.3607999999</v>
      </c>
      <c r="E41" s="29">
        <f t="shared" si="0"/>
        <v>6200902.3607999999</v>
      </c>
      <c r="F41" s="28"/>
      <c r="G41" s="29">
        <v>8722122.6500000004</v>
      </c>
      <c r="H41" s="29">
        <f t="shared" si="1"/>
        <v>0</v>
      </c>
      <c r="I41" s="28">
        <v>16</v>
      </c>
      <c r="J41" s="29">
        <v>9006952.8399999999</v>
      </c>
      <c r="K41" s="29">
        <f t="shared" si="2"/>
        <v>144111245.44</v>
      </c>
      <c r="L41" s="28"/>
      <c r="M41" s="29">
        <v>12617207.550000001</v>
      </c>
      <c r="N41" s="29">
        <f t="shared" si="3"/>
        <v>0</v>
      </c>
      <c r="O41" s="28"/>
      <c r="P41" s="29"/>
      <c r="Q41" s="29"/>
      <c r="R41" s="28"/>
      <c r="S41" s="29"/>
      <c r="T41" s="29"/>
      <c r="U41" s="28"/>
      <c r="V41" s="29"/>
      <c r="W41" s="29"/>
      <c r="X41" s="28"/>
      <c r="Y41" s="29"/>
      <c r="Z41" s="29"/>
      <c r="AA41" s="28"/>
      <c r="AB41" s="29"/>
      <c r="AC41" s="29"/>
      <c r="AD41" s="29"/>
      <c r="AE41" s="29"/>
      <c r="AF41" s="29"/>
      <c r="AG41" s="29"/>
      <c r="AH41" s="29"/>
      <c r="AI41" s="29"/>
      <c r="AJ41" s="29"/>
      <c r="AK41" s="8"/>
      <c r="AL41" s="8"/>
      <c r="AM41" s="9">
        <f t="shared" si="8"/>
        <v>150312147.8008</v>
      </c>
    </row>
    <row r="42" spans="1:39" ht="15.75" x14ac:dyDescent="0.25">
      <c r="A42" s="6">
        <v>10500100479101</v>
      </c>
      <c r="B42" s="7" t="s">
        <v>56</v>
      </c>
      <c r="C42" s="28"/>
      <c r="D42" s="29">
        <v>6200902.3607999999</v>
      </c>
      <c r="E42" s="29">
        <f t="shared" si="0"/>
        <v>0</v>
      </c>
      <c r="F42" s="28"/>
      <c r="G42" s="29">
        <v>8722122.6500000004</v>
      </c>
      <c r="H42" s="29">
        <f t="shared" si="1"/>
        <v>0</v>
      </c>
      <c r="I42" s="28"/>
      <c r="J42" s="29">
        <v>9006952.8399999999</v>
      </c>
      <c r="K42" s="29">
        <f t="shared" si="2"/>
        <v>0</v>
      </c>
      <c r="L42" s="28"/>
      <c r="M42" s="29">
        <v>12617207.550000001</v>
      </c>
      <c r="N42" s="29">
        <f t="shared" si="3"/>
        <v>0</v>
      </c>
      <c r="O42" s="28"/>
      <c r="P42" s="29">
        <v>23513668.670000002</v>
      </c>
      <c r="Q42" s="29">
        <f t="shared" si="4"/>
        <v>0</v>
      </c>
      <c r="R42" s="28"/>
      <c r="S42" s="29">
        <v>954245.28</v>
      </c>
      <c r="T42" s="29">
        <f t="shared" si="5"/>
        <v>0</v>
      </c>
      <c r="U42" s="28"/>
      <c r="V42" s="29">
        <v>526037.74</v>
      </c>
      <c r="W42" s="29">
        <f>V42*U42</f>
        <v>0</v>
      </c>
      <c r="X42" s="28"/>
      <c r="Y42" s="29">
        <v>782641.51</v>
      </c>
      <c r="Z42" s="29">
        <f t="shared" si="9"/>
        <v>0</v>
      </c>
      <c r="AA42" s="28"/>
      <c r="AB42" s="29">
        <v>397735.85</v>
      </c>
      <c r="AC42" s="29">
        <f t="shared" si="10"/>
        <v>0</v>
      </c>
      <c r="AD42" s="29"/>
      <c r="AE42" s="29">
        <v>442000</v>
      </c>
      <c r="AF42" s="29">
        <f t="shared" si="11"/>
        <v>0</v>
      </c>
      <c r="AG42" s="31">
        <v>14</v>
      </c>
      <c r="AH42" s="29">
        <v>468301.89</v>
      </c>
      <c r="AI42" s="29">
        <f t="shared" si="7"/>
        <v>6556226.46</v>
      </c>
      <c r="AJ42" s="29"/>
      <c r="AK42" s="8">
        <v>900679.24</v>
      </c>
      <c r="AL42" s="8">
        <f t="shared" si="12"/>
        <v>0</v>
      </c>
      <c r="AM42" s="9">
        <f t="shared" si="8"/>
        <v>6556226.46</v>
      </c>
    </row>
    <row r="43" spans="1:39" ht="15.75" x14ac:dyDescent="0.25">
      <c r="A43" s="11"/>
      <c r="B43" s="7"/>
      <c r="C43" s="32">
        <f t="shared" ref="C43:W43" si="14">SUM(C4:C42)</f>
        <v>43</v>
      </c>
      <c r="D43" s="32">
        <f t="shared" si="14"/>
        <v>241835192.07119995</v>
      </c>
      <c r="E43" s="32">
        <f t="shared" si="14"/>
        <v>266638801.51439995</v>
      </c>
      <c r="F43" s="32">
        <f t="shared" si="14"/>
        <v>13</v>
      </c>
      <c r="G43" s="32">
        <f t="shared" si="14"/>
        <v>340162783.3499999</v>
      </c>
      <c r="H43" s="32">
        <f t="shared" si="14"/>
        <v>113387594.45</v>
      </c>
      <c r="I43" s="32">
        <f t="shared" si="14"/>
        <v>139</v>
      </c>
      <c r="J43" s="32">
        <f t="shared" si="14"/>
        <v>351271160.75999981</v>
      </c>
      <c r="K43" s="32">
        <f t="shared" si="14"/>
        <v>1251966444.76</v>
      </c>
      <c r="L43" s="32">
        <f t="shared" si="14"/>
        <v>7</v>
      </c>
      <c r="M43" s="32">
        <f t="shared" si="14"/>
        <v>492071094.45000029</v>
      </c>
      <c r="N43" s="32">
        <f t="shared" si="14"/>
        <v>88320452.849999994</v>
      </c>
      <c r="O43" s="32">
        <f t="shared" si="14"/>
        <v>4</v>
      </c>
      <c r="P43" s="32">
        <f t="shared" si="14"/>
        <v>893519409.45999956</v>
      </c>
      <c r="Q43" s="32">
        <f t="shared" si="14"/>
        <v>94054674.680000007</v>
      </c>
      <c r="R43" s="32">
        <f t="shared" si="14"/>
        <v>81</v>
      </c>
      <c r="S43" s="32">
        <f t="shared" si="14"/>
        <v>36261320.640000015</v>
      </c>
      <c r="T43" s="32">
        <f t="shared" si="14"/>
        <v>77293867.680000007</v>
      </c>
      <c r="U43" s="32">
        <f t="shared" si="14"/>
        <v>1</v>
      </c>
      <c r="V43" s="32">
        <f t="shared" si="14"/>
        <v>19989434.119999994</v>
      </c>
      <c r="W43" s="32">
        <f t="shared" si="14"/>
        <v>526037.74</v>
      </c>
      <c r="X43" s="32">
        <f t="shared" ref="X43:AM43" si="15">SUM(X4:X42)</f>
        <v>10</v>
      </c>
      <c r="Y43" s="32">
        <f t="shared" si="15"/>
        <v>29740377.380000025</v>
      </c>
      <c r="Z43" s="32">
        <f t="shared" si="15"/>
        <v>7826415.0999999996</v>
      </c>
      <c r="AA43" s="32">
        <f t="shared" si="15"/>
        <v>20</v>
      </c>
      <c r="AB43" s="32">
        <f t="shared" si="15"/>
        <v>15113962.299999991</v>
      </c>
      <c r="AC43" s="32">
        <f t="shared" si="15"/>
        <v>7954717</v>
      </c>
      <c r="AD43" s="32">
        <f t="shared" si="15"/>
        <v>54</v>
      </c>
      <c r="AE43" s="32">
        <f t="shared" si="15"/>
        <v>16796000</v>
      </c>
      <c r="AF43" s="32">
        <f t="shared" si="15"/>
        <v>23868000</v>
      </c>
      <c r="AG43" s="32">
        <f>SUM(AG4:AG42)</f>
        <v>67</v>
      </c>
      <c r="AH43" s="32">
        <f t="shared" si="15"/>
        <v>17795471.820000008</v>
      </c>
      <c r="AI43" s="32">
        <f t="shared" si="15"/>
        <v>31376226.630000003</v>
      </c>
      <c r="AJ43" s="32">
        <f t="shared" si="15"/>
        <v>48</v>
      </c>
      <c r="AK43" s="12">
        <f t="shared" si="15"/>
        <v>34225811.119999975</v>
      </c>
      <c r="AL43" s="12">
        <f t="shared" si="15"/>
        <v>43232603.519999996</v>
      </c>
      <c r="AM43" s="26">
        <f t="shared" si="15"/>
        <v>2006445835.9244006</v>
      </c>
    </row>
    <row r="44" spans="1:39" x14ac:dyDescent="0.25">
      <c r="B44" s="3"/>
      <c r="C44" s="3"/>
      <c r="D44" s="4"/>
      <c r="E44" s="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</sheetData>
  <pageMargins left="0.7" right="0.7" top="0.75" bottom="0.75" header="0.3" footer="0.3"/>
  <pageSetup paperSize="9" scale="65" orientation="landscape" r:id="rId1"/>
  <colBreaks count="1" manualBreakCount="1">
    <brk id="3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90C71-FD02-4AFA-B00F-03808E1BCA02}">
  <dimension ref="A1:D42"/>
  <sheetViews>
    <sheetView workbookViewId="0">
      <selection activeCell="D42" sqref="A1:D42"/>
    </sheetView>
  </sheetViews>
  <sheetFormatPr baseColWidth="10" defaultRowHeight="15" x14ac:dyDescent="0.25"/>
  <cols>
    <col min="1" max="1" width="3" bestFit="1" customWidth="1"/>
    <col min="2" max="2" width="15" bestFit="1" customWidth="1"/>
    <col min="3" max="3" width="49" bestFit="1" customWidth="1"/>
    <col min="4" max="4" width="14.140625" bestFit="1" customWidth="1"/>
  </cols>
  <sheetData>
    <row r="1" spans="1:4" x14ac:dyDescent="0.25">
      <c r="A1" s="33" t="s">
        <v>69</v>
      </c>
      <c r="B1" s="33"/>
      <c r="C1" s="33"/>
      <c r="D1" s="33"/>
    </row>
    <row r="2" spans="1:4" x14ac:dyDescent="0.25">
      <c r="A2" s="23" t="s">
        <v>72</v>
      </c>
      <c r="B2" s="23" t="s">
        <v>1</v>
      </c>
      <c r="C2" s="24" t="s">
        <v>2</v>
      </c>
      <c r="D2" s="24" t="s">
        <v>17</v>
      </c>
    </row>
    <row r="3" spans="1:4" x14ac:dyDescent="0.25">
      <c r="A3" s="11">
        <v>1</v>
      </c>
      <c r="B3" s="6">
        <v>10500101160601</v>
      </c>
      <c r="C3" s="7" t="s">
        <v>18</v>
      </c>
      <c r="D3" s="25">
        <v>6200902.3607999999</v>
      </c>
    </row>
    <row r="4" spans="1:4" x14ac:dyDescent="0.25">
      <c r="A4" s="11">
        <v>2</v>
      </c>
      <c r="B4" s="6">
        <v>10500101642002</v>
      </c>
      <c r="C4" s="7" t="s">
        <v>19</v>
      </c>
      <c r="D4" s="25">
        <v>33356638.260800004</v>
      </c>
    </row>
    <row r="5" spans="1:4" x14ac:dyDescent="0.25">
      <c r="A5" s="11">
        <v>3</v>
      </c>
      <c r="B5" s="6">
        <v>20500102664101</v>
      </c>
      <c r="C5" s="7" t="s">
        <v>20</v>
      </c>
      <c r="D5" s="25">
        <v>6200902.3607999999</v>
      </c>
    </row>
    <row r="6" spans="1:4" x14ac:dyDescent="0.25">
      <c r="A6" s="11">
        <v>4</v>
      </c>
      <c r="B6" s="6">
        <v>10500102658101</v>
      </c>
      <c r="C6" s="7" t="s">
        <v>21</v>
      </c>
      <c r="D6" s="25">
        <v>6200902.3607999999</v>
      </c>
    </row>
    <row r="7" spans="1:4" x14ac:dyDescent="0.25">
      <c r="A7" s="11">
        <v>5</v>
      </c>
      <c r="B7" s="6">
        <v>10500102579801</v>
      </c>
      <c r="C7" s="7" t="s">
        <v>22</v>
      </c>
      <c r="D7" s="25">
        <v>6200902.3607999999</v>
      </c>
    </row>
    <row r="8" spans="1:4" x14ac:dyDescent="0.25">
      <c r="A8" s="11">
        <v>6</v>
      </c>
      <c r="B8" s="6">
        <v>10500100797801</v>
      </c>
      <c r="C8" s="7" t="s">
        <v>23</v>
      </c>
      <c r="D8" s="25">
        <v>33221760.880800001</v>
      </c>
    </row>
    <row r="9" spans="1:4" x14ac:dyDescent="0.25">
      <c r="A9" s="11">
        <v>7</v>
      </c>
      <c r="B9" s="6">
        <v>10500100125201</v>
      </c>
      <c r="C9" s="7" t="s">
        <v>24</v>
      </c>
      <c r="D9" s="25">
        <v>195939418.04159999</v>
      </c>
    </row>
    <row r="10" spans="1:4" x14ac:dyDescent="0.25">
      <c r="A10" s="11">
        <v>8</v>
      </c>
      <c r="B10" s="6">
        <v>10500100039602</v>
      </c>
      <c r="C10" s="7" t="s">
        <v>25</v>
      </c>
      <c r="D10" s="25">
        <v>6200902.3607999999</v>
      </c>
    </row>
    <row r="11" spans="1:4" x14ac:dyDescent="0.25">
      <c r="A11" s="11">
        <v>9</v>
      </c>
      <c r="B11" s="6">
        <v>10500101514801</v>
      </c>
      <c r="C11" s="7" t="s">
        <v>26</v>
      </c>
      <c r="D11" s="25">
        <v>6200902.3607999999</v>
      </c>
    </row>
    <row r="12" spans="1:4" x14ac:dyDescent="0.25">
      <c r="A12" s="11">
        <v>10</v>
      </c>
      <c r="B12" s="6">
        <v>10500101210602</v>
      </c>
      <c r="C12" s="7" t="s">
        <v>27</v>
      </c>
      <c r="D12" s="25">
        <v>6200902.3607999999</v>
      </c>
    </row>
    <row r="13" spans="1:4" x14ac:dyDescent="0.25">
      <c r="A13" s="11">
        <v>11</v>
      </c>
      <c r="B13" s="6">
        <v>10500102651401</v>
      </c>
      <c r="C13" s="7" t="s">
        <v>28</v>
      </c>
      <c r="D13" s="25">
        <v>6200902.3607999999</v>
      </c>
    </row>
    <row r="14" spans="1:4" x14ac:dyDescent="0.25">
      <c r="A14" s="11">
        <v>12</v>
      </c>
      <c r="B14" s="6">
        <v>10500102576303</v>
      </c>
      <c r="C14" s="7" t="s">
        <v>29</v>
      </c>
      <c r="D14" s="25">
        <v>6200902.3607999999</v>
      </c>
    </row>
    <row r="15" spans="1:4" x14ac:dyDescent="0.25">
      <c r="A15" s="11">
        <v>13</v>
      </c>
      <c r="B15" s="6">
        <v>10500100247001</v>
      </c>
      <c r="C15" s="7" t="s">
        <v>30</v>
      </c>
      <c r="D15" s="25">
        <v>200347479.45160002</v>
      </c>
    </row>
    <row r="16" spans="1:4" x14ac:dyDescent="0.25">
      <c r="A16" s="11">
        <v>14</v>
      </c>
      <c r="B16" s="6">
        <v>10500100102301</v>
      </c>
      <c r="C16" s="7" t="s">
        <v>31</v>
      </c>
      <c r="D16" s="25">
        <v>6200902.3607999999</v>
      </c>
    </row>
    <row r="17" spans="1:4" x14ac:dyDescent="0.25">
      <c r="A17" s="11">
        <v>15</v>
      </c>
      <c r="B17" s="6">
        <v>10500101160602</v>
      </c>
      <c r="C17" s="7" t="s">
        <v>32</v>
      </c>
      <c r="D17" s="25">
        <v>6200902.3607999999</v>
      </c>
    </row>
    <row r="18" spans="1:4" x14ac:dyDescent="0.25">
      <c r="A18" s="11">
        <v>16</v>
      </c>
      <c r="B18" s="6">
        <v>10500100249602</v>
      </c>
      <c r="C18" s="7" t="s">
        <v>33</v>
      </c>
      <c r="D18" s="25">
        <v>6200902.3607999999</v>
      </c>
    </row>
    <row r="19" spans="1:4" x14ac:dyDescent="0.25">
      <c r="A19" s="11">
        <v>17</v>
      </c>
      <c r="B19" s="6">
        <v>10500101209201</v>
      </c>
      <c r="C19" s="7" t="s">
        <v>34</v>
      </c>
      <c r="D19" s="25">
        <v>6200902.3607999999</v>
      </c>
    </row>
    <row r="20" spans="1:4" x14ac:dyDescent="0.25">
      <c r="A20" s="11">
        <v>18</v>
      </c>
      <c r="B20" s="6">
        <v>10500100079501</v>
      </c>
      <c r="C20" s="7" t="s">
        <v>35</v>
      </c>
      <c r="D20" s="25">
        <v>37641760.880800001</v>
      </c>
    </row>
    <row r="21" spans="1:4" x14ac:dyDescent="0.25">
      <c r="A21" s="11">
        <v>19</v>
      </c>
      <c r="B21" s="6">
        <v>10500100188104</v>
      </c>
      <c r="C21" s="7" t="s">
        <v>36</v>
      </c>
      <c r="D21" s="25">
        <v>6200902.3607999999</v>
      </c>
    </row>
    <row r="22" spans="1:4" x14ac:dyDescent="0.25">
      <c r="A22" s="11">
        <v>20</v>
      </c>
      <c r="B22" s="6">
        <v>10500101919402</v>
      </c>
      <c r="C22" s="7" t="s">
        <v>37</v>
      </c>
      <c r="D22" s="25">
        <v>6200902.3607999999</v>
      </c>
    </row>
    <row r="23" spans="1:4" x14ac:dyDescent="0.25">
      <c r="A23" s="11">
        <v>21</v>
      </c>
      <c r="B23" s="6">
        <v>20500100167201</v>
      </c>
      <c r="C23" s="7" t="s">
        <v>38</v>
      </c>
      <c r="D23" s="25">
        <v>6200902.3607999999</v>
      </c>
    </row>
    <row r="24" spans="1:4" x14ac:dyDescent="0.25">
      <c r="A24" s="11">
        <v>22</v>
      </c>
      <c r="B24" s="6">
        <v>10500100093102</v>
      </c>
      <c r="C24" s="7" t="s">
        <v>39</v>
      </c>
      <c r="D24" s="25">
        <v>6200902.3607999999</v>
      </c>
    </row>
    <row r="25" spans="1:4" x14ac:dyDescent="0.25">
      <c r="A25" s="11">
        <v>23</v>
      </c>
      <c r="B25" s="6">
        <v>10500101210601</v>
      </c>
      <c r="C25" s="7" t="s">
        <v>40</v>
      </c>
      <c r="D25" s="25">
        <v>6200902.3607999999</v>
      </c>
    </row>
    <row r="26" spans="1:4" x14ac:dyDescent="0.25">
      <c r="A26" s="11">
        <v>24</v>
      </c>
      <c r="B26" s="6">
        <v>10500100788901</v>
      </c>
      <c r="C26" s="7" t="s">
        <v>41</v>
      </c>
      <c r="D26" s="25">
        <v>131106141.16240001</v>
      </c>
    </row>
    <row r="27" spans="1:4" x14ac:dyDescent="0.25">
      <c r="A27" s="11">
        <v>25</v>
      </c>
      <c r="B27" s="6">
        <v>10500100062101</v>
      </c>
      <c r="C27" s="7" t="s">
        <v>42</v>
      </c>
      <c r="D27" s="25">
        <v>132298242.12079999</v>
      </c>
    </row>
    <row r="28" spans="1:4" x14ac:dyDescent="0.25">
      <c r="A28" s="11">
        <v>26</v>
      </c>
      <c r="B28" s="6">
        <v>10500100211901</v>
      </c>
      <c r="C28" s="7" t="s">
        <v>43</v>
      </c>
      <c r="D28" s="25">
        <v>117090386.92</v>
      </c>
    </row>
    <row r="29" spans="1:4" x14ac:dyDescent="0.25">
      <c r="A29" s="11">
        <v>27</v>
      </c>
      <c r="B29" s="6">
        <v>10500101334001</v>
      </c>
      <c r="C29" s="7" t="s">
        <v>44</v>
      </c>
      <c r="D29" s="25">
        <v>90069528.400000006</v>
      </c>
    </row>
    <row r="30" spans="1:4" x14ac:dyDescent="0.25">
      <c r="A30" s="11">
        <v>28</v>
      </c>
      <c r="B30" s="6">
        <v>10500100648301</v>
      </c>
      <c r="C30" s="7" t="s">
        <v>45</v>
      </c>
      <c r="D30" s="25">
        <v>72055622.719999999</v>
      </c>
    </row>
    <row r="31" spans="1:4" x14ac:dyDescent="0.25">
      <c r="A31" s="11">
        <v>29</v>
      </c>
      <c r="B31" s="6">
        <v>10500100342501</v>
      </c>
      <c r="C31" s="7" t="s">
        <v>46</v>
      </c>
      <c r="D31" s="25">
        <v>126097339.75999999</v>
      </c>
    </row>
    <row r="32" spans="1:4" x14ac:dyDescent="0.25">
      <c r="A32" s="11">
        <v>30</v>
      </c>
      <c r="B32" s="6">
        <v>10500100084101</v>
      </c>
      <c r="C32" s="7" t="s">
        <v>47</v>
      </c>
      <c r="D32" s="25">
        <v>46345031.061599992</v>
      </c>
    </row>
    <row r="33" spans="1:4" x14ac:dyDescent="0.25">
      <c r="A33" s="11">
        <v>31</v>
      </c>
      <c r="B33" s="6">
        <v>10500101044801</v>
      </c>
      <c r="C33" s="7" t="s">
        <v>48</v>
      </c>
      <c r="D33" s="25">
        <v>49524848.909999996</v>
      </c>
    </row>
    <row r="34" spans="1:4" x14ac:dyDescent="0.25">
      <c r="A34" s="11">
        <v>32</v>
      </c>
      <c r="B34" s="6">
        <v>10500101044802</v>
      </c>
      <c r="C34" s="7" t="s">
        <v>49</v>
      </c>
      <c r="D34" s="25">
        <v>34494106.5616</v>
      </c>
    </row>
    <row r="35" spans="1:4" x14ac:dyDescent="0.25">
      <c r="A35" s="11">
        <v>33</v>
      </c>
      <c r="B35" s="6">
        <v>10500101044804</v>
      </c>
      <c r="C35" s="7" t="s">
        <v>50</v>
      </c>
      <c r="D35" s="25">
        <v>32692748.081600003</v>
      </c>
    </row>
    <row r="36" spans="1:4" x14ac:dyDescent="0.25">
      <c r="A36" s="11">
        <v>34</v>
      </c>
      <c r="B36" s="6">
        <v>10500100247002</v>
      </c>
      <c r="C36" s="7" t="s">
        <v>51</v>
      </c>
      <c r="D36" s="25">
        <v>22283616.0616</v>
      </c>
    </row>
    <row r="37" spans="1:4" x14ac:dyDescent="0.25">
      <c r="A37" s="11">
        <v>35</v>
      </c>
      <c r="B37" s="6">
        <v>10500102027301</v>
      </c>
      <c r="C37" s="7" t="s">
        <v>52</v>
      </c>
      <c r="D37" s="25">
        <v>40710830.259999998</v>
      </c>
    </row>
    <row r="38" spans="1:4" x14ac:dyDescent="0.25">
      <c r="A38" s="11">
        <v>36</v>
      </c>
      <c r="B38" s="6">
        <v>10500100156201</v>
      </c>
      <c r="C38" s="7" t="s">
        <v>53</v>
      </c>
      <c r="D38" s="25">
        <v>222200480.83239999</v>
      </c>
    </row>
    <row r="39" spans="1:4" x14ac:dyDescent="0.25">
      <c r="A39" s="11">
        <v>37</v>
      </c>
      <c r="B39" s="6">
        <v>30500101654201</v>
      </c>
      <c r="C39" s="7" t="s">
        <v>54</v>
      </c>
      <c r="D39" s="25">
        <v>120485238.80159999</v>
      </c>
    </row>
    <row r="40" spans="1:4" x14ac:dyDescent="0.25">
      <c r="A40" s="11">
        <v>38</v>
      </c>
      <c r="B40" s="6">
        <v>10500101301301</v>
      </c>
      <c r="C40" s="7" t="s">
        <v>55</v>
      </c>
      <c r="D40" s="25">
        <v>150312147.8008</v>
      </c>
    </row>
    <row r="41" spans="1:4" x14ac:dyDescent="0.25">
      <c r="A41" s="11">
        <v>39</v>
      </c>
      <c r="B41" s="6">
        <v>10500100479101</v>
      </c>
      <c r="C41" s="7" t="s">
        <v>56</v>
      </c>
      <c r="D41" s="25">
        <v>6556226.46</v>
      </c>
    </row>
    <row r="42" spans="1:4" ht="15.75" x14ac:dyDescent="0.25">
      <c r="A42" s="34" t="s">
        <v>70</v>
      </c>
      <c r="B42" s="34"/>
      <c r="C42" s="34"/>
      <c r="D42" s="27">
        <f>SUM(D3:D41)</f>
        <v>2006445835.9244006</v>
      </c>
    </row>
  </sheetData>
  <mergeCells count="2">
    <mergeCell ref="A1:D1"/>
    <mergeCell ref="A42:C42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22682-F7FD-45BF-8083-5AB5BA6C7ED5}">
  <sheetPr>
    <pageSetUpPr fitToPage="1"/>
  </sheetPr>
  <dimension ref="A1:AM44"/>
  <sheetViews>
    <sheetView tabSelected="1" view="pageBreakPreview" zoomScale="60" zoomScaleNormal="110" workbookViewId="0">
      <pane xSplit="2" ySplit="2" topLeftCell="C3" activePane="bottomRight" state="frozen"/>
      <selection pane="topRight" activeCell="C1" sqref="C1"/>
      <selection pane="bottomLeft" activeCell="A4" sqref="A4"/>
      <selection pane="bottomRight" activeCell="Q46" sqref="Q46"/>
    </sheetView>
  </sheetViews>
  <sheetFormatPr baseColWidth="10" defaultRowHeight="15" x14ac:dyDescent="0.25"/>
  <cols>
    <col min="1" max="1" width="16.85546875" customWidth="1"/>
    <col min="2" max="2" width="49" bestFit="1" customWidth="1"/>
    <col min="3" max="14" width="14.7109375" customWidth="1"/>
    <col min="15" max="15" width="27.28515625" customWidth="1"/>
    <col min="16" max="17" width="21.28515625" customWidth="1"/>
    <col min="18" max="18" width="24.5703125" customWidth="1"/>
  </cols>
  <sheetData>
    <row r="1" spans="1:18" ht="21" x14ac:dyDescent="0.35">
      <c r="A1" s="1" t="s">
        <v>0</v>
      </c>
      <c r="B1" s="2" t="s">
        <v>71</v>
      </c>
      <c r="C1" s="3"/>
      <c r="D1" s="3"/>
      <c r="E1" s="3"/>
      <c r="F1" s="3"/>
      <c r="G1" s="3"/>
    </row>
    <row r="2" spans="1:18" ht="47.25" customHeight="1" x14ac:dyDescent="0.25">
      <c r="A2" s="19" t="s">
        <v>1</v>
      </c>
      <c r="B2" s="20" t="s">
        <v>2</v>
      </c>
      <c r="C2" s="20" t="s">
        <v>57</v>
      </c>
      <c r="D2" s="20" t="s">
        <v>58</v>
      </c>
      <c r="E2" s="20" t="s">
        <v>59</v>
      </c>
      <c r="F2" s="20" t="s">
        <v>60</v>
      </c>
      <c r="G2" s="20" t="s">
        <v>61</v>
      </c>
      <c r="H2" s="20" t="s">
        <v>62</v>
      </c>
      <c r="I2" s="20" t="s">
        <v>63</v>
      </c>
      <c r="J2" s="20" t="s">
        <v>64</v>
      </c>
      <c r="K2" s="20" t="s">
        <v>65</v>
      </c>
      <c r="L2" s="20" t="s">
        <v>66</v>
      </c>
      <c r="M2" s="20" t="s">
        <v>67</v>
      </c>
      <c r="N2" s="20" t="s">
        <v>68</v>
      </c>
      <c r="O2" s="24" t="s">
        <v>73</v>
      </c>
      <c r="P2" s="24" t="s">
        <v>74</v>
      </c>
      <c r="Q2" s="24" t="s">
        <v>75</v>
      </c>
      <c r="R2" s="24" t="s">
        <v>104</v>
      </c>
    </row>
    <row r="3" spans="1:18" ht="30.75" customHeight="1" x14ac:dyDescent="0.25">
      <c r="A3" s="6">
        <v>10500101160601</v>
      </c>
      <c r="B3" s="7" t="s">
        <v>18</v>
      </c>
      <c r="C3" s="28">
        <v>1</v>
      </c>
      <c r="D3" s="28"/>
      <c r="E3" s="28"/>
      <c r="F3" s="28"/>
      <c r="G3" s="28"/>
      <c r="H3" s="28"/>
      <c r="I3" s="28"/>
      <c r="J3" s="28"/>
      <c r="K3" s="28"/>
      <c r="L3" s="29"/>
      <c r="M3" s="29"/>
      <c r="N3" s="29"/>
      <c r="O3" s="35" t="s">
        <v>105</v>
      </c>
      <c r="P3" s="35" t="s">
        <v>110</v>
      </c>
      <c r="Q3" s="38" t="s">
        <v>115</v>
      </c>
      <c r="R3" s="38" t="s">
        <v>103</v>
      </c>
    </row>
    <row r="4" spans="1:18" ht="30.75" customHeight="1" x14ac:dyDescent="0.25">
      <c r="A4" s="6">
        <v>20500102664101</v>
      </c>
      <c r="B4" s="7" t="s">
        <v>20</v>
      </c>
      <c r="C4" s="28">
        <v>1</v>
      </c>
      <c r="D4" s="28"/>
      <c r="E4" s="28"/>
      <c r="F4" s="28"/>
      <c r="G4" s="28"/>
      <c r="H4" s="28"/>
      <c r="I4" s="28"/>
      <c r="J4" s="28"/>
      <c r="K4" s="28"/>
      <c r="L4" s="29"/>
      <c r="M4" s="29"/>
      <c r="N4" s="29"/>
      <c r="O4" s="35" t="s">
        <v>105</v>
      </c>
      <c r="P4" s="35" t="s">
        <v>110</v>
      </c>
      <c r="Q4" s="38" t="s">
        <v>115</v>
      </c>
      <c r="R4" s="38" t="s">
        <v>103</v>
      </c>
    </row>
    <row r="5" spans="1:18" ht="30.75" customHeight="1" x14ac:dyDescent="0.25">
      <c r="A5" s="6">
        <v>10500102658101</v>
      </c>
      <c r="B5" s="7" t="s">
        <v>21</v>
      </c>
      <c r="C5" s="28">
        <v>1</v>
      </c>
      <c r="D5" s="28"/>
      <c r="E5" s="28"/>
      <c r="F5" s="28"/>
      <c r="G5" s="28"/>
      <c r="H5" s="28"/>
      <c r="I5" s="28"/>
      <c r="J5" s="28"/>
      <c r="K5" s="28"/>
      <c r="L5" s="29"/>
      <c r="M5" s="29"/>
      <c r="N5" s="29"/>
      <c r="O5" s="35" t="s">
        <v>105</v>
      </c>
      <c r="P5" s="35" t="s">
        <v>110</v>
      </c>
      <c r="Q5" s="38" t="s">
        <v>116</v>
      </c>
      <c r="R5" s="38" t="s">
        <v>102</v>
      </c>
    </row>
    <row r="6" spans="1:18" ht="30.75" customHeight="1" x14ac:dyDescent="0.25">
      <c r="A6" s="6">
        <v>10500102579801</v>
      </c>
      <c r="B6" s="7" t="s">
        <v>22</v>
      </c>
      <c r="C6" s="28">
        <v>1</v>
      </c>
      <c r="D6" s="28"/>
      <c r="E6" s="28"/>
      <c r="F6" s="28"/>
      <c r="G6" s="28"/>
      <c r="H6" s="28"/>
      <c r="I6" s="28"/>
      <c r="J6" s="28"/>
      <c r="K6" s="28"/>
      <c r="L6" s="29"/>
      <c r="M6" s="29"/>
      <c r="N6" s="29"/>
      <c r="O6" s="35" t="s">
        <v>105</v>
      </c>
      <c r="P6" s="35" t="s">
        <v>110</v>
      </c>
      <c r="Q6" s="38" t="s">
        <v>116</v>
      </c>
      <c r="R6" s="38" t="s">
        <v>102</v>
      </c>
    </row>
    <row r="7" spans="1:18" ht="30.75" customHeight="1" x14ac:dyDescent="0.25">
      <c r="A7" s="6">
        <v>10500100797801</v>
      </c>
      <c r="B7" s="7" t="s">
        <v>23</v>
      </c>
      <c r="C7" s="28">
        <v>1</v>
      </c>
      <c r="D7" s="28"/>
      <c r="E7" s="28">
        <v>3</v>
      </c>
      <c r="F7" s="28"/>
      <c r="G7" s="28"/>
      <c r="H7" s="28"/>
      <c r="I7" s="28"/>
      <c r="J7" s="28"/>
      <c r="K7" s="28"/>
      <c r="L7" s="29"/>
      <c r="M7" s="29"/>
      <c r="N7" s="29"/>
      <c r="O7" s="35" t="s">
        <v>105</v>
      </c>
      <c r="P7" s="35" t="s">
        <v>110</v>
      </c>
      <c r="Q7" s="38" t="s">
        <v>103</v>
      </c>
      <c r="R7" s="38" t="s">
        <v>101</v>
      </c>
    </row>
    <row r="8" spans="1:18" ht="30.75" customHeight="1" x14ac:dyDescent="0.25">
      <c r="A8" s="6">
        <v>10500100039602</v>
      </c>
      <c r="B8" s="7" t="s">
        <v>25</v>
      </c>
      <c r="C8" s="28">
        <v>1</v>
      </c>
      <c r="D8" s="28"/>
      <c r="E8" s="28"/>
      <c r="F8" s="28"/>
      <c r="G8" s="28"/>
      <c r="H8" s="28"/>
      <c r="I8" s="28"/>
      <c r="J8" s="28"/>
      <c r="K8" s="28"/>
      <c r="L8" s="29"/>
      <c r="M8" s="29"/>
      <c r="N8" s="29"/>
      <c r="O8" s="35" t="s">
        <v>105</v>
      </c>
      <c r="P8" s="35" t="s">
        <v>110</v>
      </c>
      <c r="Q8" s="38" t="s">
        <v>103</v>
      </c>
      <c r="R8" s="38" t="s">
        <v>101</v>
      </c>
    </row>
    <row r="9" spans="1:18" ht="30.75" customHeight="1" x14ac:dyDescent="0.25">
      <c r="A9" s="6">
        <v>10500101514801</v>
      </c>
      <c r="B9" s="7" t="s">
        <v>26</v>
      </c>
      <c r="C9" s="28">
        <v>1</v>
      </c>
      <c r="D9" s="28"/>
      <c r="E9" s="28"/>
      <c r="F9" s="28"/>
      <c r="G9" s="28"/>
      <c r="H9" s="28"/>
      <c r="I9" s="28"/>
      <c r="J9" s="28"/>
      <c r="K9" s="28"/>
      <c r="L9" s="29"/>
      <c r="M9" s="29"/>
      <c r="N9" s="29"/>
      <c r="O9" s="35" t="s">
        <v>105</v>
      </c>
      <c r="P9" s="35" t="s">
        <v>110</v>
      </c>
      <c r="Q9" s="38" t="s">
        <v>102</v>
      </c>
      <c r="R9" s="38" t="s">
        <v>98</v>
      </c>
    </row>
    <row r="10" spans="1:18" ht="30.75" customHeight="1" x14ac:dyDescent="0.25">
      <c r="A10" s="6">
        <v>10500101210602</v>
      </c>
      <c r="B10" s="7" t="s">
        <v>27</v>
      </c>
      <c r="C10" s="28">
        <v>1</v>
      </c>
      <c r="D10" s="28"/>
      <c r="E10" s="28"/>
      <c r="F10" s="28"/>
      <c r="G10" s="28"/>
      <c r="H10" s="28"/>
      <c r="I10" s="28"/>
      <c r="J10" s="28"/>
      <c r="K10" s="28"/>
      <c r="L10" s="29"/>
      <c r="M10" s="29"/>
      <c r="N10" s="29"/>
      <c r="O10" s="35" t="s">
        <v>105</v>
      </c>
      <c r="P10" s="35" t="s">
        <v>110</v>
      </c>
      <c r="Q10" s="38" t="s">
        <v>102</v>
      </c>
      <c r="R10" s="38" t="s">
        <v>98</v>
      </c>
    </row>
    <row r="11" spans="1:18" ht="30.75" customHeight="1" x14ac:dyDescent="0.25">
      <c r="A11" s="6">
        <v>10500102651401</v>
      </c>
      <c r="B11" s="7" t="s">
        <v>28</v>
      </c>
      <c r="C11" s="28">
        <v>1</v>
      </c>
      <c r="D11" s="28"/>
      <c r="E11" s="28"/>
      <c r="F11" s="28"/>
      <c r="G11" s="28"/>
      <c r="H11" s="28"/>
      <c r="I11" s="28"/>
      <c r="J11" s="28"/>
      <c r="K11" s="28"/>
      <c r="L11" s="29"/>
      <c r="M11" s="29"/>
      <c r="N11" s="29"/>
      <c r="O11" s="35" t="s">
        <v>106</v>
      </c>
      <c r="P11" s="35" t="s">
        <v>111</v>
      </c>
      <c r="Q11" s="38" t="s">
        <v>101</v>
      </c>
      <c r="R11" s="38" t="s">
        <v>99</v>
      </c>
    </row>
    <row r="12" spans="1:18" ht="30.75" customHeight="1" x14ac:dyDescent="0.25">
      <c r="A12" s="6">
        <v>10500102576303</v>
      </c>
      <c r="B12" s="7" t="s">
        <v>29</v>
      </c>
      <c r="C12" s="28">
        <v>1</v>
      </c>
      <c r="D12" s="28"/>
      <c r="E12" s="28"/>
      <c r="F12" s="28"/>
      <c r="G12" s="28"/>
      <c r="H12" s="28"/>
      <c r="I12" s="28"/>
      <c r="J12" s="28"/>
      <c r="K12" s="28"/>
      <c r="L12" s="29"/>
      <c r="M12" s="29"/>
      <c r="N12" s="29"/>
      <c r="O12" s="35" t="s">
        <v>106</v>
      </c>
      <c r="P12" s="35" t="s">
        <v>111</v>
      </c>
      <c r="Q12" s="38" t="s">
        <v>101</v>
      </c>
      <c r="R12" s="38" t="s">
        <v>99</v>
      </c>
    </row>
    <row r="13" spans="1:18" ht="30.75" customHeight="1" x14ac:dyDescent="0.25">
      <c r="A13" s="6">
        <v>10500100102301</v>
      </c>
      <c r="B13" s="7" t="s">
        <v>31</v>
      </c>
      <c r="C13" s="28">
        <v>1</v>
      </c>
      <c r="D13" s="28"/>
      <c r="E13" s="28"/>
      <c r="F13" s="28"/>
      <c r="G13" s="28"/>
      <c r="H13" s="28"/>
      <c r="I13" s="28"/>
      <c r="J13" s="28"/>
      <c r="K13" s="28"/>
      <c r="L13" s="29"/>
      <c r="M13" s="29"/>
      <c r="N13" s="29"/>
      <c r="O13" s="35" t="s">
        <v>106</v>
      </c>
      <c r="P13" s="35" t="s">
        <v>111</v>
      </c>
      <c r="Q13" s="38" t="s">
        <v>117</v>
      </c>
      <c r="R13" s="38" t="s">
        <v>96</v>
      </c>
    </row>
    <row r="14" spans="1:18" ht="30.75" customHeight="1" x14ac:dyDescent="0.25">
      <c r="A14" s="6">
        <v>10500101160602</v>
      </c>
      <c r="B14" s="36" t="s">
        <v>32</v>
      </c>
      <c r="C14" s="28">
        <v>1</v>
      </c>
      <c r="D14" s="28"/>
      <c r="E14" s="28"/>
      <c r="F14" s="28"/>
      <c r="G14" s="28"/>
      <c r="H14" s="28"/>
      <c r="I14" s="28"/>
      <c r="J14" s="28"/>
      <c r="K14" s="28"/>
      <c r="L14" s="29"/>
      <c r="M14" s="29"/>
      <c r="N14" s="29"/>
      <c r="O14" s="35" t="s">
        <v>106</v>
      </c>
      <c r="P14" s="35" t="s">
        <v>111</v>
      </c>
      <c r="Q14" s="38" t="s">
        <v>117</v>
      </c>
      <c r="R14" s="38" t="s">
        <v>96</v>
      </c>
    </row>
    <row r="15" spans="1:18" ht="30.75" customHeight="1" x14ac:dyDescent="0.25">
      <c r="A15" s="6">
        <v>10500100249602</v>
      </c>
      <c r="B15" s="36" t="s">
        <v>33</v>
      </c>
      <c r="C15" s="28">
        <v>1</v>
      </c>
      <c r="D15" s="28"/>
      <c r="E15" s="28"/>
      <c r="F15" s="28"/>
      <c r="G15" s="28"/>
      <c r="H15" s="28"/>
      <c r="I15" s="28"/>
      <c r="J15" s="28"/>
      <c r="K15" s="28"/>
      <c r="L15" s="29"/>
      <c r="M15" s="29"/>
      <c r="N15" s="29"/>
      <c r="O15" s="35" t="s">
        <v>106</v>
      </c>
      <c r="P15" s="35" t="s">
        <v>111</v>
      </c>
      <c r="Q15" s="38" t="s">
        <v>98</v>
      </c>
      <c r="R15" s="38" t="s">
        <v>97</v>
      </c>
    </row>
    <row r="16" spans="1:18" ht="30.75" customHeight="1" x14ac:dyDescent="0.25">
      <c r="A16" s="6">
        <v>10500101209201</v>
      </c>
      <c r="B16" s="37" t="s">
        <v>34</v>
      </c>
      <c r="C16" s="28">
        <v>1</v>
      </c>
      <c r="D16" s="28"/>
      <c r="E16" s="28"/>
      <c r="F16" s="28"/>
      <c r="G16" s="28"/>
      <c r="H16" s="28"/>
      <c r="I16" s="28"/>
      <c r="J16" s="28"/>
      <c r="K16" s="28"/>
      <c r="L16" s="29"/>
      <c r="M16" s="29"/>
      <c r="N16" s="29"/>
      <c r="O16" s="35" t="s">
        <v>106</v>
      </c>
      <c r="P16" s="35" t="s">
        <v>111</v>
      </c>
      <c r="Q16" s="38" t="s">
        <v>98</v>
      </c>
      <c r="R16" s="38" t="s">
        <v>97</v>
      </c>
    </row>
    <row r="17" spans="1:18" ht="30.75" customHeight="1" x14ac:dyDescent="0.25">
      <c r="A17" s="6">
        <v>10500100079501</v>
      </c>
      <c r="B17" s="37" t="s">
        <v>35</v>
      </c>
      <c r="C17" s="28">
        <v>1</v>
      </c>
      <c r="D17" s="28"/>
      <c r="E17" s="28">
        <v>3</v>
      </c>
      <c r="F17" s="28"/>
      <c r="G17" s="28"/>
      <c r="H17" s="28"/>
      <c r="I17" s="28"/>
      <c r="J17" s="28"/>
      <c r="K17" s="28"/>
      <c r="L17" s="31">
        <v>10</v>
      </c>
      <c r="M17" s="31"/>
      <c r="N17" s="29"/>
      <c r="O17" s="35" t="s">
        <v>106</v>
      </c>
      <c r="P17" s="35" t="s">
        <v>111</v>
      </c>
      <c r="Q17" s="38" t="s">
        <v>99</v>
      </c>
      <c r="R17" s="38" t="s">
        <v>95</v>
      </c>
    </row>
    <row r="18" spans="1:18" ht="30.75" customHeight="1" x14ac:dyDescent="0.25">
      <c r="A18" s="6">
        <v>10500100188104</v>
      </c>
      <c r="B18" s="37" t="s">
        <v>36</v>
      </c>
      <c r="C18" s="28">
        <v>1</v>
      </c>
      <c r="D18" s="28"/>
      <c r="E18" s="28"/>
      <c r="F18" s="28"/>
      <c r="G18" s="28"/>
      <c r="H18" s="28"/>
      <c r="I18" s="28"/>
      <c r="J18" s="28"/>
      <c r="K18" s="28"/>
      <c r="L18" s="29"/>
      <c r="M18" s="29"/>
      <c r="N18" s="29"/>
      <c r="O18" s="35" t="s">
        <v>106</v>
      </c>
      <c r="P18" s="35" t="s">
        <v>111</v>
      </c>
      <c r="Q18" s="38" t="s">
        <v>99</v>
      </c>
      <c r="R18" s="38" t="s">
        <v>95</v>
      </c>
    </row>
    <row r="19" spans="1:18" ht="30.75" customHeight="1" x14ac:dyDescent="0.25">
      <c r="A19" s="6">
        <v>10500101919402</v>
      </c>
      <c r="B19" s="37" t="s">
        <v>37</v>
      </c>
      <c r="C19" s="28">
        <v>1</v>
      </c>
      <c r="D19" s="28"/>
      <c r="E19" s="28"/>
      <c r="F19" s="28"/>
      <c r="G19" s="28"/>
      <c r="H19" s="28"/>
      <c r="I19" s="28"/>
      <c r="J19" s="28"/>
      <c r="K19" s="28"/>
      <c r="L19" s="29"/>
      <c r="M19" s="29"/>
      <c r="N19" s="29"/>
      <c r="O19" s="35" t="s">
        <v>106</v>
      </c>
      <c r="P19" s="35" t="s">
        <v>111</v>
      </c>
      <c r="Q19" s="38" t="s">
        <v>95</v>
      </c>
      <c r="R19" s="38" t="s">
        <v>120</v>
      </c>
    </row>
    <row r="20" spans="1:18" ht="30.75" customHeight="1" x14ac:dyDescent="0.25">
      <c r="A20" s="6">
        <v>20500100167201</v>
      </c>
      <c r="B20" s="37" t="s">
        <v>38</v>
      </c>
      <c r="C20" s="28">
        <v>1</v>
      </c>
      <c r="D20" s="28"/>
      <c r="E20" s="28"/>
      <c r="F20" s="28"/>
      <c r="G20" s="28"/>
      <c r="H20" s="28"/>
      <c r="I20" s="28"/>
      <c r="J20" s="28"/>
      <c r="K20" s="28"/>
      <c r="L20" s="29"/>
      <c r="M20" s="29"/>
      <c r="N20" s="29"/>
      <c r="O20" s="35" t="s">
        <v>106</v>
      </c>
      <c r="P20" s="35" t="s">
        <v>111</v>
      </c>
      <c r="Q20" s="38" t="s">
        <v>95</v>
      </c>
      <c r="R20" s="38" t="s">
        <v>120</v>
      </c>
    </row>
    <row r="21" spans="1:18" ht="30.75" customHeight="1" x14ac:dyDescent="0.25">
      <c r="A21" s="6">
        <v>10500100093102</v>
      </c>
      <c r="B21" s="37" t="s">
        <v>39</v>
      </c>
      <c r="C21" s="28">
        <v>1</v>
      </c>
      <c r="D21" s="28"/>
      <c r="E21" s="28"/>
      <c r="F21" s="28"/>
      <c r="G21" s="28"/>
      <c r="H21" s="28"/>
      <c r="I21" s="28"/>
      <c r="J21" s="28"/>
      <c r="K21" s="28"/>
      <c r="L21" s="29"/>
      <c r="M21" s="29"/>
      <c r="N21" s="29"/>
      <c r="O21" s="35" t="s">
        <v>107</v>
      </c>
      <c r="P21" s="35" t="s">
        <v>112</v>
      </c>
      <c r="Q21" s="38" t="s">
        <v>119</v>
      </c>
      <c r="R21" s="38" t="s">
        <v>121</v>
      </c>
    </row>
    <row r="22" spans="1:18" ht="30.75" customHeight="1" x14ac:dyDescent="0.25">
      <c r="A22" s="6">
        <v>10500101210601</v>
      </c>
      <c r="B22" s="37" t="s">
        <v>40</v>
      </c>
      <c r="C22" s="28">
        <v>1</v>
      </c>
      <c r="D22" s="28"/>
      <c r="E22" s="28"/>
      <c r="F22" s="28"/>
      <c r="G22" s="28"/>
      <c r="H22" s="28"/>
      <c r="I22" s="28"/>
      <c r="J22" s="28"/>
      <c r="K22" s="28"/>
      <c r="L22" s="29"/>
      <c r="M22" s="29"/>
      <c r="N22" s="29"/>
      <c r="O22" s="35" t="s">
        <v>107</v>
      </c>
      <c r="P22" s="35" t="s">
        <v>112</v>
      </c>
      <c r="Q22" s="38" t="s">
        <v>119</v>
      </c>
      <c r="R22" s="38" t="s">
        <v>121</v>
      </c>
    </row>
    <row r="23" spans="1:18" ht="30.75" customHeight="1" x14ac:dyDescent="0.25">
      <c r="A23" s="6">
        <v>10500100788901</v>
      </c>
      <c r="B23" s="37" t="s">
        <v>41</v>
      </c>
      <c r="C23" s="28">
        <v>3</v>
      </c>
      <c r="D23" s="28"/>
      <c r="E23" s="28">
        <v>12</v>
      </c>
      <c r="F23" s="28"/>
      <c r="G23" s="28"/>
      <c r="H23" s="28"/>
      <c r="I23" s="28"/>
      <c r="J23" s="28"/>
      <c r="K23" s="28"/>
      <c r="L23" s="31">
        <v>10</v>
      </c>
      <c r="M23" s="29"/>
      <c r="N23" s="29"/>
      <c r="O23" s="35" t="s">
        <v>107</v>
      </c>
      <c r="P23" s="35" t="s">
        <v>112</v>
      </c>
      <c r="Q23" s="38" t="s">
        <v>120</v>
      </c>
      <c r="R23" s="38" t="s">
        <v>122</v>
      </c>
    </row>
    <row r="24" spans="1:18" ht="30.75" customHeight="1" x14ac:dyDescent="0.25">
      <c r="A24" s="6">
        <v>10500100062101</v>
      </c>
      <c r="B24" s="37" t="s">
        <v>42</v>
      </c>
      <c r="C24" s="28">
        <v>1</v>
      </c>
      <c r="D24" s="28"/>
      <c r="E24" s="28">
        <v>14</v>
      </c>
      <c r="F24" s="28"/>
      <c r="G24" s="28"/>
      <c r="H24" s="28"/>
      <c r="I24" s="28"/>
      <c r="J24" s="28"/>
      <c r="K24" s="28"/>
      <c r="L24" s="29"/>
      <c r="M24" s="29"/>
      <c r="N24" s="29"/>
      <c r="O24" s="35" t="s">
        <v>107</v>
      </c>
      <c r="P24" s="35" t="s">
        <v>112</v>
      </c>
      <c r="Q24" s="38" t="s">
        <v>121</v>
      </c>
      <c r="R24" s="38" t="s">
        <v>123</v>
      </c>
    </row>
    <row r="25" spans="1:18" ht="30.75" customHeight="1" x14ac:dyDescent="0.25">
      <c r="A25" s="6">
        <v>10500100211901</v>
      </c>
      <c r="B25" s="37" t="s">
        <v>43</v>
      </c>
      <c r="C25" s="28"/>
      <c r="D25" s="28"/>
      <c r="E25" s="28">
        <v>13</v>
      </c>
      <c r="F25" s="28"/>
      <c r="G25" s="28"/>
      <c r="H25" s="28"/>
      <c r="I25" s="28"/>
      <c r="J25" s="28"/>
      <c r="K25" s="28"/>
      <c r="L25" s="29"/>
      <c r="M25" s="29"/>
      <c r="N25" s="29"/>
      <c r="O25" s="35" t="s">
        <v>107</v>
      </c>
      <c r="P25" s="35" t="s">
        <v>112</v>
      </c>
      <c r="Q25" s="38" t="s">
        <v>122</v>
      </c>
      <c r="R25" s="38" t="s">
        <v>123</v>
      </c>
    </row>
    <row r="26" spans="1:18" ht="30.75" customHeight="1" x14ac:dyDescent="0.25">
      <c r="A26" s="6">
        <v>10500101334001</v>
      </c>
      <c r="B26" s="37" t="s">
        <v>44</v>
      </c>
      <c r="C26" s="28"/>
      <c r="D26" s="28"/>
      <c r="E26" s="28">
        <v>10</v>
      </c>
      <c r="F26" s="28"/>
      <c r="G26" s="28"/>
      <c r="H26" s="28"/>
      <c r="I26" s="28"/>
      <c r="J26" s="28"/>
      <c r="K26" s="28"/>
      <c r="L26" s="29"/>
      <c r="M26" s="29"/>
      <c r="N26" s="29"/>
      <c r="O26" s="35" t="s">
        <v>107</v>
      </c>
      <c r="P26" s="35" t="s">
        <v>112</v>
      </c>
      <c r="Q26" s="38" t="s">
        <v>123</v>
      </c>
      <c r="R26" s="38" t="s">
        <v>124</v>
      </c>
    </row>
    <row r="27" spans="1:18" ht="30.75" customHeight="1" x14ac:dyDescent="0.25">
      <c r="A27" s="6">
        <v>10500100648301</v>
      </c>
      <c r="B27" s="37" t="s">
        <v>45</v>
      </c>
      <c r="C27" s="28"/>
      <c r="D27" s="28"/>
      <c r="E27" s="28">
        <v>8</v>
      </c>
      <c r="F27" s="28"/>
      <c r="G27" s="28"/>
      <c r="H27" s="28"/>
      <c r="I27" s="28"/>
      <c r="J27" s="28"/>
      <c r="K27" s="28"/>
      <c r="L27" s="29"/>
      <c r="M27" s="29"/>
      <c r="N27" s="29"/>
      <c r="O27" s="35" t="s">
        <v>107</v>
      </c>
      <c r="P27" s="35" t="s">
        <v>112</v>
      </c>
      <c r="Q27" s="38" t="s">
        <v>124</v>
      </c>
      <c r="R27" s="38" t="s">
        <v>94</v>
      </c>
    </row>
    <row r="28" spans="1:18" ht="30.75" customHeight="1" x14ac:dyDescent="0.25">
      <c r="A28" s="6">
        <v>10500100342501</v>
      </c>
      <c r="B28" s="37" t="s">
        <v>46</v>
      </c>
      <c r="C28" s="28"/>
      <c r="D28" s="28"/>
      <c r="E28" s="28">
        <v>14</v>
      </c>
      <c r="F28" s="28"/>
      <c r="G28" s="28"/>
      <c r="H28" s="28"/>
      <c r="I28" s="28"/>
      <c r="J28" s="28"/>
      <c r="K28" s="28"/>
      <c r="L28" s="29"/>
      <c r="M28" s="29"/>
      <c r="N28" s="29"/>
      <c r="O28" s="35" t="s">
        <v>108</v>
      </c>
      <c r="P28" s="35" t="s">
        <v>113</v>
      </c>
      <c r="Q28" s="38" t="s">
        <v>125</v>
      </c>
      <c r="R28" s="38" t="s">
        <v>93</v>
      </c>
    </row>
    <row r="29" spans="1:18" ht="30.75" customHeight="1" x14ac:dyDescent="0.25">
      <c r="A29" s="6">
        <v>10500100084101</v>
      </c>
      <c r="B29" s="37" t="s">
        <v>47</v>
      </c>
      <c r="C29" s="28">
        <v>2</v>
      </c>
      <c r="D29" s="28"/>
      <c r="E29" s="28"/>
      <c r="F29" s="28"/>
      <c r="G29" s="28"/>
      <c r="H29" s="28">
        <v>25</v>
      </c>
      <c r="I29" s="28"/>
      <c r="J29" s="28"/>
      <c r="K29" s="28"/>
      <c r="L29" s="29"/>
      <c r="M29" s="31">
        <v>10</v>
      </c>
      <c r="N29" s="31">
        <v>6</v>
      </c>
      <c r="O29" s="35" t="s">
        <v>108</v>
      </c>
      <c r="P29" s="35" t="s">
        <v>113</v>
      </c>
      <c r="Q29" s="38" t="s">
        <v>94</v>
      </c>
      <c r="R29" s="38" t="s">
        <v>76</v>
      </c>
    </row>
    <row r="30" spans="1:18" ht="30.75" customHeight="1" x14ac:dyDescent="0.25">
      <c r="A30" s="6">
        <v>10500101044801</v>
      </c>
      <c r="B30" s="37" t="s">
        <v>48</v>
      </c>
      <c r="C30" s="28"/>
      <c r="D30" s="28"/>
      <c r="E30" s="28"/>
      <c r="F30" s="28">
        <v>1</v>
      </c>
      <c r="G30" s="28"/>
      <c r="H30" s="28">
        <v>25</v>
      </c>
      <c r="I30" s="28"/>
      <c r="J30" s="28"/>
      <c r="K30" s="28"/>
      <c r="L30" s="31">
        <v>1</v>
      </c>
      <c r="M30" s="31"/>
      <c r="N30" s="31">
        <v>14</v>
      </c>
      <c r="O30" s="35" t="s">
        <v>108</v>
      </c>
      <c r="P30" s="35" t="s">
        <v>113</v>
      </c>
      <c r="Q30" s="38" t="s">
        <v>76</v>
      </c>
      <c r="R30" s="38" t="s">
        <v>79</v>
      </c>
    </row>
    <row r="31" spans="1:18" ht="30.75" customHeight="1" x14ac:dyDescent="0.25">
      <c r="A31" s="6">
        <v>10500101044802</v>
      </c>
      <c r="B31" s="37" t="s">
        <v>49</v>
      </c>
      <c r="C31" s="28">
        <v>2</v>
      </c>
      <c r="D31" s="28"/>
      <c r="E31" s="28"/>
      <c r="F31" s="28">
        <v>1</v>
      </c>
      <c r="G31" s="28"/>
      <c r="H31" s="28"/>
      <c r="I31" s="28"/>
      <c r="J31" s="28"/>
      <c r="K31" s="28"/>
      <c r="L31" s="29"/>
      <c r="M31" s="31">
        <v>1</v>
      </c>
      <c r="N31" s="31">
        <v>10</v>
      </c>
      <c r="O31" s="35" t="s">
        <v>108</v>
      </c>
      <c r="P31" s="35" t="s">
        <v>113</v>
      </c>
      <c r="Q31" s="38" t="s">
        <v>77</v>
      </c>
      <c r="R31" s="38" t="s">
        <v>81</v>
      </c>
    </row>
    <row r="32" spans="1:18" ht="30.75" customHeight="1" x14ac:dyDescent="0.25">
      <c r="A32" s="6">
        <v>10500101044804</v>
      </c>
      <c r="B32" s="37" t="s">
        <v>50</v>
      </c>
      <c r="C32" s="28">
        <v>2</v>
      </c>
      <c r="D32" s="28"/>
      <c r="E32" s="28"/>
      <c r="F32" s="28">
        <v>1</v>
      </c>
      <c r="G32" s="28"/>
      <c r="H32" s="28"/>
      <c r="I32" s="28"/>
      <c r="J32" s="28"/>
      <c r="K32" s="28"/>
      <c r="L32" s="29"/>
      <c r="M32" s="31">
        <v>1</v>
      </c>
      <c r="N32" s="31">
        <v>8</v>
      </c>
      <c r="O32" s="35" t="s">
        <v>108</v>
      </c>
      <c r="P32" s="35" t="s">
        <v>113</v>
      </c>
      <c r="Q32" s="38" t="s">
        <v>78</v>
      </c>
      <c r="R32" s="38" t="s">
        <v>82</v>
      </c>
    </row>
    <row r="33" spans="1:18" ht="30.75" customHeight="1" x14ac:dyDescent="0.25">
      <c r="A33" s="6">
        <v>10500100247002</v>
      </c>
      <c r="B33" s="37" t="s">
        <v>51</v>
      </c>
      <c r="C33" s="28">
        <v>2</v>
      </c>
      <c r="D33" s="28"/>
      <c r="E33" s="28"/>
      <c r="F33" s="28"/>
      <c r="G33" s="28"/>
      <c r="H33" s="28"/>
      <c r="I33" s="28"/>
      <c r="J33" s="28"/>
      <c r="K33" s="28"/>
      <c r="L33" s="31">
        <v>16</v>
      </c>
      <c r="M33" s="31">
        <v>6</v>
      </c>
      <c r="N33" s="29"/>
      <c r="O33" s="35" t="s">
        <v>108</v>
      </c>
      <c r="P33" s="35" t="s">
        <v>113</v>
      </c>
      <c r="Q33" s="38" t="s">
        <v>79</v>
      </c>
      <c r="R33" s="38" t="s">
        <v>83</v>
      </c>
    </row>
    <row r="34" spans="1:18" ht="30.75" customHeight="1" x14ac:dyDescent="0.25">
      <c r="A34" s="6">
        <v>10500102027301</v>
      </c>
      <c r="B34" s="37" t="s">
        <v>52</v>
      </c>
      <c r="C34" s="28"/>
      <c r="D34" s="28"/>
      <c r="E34" s="28">
        <v>4</v>
      </c>
      <c r="F34" s="28"/>
      <c r="G34" s="28"/>
      <c r="H34" s="28"/>
      <c r="I34" s="28"/>
      <c r="J34" s="28"/>
      <c r="K34" s="28"/>
      <c r="L34" s="29"/>
      <c r="M34" s="31">
        <v>10</v>
      </c>
      <c r="N34" s="29"/>
      <c r="O34" s="35" t="s">
        <v>108</v>
      </c>
      <c r="P34" s="35" t="s">
        <v>113</v>
      </c>
      <c r="Q34" s="38" t="s">
        <v>80</v>
      </c>
      <c r="R34" s="38" t="s">
        <v>84</v>
      </c>
    </row>
    <row r="35" spans="1:18" ht="30.75" customHeight="1" x14ac:dyDescent="0.25">
      <c r="A35" s="6">
        <v>10500100156201</v>
      </c>
      <c r="B35" s="37" t="s">
        <v>53</v>
      </c>
      <c r="C35" s="28">
        <v>3</v>
      </c>
      <c r="D35" s="28">
        <v>10</v>
      </c>
      <c r="E35" s="28">
        <v>10</v>
      </c>
      <c r="F35" s="28">
        <v>1</v>
      </c>
      <c r="G35" s="28"/>
      <c r="H35" s="28"/>
      <c r="I35" s="28"/>
      <c r="J35" s="28"/>
      <c r="K35" s="28"/>
      <c r="L35" s="29"/>
      <c r="M35" s="31">
        <v>10</v>
      </c>
      <c r="N35" s="31">
        <v>10</v>
      </c>
      <c r="O35" s="35" t="s">
        <v>109</v>
      </c>
      <c r="P35" s="35" t="s">
        <v>114</v>
      </c>
      <c r="Q35" s="38" t="s">
        <v>83</v>
      </c>
      <c r="R35" s="38" t="s">
        <v>85</v>
      </c>
    </row>
    <row r="36" spans="1:18" ht="30.75" customHeight="1" x14ac:dyDescent="0.25">
      <c r="A36" s="6">
        <v>30500101654201</v>
      </c>
      <c r="B36" s="37" t="s">
        <v>54</v>
      </c>
      <c r="C36" s="28">
        <v>2</v>
      </c>
      <c r="D36" s="28"/>
      <c r="E36" s="28">
        <v>12</v>
      </c>
      <c r="F36" s="28"/>
      <c r="G36" s="28"/>
      <c r="H36" s="28"/>
      <c r="I36" s="28"/>
      <c r="J36" s="28"/>
      <c r="K36" s="28"/>
      <c r="L36" s="29"/>
      <c r="M36" s="29"/>
      <c r="N36" s="29"/>
      <c r="O36" s="35" t="s">
        <v>109</v>
      </c>
      <c r="P36" s="35" t="s">
        <v>114</v>
      </c>
      <c r="Q36" s="38" t="s">
        <v>85</v>
      </c>
      <c r="R36" s="38" t="s">
        <v>87</v>
      </c>
    </row>
    <row r="37" spans="1:18" ht="30.75" customHeight="1" x14ac:dyDescent="0.25">
      <c r="A37" s="6">
        <v>10500101301301</v>
      </c>
      <c r="B37" s="37" t="s">
        <v>55</v>
      </c>
      <c r="C37" s="28">
        <v>1</v>
      </c>
      <c r="D37" s="28"/>
      <c r="E37" s="28">
        <v>16</v>
      </c>
      <c r="F37" s="28"/>
      <c r="G37" s="28"/>
      <c r="H37" s="28"/>
      <c r="I37" s="28"/>
      <c r="J37" s="28"/>
      <c r="K37" s="28"/>
      <c r="L37" s="29"/>
      <c r="M37" s="29"/>
      <c r="N37" s="29"/>
      <c r="O37" s="35" t="s">
        <v>109</v>
      </c>
      <c r="P37" s="35" t="s">
        <v>114</v>
      </c>
      <c r="Q37" s="38" t="s">
        <v>86</v>
      </c>
      <c r="R37" s="38" t="s">
        <v>88</v>
      </c>
    </row>
    <row r="38" spans="1:18" ht="30.75" customHeight="1" x14ac:dyDescent="0.25">
      <c r="A38" s="6">
        <v>10500100479101</v>
      </c>
      <c r="B38" s="37" t="s">
        <v>56</v>
      </c>
      <c r="C38" s="28"/>
      <c r="D38" s="28"/>
      <c r="E38" s="28"/>
      <c r="F38" s="28"/>
      <c r="G38" s="28"/>
      <c r="H38" s="28"/>
      <c r="I38" s="28"/>
      <c r="J38" s="28"/>
      <c r="K38" s="28"/>
      <c r="L38" s="29"/>
      <c r="M38" s="31">
        <v>14</v>
      </c>
      <c r="N38" s="29"/>
      <c r="O38" s="35" t="s">
        <v>109</v>
      </c>
      <c r="P38" s="35" t="s">
        <v>114</v>
      </c>
      <c r="Q38" s="38" t="s">
        <v>118</v>
      </c>
      <c r="R38" s="38" t="s">
        <v>89</v>
      </c>
    </row>
    <row r="39" spans="1:18" ht="30.75" customHeight="1" x14ac:dyDescent="0.25">
      <c r="A39" s="6">
        <v>10500100797801</v>
      </c>
      <c r="B39" s="37" t="s">
        <v>23</v>
      </c>
      <c r="C39" s="28">
        <v>1</v>
      </c>
      <c r="D39" s="28"/>
      <c r="E39" s="28">
        <v>3</v>
      </c>
      <c r="F39" s="28"/>
      <c r="G39" s="28"/>
      <c r="H39" s="28"/>
      <c r="I39" s="28"/>
      <c r="J39" s="28"/>
      <c r="K39" s="28"/>
      <c r="L39" s="29"/>
      <c r="M39" s="29"/>
      <c r="N39" s="29"/>
      <c r="O39" s="35" t="s">
        <v>109</v>
      </c>
      <c r="P39" s="35" t="s">
        <v>114</v>
      </c>
      <c r="Q39" s="38" t="s">
        <v>87</v>
      </c>
      <c r="R39" s="38" t="s">
        <v>100</v>
      </c>
    </row>
    <row r="40" spans="1:18" ht="30.75" customHeight="1" x14ac:dyDescent="0.25">
      <c r="A40" s="6">
        <v>10500101642002</v>
      </c>
      <c r="B40" s="37" t="s">
        <v>19</v>
      </c>
      <c r="C40" s="28">
        <v>1</v>
      </c>
      <c r="D40" s="28"/>
      <c r="E40" s="28"/>
      <c r="F40" s="28">
        <v>1</v>
      </c>
      <c r="G40" s="28"/>
      <c r="H40" s="28"/>
      <c r="I40" s="28"/>
      <c r="J40" s="28"/>
      <c r="K40" s="28"/>
      <c r="L40" s="30">
        <v>17</v>
      </c>
      <c r="M40" s="30">
        <v>15</v>
      </c>
      <c r="N40" s="30"/>
      <c r="O40" s="35" t="s">
        <v>109</v>
      </c>
      <c r="P40" s="35" t="s">
        <v>114</v>
      </c>
      <c r="Q40" s="38" t="s">
        <v>88</v>
      </c>
      <c r="R40" s="38" t="s">
        <v>90</v>
      </c>
    </row>
    <row r="41" spans="1:18" ht="30.75" customHeight="1" x14ac:dyDescent="0.25">
      <c r="A41" s="6">
        <v>10500100247001</v>
      </c>
      <c r="B41" s="37" t="s">
        <v>30</v>
      </c>
      <c r="C41" s="28">
        <v>2</v>
      </c>
      <c r="D41" s="28"/>
      <c r="E41" s="28">
        <v>6</v>
      </c>
      <c r="F41" s="28">
        <v>1</v>
      </c>
      <c r="G41" s="28">
        <v>4</v>
      </c>
      <c r="H41" s="28">
        <v>12</v>
      </c>
      <c r="I41" s="28"/>
      <c r="J41" s="28">
        <v>10</v>
      </c>
      <c r="K41" s="28">
        <v>20</v>
      </c>
      <c r="L41" s="29"/>
      <c r="M41" s="29"/>
      <c r="N41" s="29"/>
      <c r="O41" s="35" t="s">
        <v>109</v>
      </c>
      <c r="P41" s="35" t="s">
        <v>114</v>
      </c>
      <c r="Q41" s="38" t="s">
        <v>89</v>
      </c>
      <c r="R41" s="38" t="s">
        <v>91</v>
      </c>
    </row>
    <row r="42" spans="1:18" ht="30.75" customHeight="1" x14ac:dyDescent="0.25">
      <c r="A42" s="6">
        <v>10500100125201</v>
      </c>
      <c r="B42" s="37" t="s">
        <v>24</v>
      </c>
      <c r="C42" s="28">
        <v>2</v>
      </c>
      <c r="D42" s="28">
        <v>3</v>
      </c>
      <c r="E42" s="28">
        <v>14</v>
      </c>
      <c r="F42" s="28">
        <v>1</v>
      </c>
      <c r="G42" s="28"/>
      <c r="H42" s="28">
        <v>19</v>
      </c>
      <c r="I42" s="28">
        <v>1</v>
      </c>
      <c r="J42" s="28"/>
      <c r="K42" s="28"/>
      <c r="L42" s="29"/>
      <c r="M42" s="29"/>
      <c r="N42" s="29"/>
      <c r="O42" s="35" t="s">
        <v>109</v>
      </c>
      <c r="P42" s="35" t="s">
        <v>114</v>
      </c>
      <c r="Q42" s="38" t="s">
        <v>100</v>
      </c>
      <c r="R42" s="38" t="s">
        <v>92</v>
      </c>
    </row>
    <row r="43" spans="1:18" ht="30.75" customHeight="1" x14ac:dyDescent="0.25">
      <c r="A43" s="11"/>
      <c r="B43" s="7"/>
      <c r="C43" s="32">
        <f>SUM(C3:C38)</f>
        <v>38</v>
      </c>
      <c r="D43" s="32">
        <f>SUM(D3:D38)</f>
        <v>10</v>
      </c>
      <c r="E43" s="32">
        <f>SUM(E3:E38)</f>
        <v>119</v>
      </c>
      <c r="F43" s="32">
        <f>SUM(F3:F38)</f>
        <v>4</v>
      </c>
      <c r="G43" s="32">
        <f>SUM(G3:G38)</f>
        <v>0</v>
      </c>
      <c r="H43" s="32">
        <f>SUM(H3:H38)</f>
        <v>50</v>
      </c>
      <c r="I43" s="32">
        <f>SUM(I3:I38)</f>
        <v>0</v>
      </c>
      <c r="J43" s="32">
        <f>SUM(J3:J38)</f>
        <v>0</v>
      </c>
      <c r="K43" s="32">
        <f>SUM(K3:K38)</f>
        <v>0</v>
      </c>
      <c r="L43" s="32">
        <f>SUM(L3:L38)</f>
        <v>37</v>
      </c>
      <c r="M43" s="32">
        <f>SUM(M3:M38)</f>
        <v>52</v>
      </c>
      <c r="N43" s="32">
        <f>SUM(N3:N38)</f>
        <v>48</v>
      </c>
      <c r="O43" s="11"/>
      <c r="P43" s="11"/>
      <c r="Q43" s="11"/>
      <c r="R43" s="11"/>
    </row>
    <row r="44" spans="1:18" x14ac:dyDescent="0.25">
      <c r="B44" s="3"/>
      <c r="C44" s="3"/>
      <c r="D44" s="3"/>
      <c r="E44" s="3"/>
      <c r="F44" s="3"/>
      <c r="G44" s="3"/>
    </row>
  </sheetData>
  <phoneticPr fontId="8" type="noConversion"/>
  <pageMargins left="0.7" right="0.7" top="0.75" bottom="0.75" header="0.3" footer="0.3"/>
  <pageSetup paperSize="9" scale="37" orientation="landscape" r:id="rId1"/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Hoja3</vt:lpstr>
      <vt:lpstr>cronograma</vt:lpstr>
      <vt:lpstr>cronograma!Área_de_impresión</vt:lpstr>
      <vt:lpstr>Hoja2!Área_de_impresión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CañasM</dc:creator>
  <cp:lastModifiedBy>LICITACIONES</cp:lastModifiedBy>
  <cp:lastPrinted>2025-01-24T12:31:59Z</cp:lastPrinted>
  <dcterms:created xsi:type="dcterms:W3CDTF">2025-01-23T16:07:09Z</dcterms:created>
  <dcterms:modified xsi:type="dcterms:W3CDTF">2025-01-28T21:52:18Z</dcterms:modified>
</cp:coreProperties>
</file>