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NA\Desktop\equipos natali timaran\"/>
    </mc:Choice>
  </mc:AlternateContent>
  <xr:revisionPtr revIDLastSave="0" documentId="8_{974BC76E-B0A1-495F-BD53-0D59BD98C371}" xr6:coauthVersionLast="47" xr6:coauthVersionMax="47" xr10:uidLastSave="{00000000-0000-0000-0000-000000000000}"/>
  <bookViews>
    <workbookView xWindow="-120" yWindow="-120" windowWidth="20730" windowHeight="11040" xr2:uid="{37D4369F-6FF7-44D0-817C-EF631EDEDB24}"/>
  </bookViews>
  <sheets>
    <sheet name="cotización" sheetId="1" r:id="rId1"/>
  </sheets>
  <definedNames>
    <definedName name="_xlnm.Print_Area" localSheetId="0">cotización!$B$1:$M$41</definedName>
    <definedName name="_xlnm.Print_Titles" localSheetId="0">cotización!$1:$14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1" l="1"/>
  <c r="I19" i="1" s="1"/>
  <c r="K19" i="1" s="1"/>
  <c r="H15" i="1"/>
  <c r="I15" i="1" s="1"/>
  <c r="K15" i="1" s="1"/>
  <c r="H16" i="1"/>
  <c r="I16" i="1" s="1"/>
  <c r="K16" i="1" s="1"/>
  <c r="J16" i="1"/>
  <c r="H17" i="1"/>
  <c r="I17" i="1" s="1"/>
  <c r="K17" i="1" s="1"/>
  <c r="J17" i="1"/>
  <c r="H18" i="1"/>
  <c r="I18" i="1" s="1"/>
  <c r="K18" i="1" s="1"/>
  <c r="J18" i="1"/>
  <c r="J19" i="1" l="1"/>
  <c r="J15" i="1"/>
  <c r="K20" i="1"/>
  <c r="I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Nicolas Beltran</author>
  </authors>
  <commentList>
    <comment ref="G14" authorId="0" shapeId="0" xr:uid="{671BC67B-02D3-4608-A486-BA0308117D33}">
      <text>
        <r>
          <rPr>
            <b/>
            <sz val="9"/>
            <color indexed="81"/>
            <rFont val="Tahoma"/>
            <family val="2"/>
          </rPr>
          <t>Calidad:</t>
        </r>
        <r>
          <rPr>
            <sz val="9"/>
            <color indexed="81"/>
            <rFont val="Tahoma"/>
            <family val="2"/>
          </rPr>
          <t xml:space="preserve">
Registre el valor ($) del IVA por item</t>
        </r>
      </text>
    </comment>
  </commentList>
</comments>
</file>

<file path=xl/sharedStrings.xml><?xml version="1.0" encoding="utf-8"?>
<sst xmlns="http://schemas.openxmlformats.org/spreadsheetml/2006/main" count="52" uniqueCount="51">
  <si>
    <t>CÓDIGO: CM-FR10</t>
  </si>
  <si>
    <t>COTIZACIÓN</t>
  </si>
  <si>
    <t>FECHA: 13/04/2021</t>
  </si>
  <si>
    <t>VERSIÓN: 3</t>
  </si>
  <si>
    <t>N° Cotización</t>
  </si>
  <si>
    <t>CLIENTE</t>
  </si>
  <si>
    <t>FECHA:</t>
  </si>
  <si>
    <t>CONTACTO</t>
  </si>
  <si>
    <t>EJECUTIVO:</t>
  </si>
  <si>
    <t>E MAIL</t>
  </si>
  <si>
    <t>E MAIL:</t>
  </si>
  <si>
    <t>TELÉFONO</t>
  </si>
  <si>
    <t>TELÉFONO:</t>
  </si>
  <si>
    <t>DIRECCIÓN</t>
  </si>
  <si>
    <t>CIUDAD:</t>
  </si>
  <si>
    <t>CODIGO TVEC</t>
  </si>
  <si>
    <t>IMAGEN</t>
  </si>
  <si>
    <t>DESCRIPCIÓN COTIZADA</t>
  </si>
  <si>
    <t>CANTIDAD</t>
  </si>
  <si>
    <t>PRECIO (X unidad de venta antes de IVA)</t>
  </si>
  <si>
    <t>IVA</t>
  </si>
  <si>
    <t>TOTAL</t>
  </si>
  <si>
    <t>TIEMPO DE ENTREGA (días hábiles)</t>
  </si>
  <si>
    <t>TÉRMINOS DE PAGO</t>
  </si>
  <si>
    <t>SE REQUIERE ÓRDEN DE COMPRA?</t>
  </si>
  <si>
    <t>VIGENCIA DE LA OFERTA (días hábiles)</t>
  </si>
  <si>
    <t>MÍNIMO DE COMPRA</t>
  </si>
  <si>
    <t>DISPONIBILIDAD DE INVENTARIO</t>
  </si>
  <si>
    <t xml:space="preserve">NOTA </t>
  </si>
  <si>
    <t>Informamos que SUMIMAS SAS. bajo la modalidad de Grandes Superficies asume todas las deducciones relacionadas con los gravámenes municipales, las ventas que se generen por este instrumento de agregación de demanda no serán adicionadas con el valor correspondiente a los gravámenes, y en consecuencia, en nuestra factura de venta únicamente verá representado el valor unitario de los productos por las cantidades más el impuesto de Valor Agregado IVA. Lo anterior obedece a que SUMIMAS no actúa como agente retenedor de este tipo de tasa parafiscal y adicionalmente, considerando que no representa un ingreso generado por la prestación de un servicio o venta de un producto, no existe la posibilidad de incluirlo dentro de los registros contables como una venta, y por ende no podrá verse reflejado en nuestra factura de venta. Con el objeto de dar cumplimiento a los T&amp;C de uso de la TVEC, sugerimos la inclusión de los gravámenes únicamente en la Cabecera de la Orden de Compra. Por último, autorizamos a la Entidad para descontarse al momento del pago, el valor de los gravámenes correspondientes al municipio.</t>
  </si>
  <si>
    <t>Siberia</t>
  </si>
  <si>
    <t>Vr UNITARIO CON IVA</t>
  </si>
  <si>
    <t xml:space="preserve">Vr TOTAL SIN IVA </t>
  </si>
  <si>
    <t>Vr TOTAL CON IVA</t>
  </si>
  <si>
    <t xml:space="preserve">Vr DEL IVA </t>
  </si>
  <si>
    <t xml:space="preserve">ITEM </t>
  </si>
  <si>
    <r>
      <t xml:space="preserve">Nit 830.001.338-1
</t>
    </r>
    <r>
      <rPr>
        <sz val="10"/>
        <rFont val="Verdana"/>
        <family val="2"/>
      </rPr>
      <t xml:space="preserve">Aut Medellin KM 1.5 Parque Empresarial San Bernardo Bodega 5 </t>
    </r>
    <r>
      <rPr>
        <sz val="12"/>
        <rFont val="Verdana"/>
        <family val="2"/>
      </rPr>
      <t xml:space="preserve">
</t>
    </r>
    <r>
      <rPr>
        <sz val="10"/>
        <rFont val="Verdana"/>
        <family val="2"/>
      </rPr>
      <t>Mail:tiendavirtual@sumimas.com.co</t>
    </r>
  </si>
  <si>
    <t>Angy Yulieth Aristizabal</t>
  </si>
  <si>
    <t>angy.aristizabal@sumimas.com.co</t>
  </si>
  <si>
    <t>312-5322309</t>
  </si>
  <si>
    <t xml:space="preserve">Vigencia 15 dias </t>
  </si>
  <si>
    <t>SI</t>
  </si>
  <si>
    <t>N/A</t>
  </si>
  <si>
    <t>SENA - CENTRO DE DISEÑO Y METROLOGÍA</t>
  </si>
  <si>
    <t>CRISTIAN MARTINEZ</t>
  </si>
  <si>
    <t>311 2894306</t>
  </si>
  <si>
    <r>
      <rPr>
        <b/>
        <sz val="11"/>
        <color theme="1"/>
        <rFont val="Calibri"/>
        <family val="2"/>
        <scheme val="minor"/>
      </rPr>
      <t>Molino eléctrico pulverizador semillas hierbas granos 800gr, exgizmo,</t>
    </r>
    <r>
      <rPr>
        <sz val="11"/>
        <color theme="1"/>
        <rFont val="Calibri"/>
        <family val="2"/>
        <scheme val="minor"/>
      </rPr>
      <t xml:space="preserve">
Color: plateado
•Capacidad: 0.8 Kilogramos/800gr
•Usos Recomendados Para Producto: Molienda
•Usos específicos del producto: Grinding, Milling
•Voltaje: 110 Voltios
•Dimensiones del paquete: 42 x 27 x 25 cm
•Peso: 8Kg
•Incluye: 1 molinillo 800gr, 1 tamiz de harina, 3 cuchillas, 2 cabezales de cuchilla, 4 tuercas y pernos de repuesto, 2 cepillos de carbono, 4 fundas de cepillo de carbono, 1 herramienta de manga, 1 cepillo de limpieza, 2 hojas a prueba de polvo</t>
    </r>
  </si>
  <si>
    <r>
      <t xml:space="preserve">Licuadora Ultraforce Cook Vaso Vidrio. 1.400 Watts de Potencia 10 Programas
</t>
    </r>
    <r>
      <rPr>
        <sz val="11"/>
        <color theme="1"/>
        <rFont val="Calibri"/>
        <family val="2"/>
        <scheme val="minor"/>
      </rPr>
      <t>Ancho 25.7 cm
Alto 31.4 cm
Largo 48.6 cm
Capacidad 2 litros
Color Plateada
Número de velocidades 10
Voltaje 110 V
Potencia 1400 W</t>
    </r>
  </si>
  <si>
    <r>
      <t xml:space="preserve">Balanza analitica compacta HR-250A
</t>
    </r>
    <r>
      <rPr>
        <sz val="11"/>
        <color theme="1"/>
        <rFont val="Calibri"/>
        <family val="2"/>
        <scheme val="minor"/>
      </rPr>
      <t>Capacidad: 252 g.
Resolución: 0.1mg
Repetibilidad: 0 a 200 g: 0.1mg
Lineabilidad: +/-0.3 mg
Tiempo de estabilización (em modo FAST): Aprox. 2 segundos
Temperatura de operación: 5 °C a 40 °C (41 °F a 104 °F), 85% RH o menos (sin condensación)
Velocidad de actualización de pantalla: 5 veces / segundo o 10 veces / segundo, seleccionable
Calibración: Externa</t>
    </r>
  </si>
  <si>
    <r>
      <rPr>
        <b/>
        <sz val="11"/>
        <color theme="1"/>
        <rFont val="Calibri"/>
        <family val="2"/>
        <scheme val="minor"/>
      </rPr>
      <t xml:space="preserve">Bomba De Vacio Me1c Vacio Final 100 Mbar Con Resistencia Quimica
</t>
    </r>
    <r>
      <rPr>
        <sz val="11"/>
        <color theme="1"/>
        <rFont val="Calibri"/>
        <family val="2"/>
        <scheme val="minor"/>
      </rPr>
      <t>La filtración a vacío se usa para la preparación de muestras en química, microbiología, control de aguas residuales y otros procesos analíticos.
sencilla de operar, con un interruptor central sobre la carcasa de la bomba
de marcha muy silenciosa
necesita de mínimo espacio sobre la mesa del laboratorio
extremadamente larga vida de la membrana, accionamiento libre de mantenimiento
materiales en contacto con el medio: PTFE, aluminio
GARANTIA DE UN AÑO POR DEFECTOS DE FABRICA</t>
    </r>
  </si>
  <si>
    <r>
      <rPr>
        <b/>
        <sz val="11"/>
        <color theme="1"/>
        <rFont val="Calibri"/>
        <family val="2"/>
        <scheme val="minor"/>
      </rPr>
      <t>Horno de Convección M-MINICONV</t>
    </r>
    <r>
      <rPr>
        <sz val="11"/>
        <color theme="1"/>
        <rFont val="Calibri"/>
        <family val="2"/>
        <scheme val="minor"/>
      </rPr>
      <t xml:space="preserve">
SKU: M-MINICONV
Cocción por convección, rápida y uniforme.
Fabricado en acero inoxidable.
Cuatro bandejas de 35 x 35 cm c/u.
Amplio visor frontal en vidrio templado.
Panel frontal digital, con control de temperatura, temporizador con alarma.
Aislamiento térmico de alta eficiencia.
Capacidad: 4 bandejas (incluidas). Potencia: 2.560 W, 220 V.
Dimensiones: 58 x 63 x 43.5 cm.
Dimensión bandejas: 35 x 35 cm.
Temperatura de cámara: Varía de 50ºC a 210ºC.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</si>
</sst>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_-&quot;$&quot;* #,##0_-;\-&quot;$&quot;* #,##0_-;_-&quot;$&quot;* &quot;-&quot;_-;_-@_-"/>
    <numFmt numFmtId="167" formatCode="&quot;$&quot;\ #,##0"/>
  </numFmts>
  <fonts count="13" x14ac:knownFonts="1">
    <font>
      <sz val="11"/>
      <color theme="1"/>
      <name val="Calibri"/>
      <family val="2"/>
      <scheme val="minor"/>
    </font>
    <font>
      <sz val="11"/>
      <color theme="1"/>
      <name val="Calibri"/>
      <family val="2"/>
      <scheme val="minor"/>
    </font>
    <font>
      <b/>
      <sz val="12"/>
      <name val="Arial"/>
      <family val="2"/>
    </font>
    <font>
      <b/>
      <sz val="9"/>
      <color indexed="81"/>
      <name val="Tahoma"/>
      <family val="2"/>
    </font>
    <font>
      <sz val="9"/>
      <color indexed="81"/>
      <name val="Tahoma"/>
      <family val="2"/>
    </font>
    <font>
      <sz val="10"/>
      <name val="Verdana"/>
      <family val="2"/>
    </font>
    <font>
      <b/>
      <sz val="12"/>
      <name val="Verdana"/>
      <family val="2"/>
    </font>
    <font>
      <b/>
      <sz val="10"/>
      <name val="Verdana"/>
      <family val="2"/>
    </font>
    <font>
      <sz val="12"/>
      <name val="Verdana"/>
      <family val="2"/>
    </font>
    <font>
      <sz val="9"/>
      <name val="Verdana"/>
      <family val="2"/>
    </font>
    <font>
      <sz val="11"/>
      <name val="Verdana"/>
      <family val="2"/>
    </font>
    <font>
      <u/>
      <sz val="11"/>
      <color theme="10"/>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94">
    <xf numFmtId="0" fontId="0" fillId="0" borderId="0" xfId="0"/>
    <xf numFmtId="14" fontId="2" fillId="0" borderId="0" xfId="0" applyNumberFormat="1" applyFont="1" applyAlignment="1">
      <alignment horizontal="left"/>
    </xf>
    <xf numFmtId="0" fontId="5" fillId="0" borderId="5" xfId="0" applyFont="1" applyBorder="1"/>
    <xf numFmtId="0" fontId="5" fillId="0" borderId="0" xfId="0" applyFont="1"/>
    <xf numFmtId="0" fontId="5" fillId="0" borderId="0" xfId="0" applyFont="1" applyAlignment="1">
      <alignment horizontal="center"/>
    </xf>
    <xf numFmtId="0" fontId="5" fillId="0" borderId="7" xfId="0" applyFont="1" applyBorder="1"/>
    <xf numFmtId="0" fontId="6" fillId="0" borderId="0" xfId="0" applyFont="1" applyAlignment="1">
      <alignment horizontal="center" vertical="center"/>
    </xf>
    <xf numFmtId="0" fontId="5" fillId="0" borderId="13" xfId="0" applyFont="1" applyBorder="1"/>
    <xf numFmtId="0" fontId="5" fillId="0" borderId="14" xfId="0" applyFont="1" applyBorder="1"/>
    <xf numFmtId="0" fontId="5" fillId="0" borderId="15" xfId="0" applyFont="1" applyBorder="1"/>
    <xf numFmtId="0" fontId="7" fillId="2" borderId="12" xfId="0" applyFont="1" applyFill="1" applyBorder="1" applyAlignment="1">
      <alignment vertical="center"/>
    </xf>
    <xf numFmtId="0" fontId="5" fillId="0" borderId="17" xfId="0" applyFont="1" applyBorder="1"/>
    <xf numFmtId="0" fontId="7" fillId="0" borderId="12" xfId="0" applyFont="1" applyBorder="1" applyAlignment="1">
      <alignment vertical="center"/>
    </xf>
    <xf numFmtId="0" fontId="7" fillId="0" borderId="12" xfId="0" applyFont="1" applyBorder="1" applyAlignment="1">
      <alignment horizontal="center" vertical="center" wrapText="1"/>
    </xf>
    <xf numFmtId="0" fontId="5" fillId="0" borderId="12" xfId="0" applyFont="1" applyBorder="1" applyAlignment="1">
      <alignment vertical="center"/>
    </xf>
    <xf numFmtId="0" fontId="5" fillId="0" borderId="12" xfId="0" applyFont="1" applyBorder="1" applyAlignment="1">
      <alignment horizontal="center" vertical="center" wrapText="1"/>
    </xf>
    <xf numFmtId="165" fontId="5" fillId="0" borderId="12" xfId="1" applyNumberFormat="1" applyFont="1" applyBorder="1" applyAlignment="1">
      <alignment horizontal="left" vertical="center" wrapText="1"/>
    </xf>
    <xf numFmtId="165" fontId="5" fillId="0" borderId="12" xfId="1" applyNumberFormat="1" applyFont="1" applyBorder="1" applyAlignment="1" applyProtection="1">
      <alignment horizontal="left" vertical="center" wrapText="1"/>
    </xf>
    <xf numFmtId="9" fontId="5" fillId="0" borderId="0" xfId="3" applyFont="1"/>
    <xf numFmtId="0" fontId="5" fillId="0" borderId="12" xfId="0" applyFont="1" applyBorder="1" applyAlignment="1">
      <alignment horizontal="left" vertical="center" wrapText="1"/>
    </xf>
    <xf numFmtId="165" fontId="5" fillId="0" borderId="12" xfId="0" applyNumberFormat="1" applyFont="1" applyBorder="1"/>
    <xf numFmtId="0" fontId="7" fillId="0" borderId="12" xfId="0" applyFont="1" applyBorder="1" applyAlignment="1">
      <alignment horizontal="center" vertical="center"/>
    </xf>
    <xf numFmtId="0" fontId="5" fillId="0" borderId="10" xfId="0" applyFont="1" applyBorder="1" applyAlignment="1">
      <alignment horizontal="center" vertical="center" wrapText="1"/>
    </xf>
    <xf numFmtId="9" fontId="5" fillId="0" borderId="12" xfId="2" applyNumberFormat="1" applyFont="1" applyBorder="1" applyAlignment="1">
      <alignment horizontal="center" vertical="center" wrapText="1"/>
    </xf>
    <xf numFmtId="0" fontId="7" fillId="2" borderId="10" xfId="0" applyFont="1" applyFill="1" applyBorder="1" applyAlignment="1">
      <alignment vertical="center"/>
    </xf>
    <xf numFmtId="167" fontId="5" fillId="0" borderId="12" xfId="2" applyNumberFormat="1" applyFont="1" applyBorder="1" applyAlignment="1">
      <alignment horizontal="center" vertical="center" wrapText="1"/>
    </xf>
    <xf numFmtId="165" fontId="6" fillId="0" borderId="0" xfId="1" applyNumberFormat="1" applyFont="1" applyAlignment="1">
      <alignment horizontal="center" vertical="center"/>
    </xf>
    <xf numFmtId="165" fontId="5" fillId="0" borderId="0" xfId="1" applyNumberFormat="1" applyFont="1"/>
    <xf numFmtId="165" fontId="7" fillId="0" borderId="12" xfId="1" applyNumberFormat="1" applyFont="1" applyBorder="1" applyAlignment="1">
      <alignment horizontal="center" vertical="center" wrapText="1"/>
    </xf>
    <xf numFmtId="165" fontId="5" fillId="0" borderId="12" xfId="1" applyNumberFormat="1" applyFont="1" applyBorder="1" applyAlignment="1">
      <alignment horizontal="center" vertical="center" wrapText="1"/>
    </xf>
    <xf numFmtId="165" fontId="5" fillId="0" borderId="14" xfId="1" applyNumberFormat="1" applyFont="1" applyBorder="1"/>
    <xf numFmtId="165" fontId="5" fillId="0" borderId="7" xfId="0" applyNumberFormat="1" applyFont="1" applyBorder="1"/>
    <xf numFmtId="0" fontId="7" fillId="0" borderId="10" xfId="0" applyFont="1" applyBorder="1" applyAlignment="1">
      <alignment vertical="center"/>
    </xf>
    <xf numFmtId="0" fontId="7" fillId="0" borderId="10" xfId="0" applyFont="1" applyBorder="1" applyAlignment="1">
      <alignment horizontal="center" vertical="center" wrapText="1"/>
    </xf>
    <xf numFmtId="0" fontId="7" fillId="2" borderId="11" xfId="0" applyFont="1" applyFill="1" applyBorder="1" applyAlignment="1">
      <alignment vertical="center"/>
    </xf>
    <xf numFmtId="0" fontId="5" fillId="0" borderId="12" xfId="0" applyFont="1" applyBorder="1" applyAlignment="1">
      <alignment horizontal="center" vertical="center"/>
    </xf>
    <xf numFmtId="0" fontId="5" fillId="2" borderId="13" xfId="0" applyFont="1" applyFill="1" applyBorder="1" applyAlignment="1">
      <alignment vertical="center"/>
    </xf>
    <xf numFmtId="0" fontId="5" fillId="2" borderId="14" xfId="0" applyFont="1" applyFill="1" applyBorder="1" applyAlignment="1">
      <alignment vertical="center"/>
    </xf>
    <xf numFmtId="0" fontId="5" fillId="2" borderId="15" xfId="0" applyFont="1" applyFill="1" applyBorder="1" applyAlignment="1">
      <alignment vertical="center"/>
    </xf>
    <xf numFmtId="0" fontId="0" fillId="0" borderId="12" xfId="0" applyBorder="1" applyAlignment="1">
      <alignment horizontal="left" vertical="center" wrapText="1"/>
    </xf>
    <xf numFmtId="0" fontId="12" fillId="0" borderId="12" xfId="0" applyFont="1" applyBorder="1" applyAlignment="1">
      <alignment horizontal="left" vertical="center" wrapText="1"/>
    </xf>
    <xf numFmtId="14" fontId="2" fillId="0" borderId="3" xfId="0" applyNumberFormat="1" applyFont="1" applyBorder="1" applyAlignment="1">
      <alignment horizontal="left"/>
    </xf>
    <xf numFmtId="14" fontId="2" fillId="0" borderId="4" xfId="0" applyNumberFormat="1" applyFont="1" applyBorder="1" applyAlignment="1">
      <alignment horizontal="left"/>
    </xf>
    <xf numFmtId="0" fontId="5" fillId="0" borderId="10" xfId="0" applyFont="1" applyBorder="1" applyAlignment="1">
      <alignment horizontal="left"/>
    </xf>
    <xf numFmtId="0" fontId="5" fillId="0" borderId="16" xfId="0" applyFont="1" applyBorder="1" applyAlignment="1">
      <alignment horizontal="left"/>
    </xf>
    <xf numFmtId="0" fontId="5" fillId="0" borderId="11" xfId="0" applyFont="1" applyBorder="1" applyAlignment="1">
      <alignment horizontal="left"/>
    </xf>
    <xf numFmtId="0" fontId="5" fillId="0" borderId="10" xfId="0" applyFont="1" applyBorder="1" applyAlignment="1">
      <alignment horizontal="left" wrapText="1"/>
    </xf>
    <xf numFmtId="0" fontId="11" fillId="0" borderId="10" xfId="4" applyBorder="1" applyAlignment="1">
      <alignment horizontal="left"/>
    </xf>
    <xf numFmtId="14" fontId="5" fillId="0" borderId="18" xfId="0" applyNumberFormat="1" applyFont="1" applyBorder="1" applyAlignment="1">
      <alignment horizontal="left"/>
    </xf>
    <xf numFmtId="14" fontId="5" fillId="0" borderId="19" xfId="0" applyNumberFormat="1" applyFont="1" applyBorder="1" applyAlignment="1">
      <alignment horizontal="left"/>
    </xf>
    <xf numFmtId="14" fontId="5" fillId="0" borderId="5" xfId="0" applyNumberFormat="1" applyFont="1" applyBorder="1" applyAlignment="1">
      <alignment horizontal="left"/>
    </xf>
    <xf numFmtId="14" fontId="11" fillId="0" borderId="18" xfId="4" applyNumberFormat="1" applyBorder="1" applyAlignment="1">
      <alignment horizontal="left"/>
    </xf>
    <xf numFmtId="0" fontId="6" fillId="0" borderId="18" xfId="0" applyFont="1" applyBorder="1" applyAlignment="1">
      <alignment horizontal="center"/>
    </xf>
    <xf numFmtId="0" fontId="6" fillId="0" borderId="19" xfId="0" applyFont="1" applyBorder="1" applyAlignment="1">
      <alignment horizontal="center"/>
    </xf>
    <xf numFmtId="0" fontId="6" fillId="0" borderId="5" xfId="0" applyFont="1" applyBorder="1" applyAlignment="1">
      <alignment horizontal="center"/>
    </xf>
    <xf numFmtId="0" fontId="6" fillId="0" borderId="17" xfId="0" applyFont="1" applyBorder="1" applyAlignment="1">
      <alignment horizontal="center"/>
    </xf>
    <xf numFmtId="0" fontId="6" fillId="0" borderId="0" xfId="0" applyFont="1" applyAlignment="1">
      <alignment horizontal="center"/>
    </xf>
    <xf numFmtId="0" fontId="6" fillId="0" borderId="7"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wrapText="1"/>
    </xf>
    <xf numFmtId="0" fontId="6" fillId="0" borderId="17"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7" fillId="2" borderId="12" xfId="0" applyFont="1" applyFill="1" applyBorder="1" applyAlignment="1">
      <alignment horizontal="center" vertical="center"/>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9" fillId="0" borderId="5" xfId="0" applyFont="1" applyBorder="1" applyAlignment="1">
      <alignment horizontal="center" vertical="top" wrapText="1"/>
    </xf>
    <xf numFmtId="0" fontId="9" fillId="0" borderId="17" xfId="0" applyFont="1" applyBorder="1" applyAlignment="1">
      <alignment horizontal="center" vertical="top" wrapText="1"/>
    </xf>
    <xf numFmtId="0" fontId="9" fillId="0" borderId="0" xfId="0" applyFont="1" applyAlignment="1">
      <alignment horizontal="center" vertical="top" wrapText="1"/>
    </xf>
    <xf numFmtId="0" fontId="9" fillId="0" borderId="7" xfId="0" applyFont="1" applyBorder="1" applyAlignment="1">
      <alignment horizontal="center" vertical="top" wrapText="1"/>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10" fillId="2" borderId="14" xfId="0" applyFont="1" applyFill="1" applyBorder="1" applyAlignment="1">
      <alignment horizontal="center" vertical="center"/>
    </xf>
    <xf numFmtId="14" fontId="5" fillId="0" borderId="10" xfId="0" applyNumberFormat="1" applyFont="1" applyBorder="1" applyAlignment="1">
      <alignment horizontal="left"/>
    </xf>
    <xf numFmtId="14" fontId="5" fillId="0" borderId="16" xfId="0" applyNumberFormat="1" applyFont="1" applyBorder="1" applyAlignment="1">
      <alignment horizontal="left"/>
    </xf>
    <xf numFmtId="14" fontId="5" fillId="0" borderId="11" xfId="0" applyNumberFormat="1" applyFont="1" applyBorder="1" applyAlignment="1">
      <alignment horizontal="left"/>
    </xf>
  </cellXfs>
  <cellStyles count="5">
    <cellStyle name="Hipervínculo" xfId="4" builtinId="8"/>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273844</xdr:colOff>
      <xdr:row>20</xdr:row>
      <xdr:rowOff>76201</xdr:rowOff>
    </xdr:from>
    <xdr:to>
      <xdr:col>12</xdr:col>
      <xdr:colOff>3920</xdr:colOff>
      <xdr:row>34</xdr:row>
      <xdr:rowOff>133350</xdr:rowOff>
    </xdr:to>
    <xdr:sp macro="" textlink="">
      <xdr:nvSpPr>
        <xdr:cNvPr id="2" name="CuadroTexto 1">
          <a:extLst>
            <a:ext uri="{FF2B5EF4-FFF2-40B4-BE49-F238E27FC236}">
              <a16:creationId xmlns:a16="http://schemas.microsoft.com/office/drawing/2014/main" id="{0626D8ED-15FF-4827-B2EB-D2D5F8AAED58}"/>
            </a:ext>
          </a:extLst>
        </xdr:cNvPr>
        <xdr:cNvSpPr txBox="1"/>
      </xdr:nvSpPr>
      <xdr:spPr>
        <a:xfrm>
          <a:off x="6858000" y="31413451"/>
          <a:ext cx="6373764" cy="3057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50"/>
            <a:t>Condiciones de Entrega:</a:t>
          </a:r>
        </a:p>
        <a:p>
          <a:endParaRPr lang="es-CO" sz="1050"/>
        </a:p>
        <a:p>
          <a:r>
            <a:rPr lang="es-CO" sz="1050"/>
            <a:t>1. Garantías SUMIMAS: Los equipos cotizados cuentan con garantía de fábrica.</a:t>
          </a:r>
        </a:p>
        <a:p>
          <a:r>
            <a:rPr lang="es-CO" sz="1050"/>
            <a:t>2. Mínimos del Proveedor: Las cantidades aceptadas por parte del cliente deben corresponder a los mínimos de venta cotizados</a:t>
          </a:r>
        </a:p>
        <a:p>
          <a:r>
            <a:rPr lang="es-CO" sz="1050"/>
            <a:t>3. Devoluciones de mercancía: No serán aceptadas devoluciones de mercancía. Se excluyen los casos en que el producto no corresponda a la descripcion, marca y unidad de empaque solicitada por el cliente o por defectos de calidad, </a:t>
          </a:r>
          <a:r>
            <a:rPr lang="es-CO" sz="1050">
              <a:solidFill>
                <a:srgbClr val="FF0000"/>
              </a:solidFill>
            </a:rPr>
            <a:t>en los tiempos establecidos</a:t>
          </a:r>
          <a:r>
            <a:rPr lang="es-CO" sz="1050" baseline="0">
              <a:solidFill>
                <a:srgbClr val="FF0000"/>
              </a:solidFill>
            </a:rPr>
            <a:t> en los T&amp;C de uso de la Tienda Virtual del Estado Colombiano</a:t>
          </a:r>
          <a:endParaRPr lang="es-CO" sz="1050">
            <a:solidFill>
              <a:srgbClr val="FF0000"/>
            </a:solidFill>
          </a:endParaRPr>
        </a:p>
        <a:p>
          <a:r>
            <a:rPr lang="es-CO" sz="1050"/>
            <a:t>4. Aprobación / Aceptación del Cliente: Al aceptar las condiciones establecidas en este documento</a:t>
          </a:r>
          <a:r>
            <a:rPr lang="es-CO" sz="1050">
              <a:solidFill>
                <a:srgbClr val="FF0000"/>
              </a:solidFill>
            </a:rPr>
            <a:t>, se debe anexar: orden de compra del cliente a traves de la plataforma Tienda Virtual del Estado Colombiano</a:t>
          </a:r>
          <a:r>
            <a:rPr lang="es-CO" sz="1050" baseline="0">
              <a:solidFill>
                <a:srgbClr val="FF0000"/>
              </a:solidFill>
            </a:rPr>
            <a:t> modalidad Grandes Superficies</a:t>
          </a:r>
          <a:endParaRPr lang="es-CO" sz="1050">
            <a:solidFill>
              <a:srgbClr val="FF0000"/>
            </a:solidFill>
          </a:endParaRPr>
        </a:p>
        <a:p>
          <a:r>
            <a:rPr lang="es-CO" sz="1050"/>
            <a:t>5. Moneda: Para el caso de cotizaciones en Dólares, se liquidará con base a la TRM del día de facturación. </a:t>
          </a:r>
          <a:r>
            <a:rPr lang="es-CO" sz="1050">
              <a:solidFill>
                <a:srgbClr val="FF0000"/>
              </a:solidFill>
            </a:rPr>
            <a:t>(N.A.)</a:t>
          </a:r>
        </a:p>
        <a:p>
          <a:r>
            <a:rPr lang="es-CO" sz="1050"/>
            <a:t>6. Disponibilidad: Sujeta a rotación de Inventario</a:t>
          </a:r>
        </a:p>
        <a:p>
          <a:r>
            <a:rPr lang="es-CO" sz="1050"/>
            <a:t>7. Para los productos de la linea de tecnología el cliente es responsable de la revisión fisíca de los productos al momento de la entrega para verificar el perfecto estado de la mercancía (sin golpes, rayones, grietas).Luego de cinco días de recibida la mercancía SUMIMAS no sera responsable de tramitar garantias por este concepto.</a:t>
          </a:r>
        </a:p>
        <a:p>
          <a:endParaRPr lang="es-CO" sz="1050">
            <a:solidFill>
              <a:srgbClr val="FF0000"/>
            </a:solidFill>
          </a:endParaRPr>
        </a:p>
      </xdr:txBody>
    </xdr:sp>
    <xdr:clientData/>
  </xdr:twoCellAnchor>
  <xdr:twoCellAnchor editAs="oneCell">
    <xdr:from>
      <xdr:col>1</xdr:col>
      <xdr:colOff>221458</xdr:colOff>
      <xdr:row>0</xdr:row>
      <xdr:rowOff>216693</xdr:rowOff>
    </xdr:from>
    <xdr:to>
      <xdr:col>3</xdr:col>
      <xdr:colOff>2734085</xdr:colOff>
      <xdr:row>3</xdr:row>
      <xdr:rowOff>107155</xdr:rowOff>
    </xdr:to>
    <xdr:pic>
      <xdr:nvPicPr>
        <xdr:cNvPr id="3" name="Imagen 2">
          <a:extLst>
            <a:ext uri="{FF2B5EF4-FFF2-40B4-BE49-F238E27FC236}">
              <a16:creationId xmlns:a16="http://schemas.microsoft.com/office/drawing/2014/main" id="{D5C65F9C-4D7C-4A2C-8FB7-96722FE9EC8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6667" b="29932"/>
        <a:stretch/>
      </xdr:blipFill>
      <xdr:spPr>
        <a:xfrm>
          <a:off x="221458" y="216693"/>
          <a:ext cx="3834221" cy="711993"/>
        </a:xfrm>
        <a:prstGeom prst="rect">
          <a:avLst/>
        </a:prstGeom>
      </xdr:spPr>
    </xdr:pic>
    <xdr:clientData/>
  </xdr:twoCellAnchor>
  <xdr:twoCellAnchor editAs="oneCell">
    <xdr:from>
      <xdr:col>11</xdr:col>
      <xdr:colOff>209550</xdr:colOff>
      <xdr:row>14</xdr:row>
      <xdr:rowOff>266700</xdr:rowOff>
    </xdr:from>
    <xdr:to>
      <xdr:col>11</xdr:col>
      <xdr:colOff>1609725</xdr:colOff>
      <xdr:row>14</xdr:row>
      <xdr:rowOff>1781533</xdr:rowOff>
    </xdr:to>
    <xdr:pic>
      <xdr:nvPicPr>
        <xdr:cNvPr id="5" name="Imagen 4">
          <a:extLst>
            <a:ext uri="{FF2B5EF4-FFF2-40B4-BE49-F238E27FC236}">
              <a16:creationId xmlns:a16="http://schemas.microsoft.com/office/drawing/2014/main" id="{96478020-404E-461A-831E-060C2EE88C94}"/>
            </a:ext>
          </a:extLst>
        </xdr:cNvPr>
        <xdr:cNvPicPr>
          <a:picLocks noChangeAspect="1"/>
        </xdr:cNvPicPr>
      </xdr:nvPicPr>
      <xdr:blipFill>
        <a:blip xmlns:r="http://schemas.openxmlformats.org/officeDocument/2006/relationships" r:embed="rId2"/>
        <a:stretch>
          <a:fillRect/>
        </a:stretch>
      </xdr:blipFill>
      <xdr:spPr>
        <a:xfrm>
          <a:off x="11763375" y="4848225"/>
          <a:ext cx="1400175" cy="1514833"/>
        </a:xfrm>
        <a:prstGeom prst="rect">
          <a:avLst/>
        </a:prstGeom>
      </xdr:spPr>
    </xdr:pic>
    <xdr:clientData/>
  </xdr:twoCellAnchor>
  <xdr:twoCellAnchor editAs="oneCell">
    <xdr:from>
      <xdr:col>11</xdr:col>
      <xdr:colOff>421285</xdr:colOff>
      <xdr:row>15</xdr:row>
      <xdr:rowOff>180975</xdr:rowOff>
    </xdr:from>
    <xdr:to>
      <xdr:col>11</xdr:col>
      <xdr:colOff>1345404</xdr:colOff>
      <xdr:row>15</xdr:row>
      <xdr:rowOff>1626391</xdr:rowOff>
    </xdr:to>
    <xdr:pic>
      <xdr:nvPicPr>
        <xdr:cNvPr id="12" name="Imagen 11">
          <a:extLst>
            <a:ext uri="{FF2B5EF4-FFF2-40B4-BE49-F238E27FC236}">
              <a16:creationId xmlns:a16="http://schemas.microsoft.com/office/drawing/2014/main" id="{A18E0D1D-E95D-4E65-B9F6-8B4D60435F84}"/>
            </a:ext>
          </a:extLst>
        </xdr:cNvPr>
        <xdr:cNvPicPr>
          <a:picLocks noChangeAspect="1"/>
        </xdr:cNvPicPr>
      </xdr:nvPicPr>
      <xdr:blipFill>
        <a:blip xmlns:r="http://schemas.openxmlformats.org/officeDocument/2006/relationships" r:embed="rId3"/>
        <a:stretch>
          <a:fillRect/>
        </a:stretch>
      </xdr:blipFill>
      <xdr:spPr>
        <a:xfrm>
          <a:off x="11975110" y="6848475"/>
          <a:ext cx="924119" cy="1445416"/>
        </a:xfrm>
        <a:prstGeom prst="rect">
          <a:avLst/>
        </a:prstGeom>
      </xdr:spPr>
    </xdr:pic>
    <xdr:clientData/>
  </xdr:twoCellAnchor>
  <xdr:twoCellAnchor editAs="oneCell">
    <xdr:from>
      <xdr:col>11</xdr:col>
      <xdr:colOff>142875</xdr:colOff>
      <xdr:row>16</xdr:row>
      <xdr:rowOff>228600</xdr:rowOff>
    </xdr:from>
    <xdr:to>
      <xdr:col>11</xdr:col>
      <xdr:colOff>1631155</xdr:colOff>
      <xdr:row>16</xdr:row>
      <xdr:rowOff>1878260</xdr:rowOff>
    </xdr:to>
    <xdr:pic>
      <xdr:nvPicPr>
        <xdr:cNvPr id="13" name="Imagen 12">
          <a:extLst>
            <a:ext uri="{FF2B5EF4-FFF2-40B4-BE49-F238E27FC236}">
              <a16:creationId xmlns:a16="http://schemas.microsoft.com/office/drawing/2014/main" id="{5E73C6B4-D5D5-4202-993A-E5001EA81645}"/>
            </a:ext>
          </a:extLst>
        </xdr:cNvPr>
        <xdr:cNvPicPr>
          <a:picLocks noChangeAspect="1"/>
        </xdr:cNvPicPr>
      </xdr:nvPicPr>
      <xdr:blipFill>
        <a:blip xmlns:r="http://schemas.openxmlformats.org/officeDocument/2006/relationships" r:embed="rId4"/>
        <a:stretch>
          <a:fillRect/>
        </a:stretch>
      </xdr:blipFill>
      <xdr:spPr>
        <a:xfrm>
          <a:off x="11696700" y="8839200"/>
          <a:ext cx="1488280" cy="1649660"/>
        </a:xfrm>
        <a:prstGeom prst="rect">
          <a:avLst/>
        </a:prstGeom>
      </xdr:spPr>
    </xdr:pic>
    <xdr:clientData/>
  </xdr:twoCellAnchor>
  <xdr:twoCellAnchor editAs="oneCell">
    <xdr:from>
      <xdr:col>11</xdr:col>
      <xdr:colOff>104775</xdr:colOff>
      <xdr:row>17</xdr:row>
      <xdr:rowOff>371475</xdr:rowOff>
    </xdr:from>
    <xdr:to>
      <xdr:col>11</xdr:col>
      <xdr:colOff>1545403</xdr:colOff>
      <xdr:row>17</xdr:row>
      <xdr:rowOff>1478758</xdr:rowOff>
    </xdr:to>
    <xdr:pic>
      <xdr:nvPicPr>
        <xdr:cNvPr id="14" name="Imagen 13">
          <a:extLst>
            <a:ext uri="{FF2B5EF4-FFF2-40B4-BE49-F238E27FC236}">
              <a16:creationId xmlns:a16="http://schemas.microsoft.com/office/drawing/2014/main" id="{2BA02C9F-8489-437F-8CF8-7E64155DB3EB}"/>
            </a:ext>
          </a:extLst>
        </xdr:cNvPr>
        <xdr:cNvPicPr>
          <a:picLocks noChangeAspect="1"/>
        </xdr:cNvPicPr>
      </xdr:nvPicPr>
      <xdr:blipFill>
        <a:blip xmlns:r="http://schemas.openxmlformats.org/officeDocument/2006/relationships" r:embed="rId5"/>
        <a:stretch>
          <a:fillRect/>
        </a:stretch>
      </xdr:blipFill>
      <xdr:spPr>
        <a:xfrm>
          <a:off x="11658600" y="11106150"/>
          <a:ext cx="1440628" cy="1107283"/>
        </a:xfrm>
        <a:prstGeom prst="rect">
          <a:avLst/>
        </a:prstGeom>
      </xdr:spPr>
    </xdr:pic>
    <xdr:clientData/>
  </xdr:twoCellAnchor>
  <xdr:twoCellAnchor editAs="oneCell">
    <xdr:from>
      <xdr:col>11</xdr:col>
      <xdr:colOff>208144</xdr:colOff>
      <xdr:row>18</xdr:row>
      <xdr:rowOff>257175</xdr:rowOff>
    </xdr:from>
    <xdr:to>
      <xdr:col>11</xdr:col>
      <xdr:colOff>1362075</xdr:colOff>
      <xdr:row>18</xdr:row>
      <xdr:rowOff>1476375</xdr:rowOff>
    </xdr:to>
    <xdr:pic>
      <xdr:nvPicPr>
        <xdr:cNvPr id="15" name="Imagen 14">
          <a:extLst>
            <a:ext uri="{FF2B5EF4-FFF2-40B4-BE49-F238E27FC236}">
              <a16:creationId xmlns:a16="http://schemas.microsoft.com/office/drawing/2014/main" id="{0E564E9A-965C-4DD3-AC38-2A2D97F0AA8A}"/>
            </a:ext>
          </a:extLst>
        </xdr:cNvPr>
        <xdr:cNvPicPr>
          <a:picLocks noChangeAspect="1"/>
        </xdr:cNvPicPr>
      </xdr:nvPicPr>
      <xdr:blipFill>
        <a:blip xmlns:r="http://schemas.openxmlformats.org/officeDocument/2006/relationships" r:embed="rId6"/>
        <a:stretch>
          <a:fillRect/>
        </a:stretch>
      </xdr:blipFill>
      <xdr:spPr>
        <a:xfrm>
          <a:off x="11761969" y="12896850"/>
          <a:ext cx="1153931" cy="1219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gy.aristizabal@sumimas.com.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14769-A558-4EB7-9D9F-31B501BD382B}">
  <sheetPr>
    <pageSetUpPr fitToPage="1"/>
  </sheetPr>
  <dimension ref="B1:V39"/>
  <sheetViews>
    <sheetView showGridLines="0" tabSelected="1" view="pageBreakPreview" topLeftCell="B15" zoomScaleNormal="100" zoomScaleSheetLayoutView="100" workbookViewId="0">
      <selection activeCell="D15" sqref="D15"/>
    </sheetView>
  </sheetViews>
  <sheetFormatPr baseColWidth="10" defaultColWidth="0" defaultRowHeight="12.75" x14ac:dyDescent="0.2"/>
  <cols>
    <col min="1" max="1" width="11.42578125" style="3" hidden="1" customWidth="1"/>
    <col min="2" max="2" width="6.28515625" style="3" customWidth="1"/>
    <col min="3" max="3" width="13.5703125" style="3" customWidth="1"/>
    <col min="4" max="4" width="49.7109375" style="3" bestFit="1" customWidth="1"/>
    <col min="5" max="5" width="14.28515625" style="3" customWidth="1"/>
    <col min="6" max="6" width="15" style="3" customWidth="1"/>
    <col min="7" max="7" width="13.42578125" style="3" customWidth="1"/>
    <col min="8" max="8" width="13.42578125" style="27" customWidth="1"/>
    <col min="9" max="9" width="15" style="3" customWidth="1"/>
    <col min="10" max="10" width="13.42578125" style="3" customWidth="1"/>
    <col min="11" max="11" width="19.140625" style="3" customWidth="1"/>
    <col min="12" max="12" width="25.28515625" style="3" customWidth="1"/>
    <col min="13" max="13" width="2" style="3" customWidth="1"/>
    <col min="14" max="22" width="0" style="3" hidden="1" customWidth="1"/>
    <col min="23" max="16384" width="11.42578125" style="3" hidden="1"/>
  </cols>
  <sheetData>
    <row r="1" spans="2:16" ht="30" customHeight="1" thickBot="1" x14ac:dyDescent="0.3">
      <c r="B1" s="52"/>
      <c r="C1" s="53"/>
      <c r="D1" s="54"/>
      <c r="E1" s="67" t="s">
        <v>36</v>
      </c>
      <c r="F1" s="62"/>
      <c r="G1" s="62"/>
      <c r="H1" s="62"/>
      <c r="I1" s="63"/>
      <c r="K1" s="41" t="s">
        <v>0</v>
      </c>
      <c r="L1" s="42"/>
      <c r="M1" s="2"/>
    </row>
    <row r="2" spans="2:16" ht="15.75" customHeight="1" thickBot="1" x14ac:dyDescent="0.3">
      <c r="B2" s="55"/>
      <c r="C2" s="56"/>
      <c r="D2" s="57"/>
      <c r="E2" s="68"/>
      <c r="F2" s="69"/>
      <c r="G2" s="69"/>
      <c r="H2" s="69"/>
      <c r="I2" s="70"/>
      <c r="K2" s="41" t="s">
        <v>2</v>
      </c>
      <c r="L2" s="42"/>
      <c r="M2" s="5"/>
    </row>
    <row r="3" spans="2:16" ht="18.75" customHeight="1" thickBot="1" x14ac:dyDescent="0.3">
      <c r="B3" s="55"/>
      <c r="C3" s="56"/>
      <c r="D3" s="57"/>
      <c r="E3" s="64"/>
      <c r="F3" s="65"/>
      <c r="G3" s="65"/>
      <c r="H3" s="65"/>
      <c r="I3" s="66"/>
      <c r="K3" s="41" t="s">
        <v>3</v>
      </c>
      <c r="L3" s="42"/>
      <c r="M3" s="5"/>
    </row>
    <row r="4" spans="2:16" ht="15.75" customHeight="1" x14ac:dyDescent="0.25">
      <c r="B4" s="55"/>
      <c r="C4" s="56"/>
      <c r="D4" s="57"/>
      <c r="E4" s="61" t="s">
        <v>1</v>
      </c>
      <c r="F4" s="62"/>
      <c r="G4" s="62"/>
      <c r="H4" s="62"/>
      <c r="I4" s="63"/>
      <c r="J4" s="1"/>
      <c r="K4" s="1"/>
      <c r="L4" s="4"/>
      <c r="M4" s="5"/>
    </row>
    <row r="5" spans="2:16" ht="15.75" customHeight="1" thickBot="1" x14ac:dyDescent="0.25">
      <c r="B5" s="58"/>
      <c r="C5" s="59"/>
      <c r="D5" s="60"/>
      <c r="E5" s="64"/>
      <c r="F5" s="65"/>
      <c r="G5" s="65"/>
      <c r="H5" s="65"/>
      <c r="I5" s="66"/>
      <c r="K5" s="24" t="s">
        <v>4</v>
      </c>
      <c r="L5" s="34"/>
      <c r="M5" s="5"/>
    </row>
    <row r="6" spans="2:16" ht="27" customHeight="1" x14ac:dyDescent="0.2">
      <c r="B6" s="4"/>
      <c r="C6" s="4"/>
      <c r="D6" s="6"/>
      <c r="E6" s="6"/>
      <c r="F6" s="6"/>
      <c r="G6" s="6"/>
      <c r="H6" s="26"/>
      <c r="I6" s="6"/>
      <c r="K6" s="35">
        <v>168</v>
      </c>
      <c r="L6" s="35" t="s">
        <v>40</v>
      </c>
      <c r="M6" s="5"/>
    </row>
    <row r="7" spans="2:16" ht="9.75" customHeight="1" x14ac:dyDescent="0.2">
      <c r="B7" s="7"/>
      <c r="C7" s="8"/>
      <c r="L7" s="8"/>
      <c r="M7" s="9"/>
    </row>
    <row r="8" spans="2:16" x14ac:dyDescent="0.2">
      <c r="B8" s="71" t="s">
        <v>5</v>
      </c>
      <c r="C8" s="71"/>
      <c r="D8" s="43" t="s">
        <v>43</v>
      </c>
      <c r="E8" s="44"/>
      <c r="F8" s="44"/>
      <c r="G8" s="45"/>
      <c r="H8" s="10" t="s">
        <v>6</v>
      </c>
      <c r="I8" s="48">
        <f ca="1">TODAY()</f>
        <v>45985</v>
      </c>
      <c r="J8" s="49"/>
      <c r="K8" s="49"/>
      <c r="L8" s="50"/>
      <c r="M8" s="5"/>
    </row>
    <row r="9" spans="2:16" x14ac:dyDescent="0.2">
      <c r="B9" s="71" t="s">
        <v>7</v>
      </c>
      <c r="C9" s="71"/>
      <c r="D9" s="46" t="s">
        <v>44</v>
      </c>
      <c r="E9" s="44"/>
      <c r="F9" s="44"/>
      <c r="G9" s="45"/>
      <c r="H9" s="10" t="s">
        <v>8</v>
      </c>
      <c r="I9" s="48" t="s">
        <v>37</v>
      </c>
      <c r="J9" s="49"/>
      <c r="K9" s="49"/>
      <c r="L9" s="50"/>
      <c r="M9" s="5"/>
    </row>
    <row r="10" spans="2:16" ht="15" x14ac:dyDescent="0.25">
      <c r="B10" s="71" t="s">
        <v>9</v>
      </c>
      <c r="C10" s="71"/>
      <c r="D10" s="47"/>
      <c r="E10" s="44"/>
      <c r="F10" s="44"/>
      <c r="G10" s="45"/>
      <c r="H10" s="10" t="s">
        <v>10</v>
      </c>
      <c r="I10" s="51" t="s">
        <v>38</v>
      </c>
      <c r="J10" s="49"/>
      <c r="K10" s="49"/>
      <c r="L10" s="50"/>
      <c r="M10" s="5"/>
    </row>
    <row r="11" spans="2:16" x14ac:dyDescent="0.2">
      <c r="B11" s="71" t="s">
        <v>11</v>
      </c>
      <c r="C11" s="71"/>
      <c r="D11" s="43" t="s">
        <v>45</v>
      </c>
      <c r="E11" s="44"/>
      <c r="F11" s="44"/>
      <c r="G11" s="45"/>
      <c r="H11" s="10" t="s">
        <v>12</v>
      </c>
      <c r="I11" s="48" t="s">
        <v>39</v>
      </c>
      <c r="J11" s="49"/>
      <c r="K11" s="49"/>
      <c r="L11" s="50"/>
      <c r="M11" s="5"/>
    </row>
    <row r="12" spans="2:16" x14ac:dyDescent="0.2">
      <c r="B12" s="71" t="s">
        <v>13</v>
      </c>
      <c r="C12" s="71"/>
      <c r="D12" s="43"/>
      <c r="E12" s="44"/>
      <c r="F12" s="44"/>
      <c r="G12" s="45"/>
      <c r="H12" s="10" t="s">
        <v>14</v>
      </c>
      <c r="I12" s="91" t="s">
        <v>30</v>
      </c>
      <c r="J12" s="92"/>
      <c r="K12" s="92"/>
      <c r="L12" s="93"/>
      <c r="M12" s="5"/>
    </row>
    <row r="13" spans="2:16" ht="6" customHeight="1" x14ac:dyDescent="0.2">
      <c r="B13" s="11"/>
      <c r="M13" s="5"/>
    </row>
    <row r="14" spans="2:16" ht="51" x14ac:dyDescent="0.2">
      <c r="B14" s="32" t="s">
        <v>35</v>
      </c>
      <c r="C14" s="33" t="s">
        <v>15</v>
      </c>
      <c r="D14" s="13" t="s">
        <v>17</v>
      </c>
      <c r="E14" s="13" t="s">
        <v>18</v>
      </c>
      <c r="F14" s="13" t="s">
        <v>19</v>
      </c>
      <c r="G14" s="13" t="s">
        <v>20</v>
      </c>
      <c r="H14" s="28" t="s">
        <v>34</v>
      </c>
      <c r="I14" s="13" t="s">
        <v>31</v>
      </c>
      <c r="J14" s="13" t="s">
        <v>32</v>
      </c>
      <c r="K14" s="13" t="s">
        <v>33</v>
      </c>
      <c r="L14" s="21" t="s">
        <v>16</v>
      </c>
      <c r="M14" s="5"/>
    </row>
    <row r="15" spans="2:16" ht="164.25" customHeight="1" x14ac:dyDescent="0.2">
      <c r="B15" s="22">
        <v>2</v>
      </c>
      <c r="C15" s="22"/>
      <c r="D15" s="39" t="s">
        <v>46</v>
      </c>
      <c r="E15" s="15">
        <v>1</v>
      </c>
      <c r="F15" s="16">
        <v>1503314.24</v>
      </c>
      <c r="G15" s="23">
        <v>0.19</v>
      </c>
      <c r="H15" s="29">
        <f t="shared" ref="H15:H19" si="0">F15*G15</f>
        <v>285629.70559999999</v>
      </c>
      <c r="I15" s="16">
        <f t="shared" ref="I15:I19" si="1">F15+H15</f>
        <v>1788943.9456</v>
      </c>
      <c r="J15" s="25">
        <f t="shared" ref="J15:J19" si="2">F15*E15</f>
        <v>1503314.24</v>
      </c>
      <c r="K15" s="17">
        <f t="shared" ref="K15:K19" si="3">I15*E15</f>
        <v>1788943.9456</v>
      </c>
      <c r="L15" s="14"/>
      <c r="M15" s="5"/>
      <c r="P15" s="18"/>
    </row>
    <row r="16" spans="2:16" ht="153" customHeight="1" x14ac:dyDescent="0.2">
      <c r="B16" s="22">
        <v>3</v>
      </c>
      <c r="C16" s="22"/>
      <c r="D16" s="40" t="s">
        <v>47</v>
      </c>
      <c r="E16" s="15">
        <v>1</v>
      </c>
      <c r="F16" s="16">
        <v>1200000</v>
      </c>
      <c r="G16" s="23">
        <v>0.19</v>
      </c>
      <c r="H16" s="29">
        <f t="shared" si="0"/>
        <v>228000</v>
      </c>
      <c r="I16" s="16">
        <f t="shared" si="1"/>
        <v>1428000</v>
      </c>
      <c r="J16" s="25">
        <f t="shared" si="2"/>
        <v>1200000</v>
      </c>
      <c r="K16" s="17">
        <f t="shared" si="3"/>
        <v>1428000</v>
      </c>
      <c r="L16" s="14"/>
      <c r="M16" s="5"/>
      <c r="P16" s="18"/>
    </row>
    <row r="17" spans="2:16" ht="167.25" customHeight="1" x14ac:dyDescent="0.2">
      <c r="B17" s="22">
        <v>4</v>
      </c>
      <c r="C17" s="22"/>
      <c r="D17" s="40" t="s">
        <v>48</v>
      </c>
      <c r="E17" s="15">
        <v>1</v>
      </c>
      <c r="F17" s="16">
        <v>21500000</v>
      </c>
      <c r="G17" s="23">
        <v>0.19</v>
      </c>
      <c r="H17" s="29">
        <f t="shared" si="0"/>
        <v>4085000</v>
      </c>
      <c r="I17" s="16">
        <f t="shared" si="1"/>
        <v>25585000</v>
      </c>
      <c r="J17" s="25">
        <f t="shared" si="2"/>
        <v>21500000</v>
      </c>
      <c r="K17" s="17">
        <f t="shared" si="3"/>
        <v>25585000</v>
      </c>
      <c r="L17" s="14"/>
      <c r="M17" s="5"/>
      <c r="P17" s="18"/>
    </row>
    <row r="18" spans="2:16" ht="150" customHeight="1" x14ac:dyDescent="0.2">
      <c r="B18" s="22">
        <v>5</v>
      </c>
      <c r="C18" s="22"/>
      <c r="D18" s="39" t="s">
        <v>49</v>
      </c>
      <c r="E18" s="15">
        <v>1</v>
      </c>
      <c r="F18" s="16">
        <v>8200000</v>
      </c>
      <c r="G18" s="23">
        <v>0.19</v>
      </c>
      <c r="H18" s="29">
        <f t="shared" si="0"/>
        <v>1558000</v>
      </c>
      <c r="I18" s="16">
        <f t="shared" si="1"/>
        <v>9758000</v>
      </c>
      <c r="J18" s="25">
        <f t="shared" si="2"/>
        <v>8200000</v>
      </c>
      <c r="K18" s="17">
        <f t="shared" si="3"/>
        <v>9758000</v>
      </c>
      <c r="L18" s="14"/>
      <c r="M18" s="5"/>
      <c r="P18" s="18"/>
    </row>
    <row r="19" spans="2:16" ht="184.5" customHeight="1" x14ac:dyDescent="0.2">
      <c r="B19" s="15">
        <v>6</v>
      </c>
      <c r="C19" s="15"/>
      <c r="D19" s="39" t="s">
        <v>50</v>
      </c>
      <c r="E19" s="15">
        <v>1</v>
      </c>
      <c r="F19" s="16">
        <v>6789747.8991596643</v>
      </c>
      <c r="G19" s="23">
        <v>0.19</v>
      </c>
      <c r="H19" s="29">
        <f t="shared" si="0"/>
        <v>1290052.1008403362</v>
      </c>
      <c r="I19" s="16">
        <f t="shared" si="1"/>
        <v>8079800</v>
      </c>
      <c r="J19" s="25">
        <f t="shared" si="2"/>
        <v>6789747.8991596643</v>
      </c>
      <c r="K19" s="17">
        <f t="shared" si="3"/>
        <v>8079800</v>
      </c>
      <c r="L19" s="14"/>
      <c r="M19" s="5"/>
      <c r="P19" s="18"/>
    </row>
    <row r="20" spans="2:16" ht="15.75" customHeight="1" x14ac:dyDescent="0.2">
      <c r="B20" s="36"/>
      <c r="C20" s="37"/>
      <c r="D20" s="37"/>
      <c r="E20" s="37"/>
      <c r="F20" s="37"/>
      <c r="G20" s="37"/>
      <c r="H20" s="37"/>
      <c r="I20" s="38"/>
      <c r="J20" s="12" t="s">
        <v>21</v>
      </c>
      <c r="K20" s="20">
        <f>SUM(K15:K19)</f>
        <v>46639743.945600003</v>
      </c>
      <c r="L20" s="31"/>
      <c r="M20" s="5"/>
    </row>
    <row r="21" spans="2:16" ht="7.5" customHeight="1" x14ac:dyDescent="0.2">
      <c r="B21" s="11"/>
      <c r="M21" s="5"/>
    </row>
    <row r="22" spans="2:16" ht="15" customHeight="1" x14ac:dyDescent="0.2">
      <c r="B22" s="11"/>
      <c r="C22" s="81" t="s">
        <v>22</v>
      </c>
      <c r="D22" s="82"/>
      <c r="E22" s="83"/>
      <c r="F22" s="19">
        <v>20</v>
      </c>
      <c r="M22" s="5"/>
    </row>
    <row r="23" spans="2:16" ht="15" customHeight="1" x14ac:dyDescent="0.2">
      <c r="B23" s="11"/>
      <c r="C23" s="84" t="s">
        <v>23</v>
      </c>
      <c r="D23" s="85"/>
      <c r="E23" s="86"/>
      <c r="F23" s="19">
        <v>30</v>
      </c>
      <c r="M23" s="5"/>
    </row>
    <row r="24" spans="2:16" ht="15" customHeight="1" x14ac:dyDescent="0.2">
      <c r="B24" s="11"/>
      <c r="C24" s="84" t="s">
        <v>24</v>
      </c>
      <c r="D24" s="85"/>
      <c r="E24" s="86"/>
      <c r="F24" s="19" t="s">
        <v>41</v>
      </c>
      <c r="M24" s="5"/>
    </row>
    <row r="25" spans="2:16" ht="15" customHeight="1" x14ac:dyDescent="0.2">
      <c r="B25" s="11"/>
      <c r="C25" s="84" t="s">
        <v>25</v>
      </c>
      <c r="D25" s="85"/>
      <c r="E25" s="86"/>
      <c r="F25" s="19">
        <v>15</v>
      </c>
      <c r="M25" s="5"/>
    </row>
    <row r="26" spans="2:16" ht="15" customHeight="1" x14ac:dyDescent="0.2">
      <c r="B26" s="11"/>
      <c r="C26" s="84" t="s">
        <v>26</v>
      </c>
      <c r="D26" s="85"/>
      <c r="E26" s="86"/>
      <c r="F26" s="19" t="s">
        <v>42</v>
      </c>
      <c r="M26" s="5"/>
    </row>
    <row r="27" spans="2:16" ht="15" customHeight="1" x14ac:dyDescent="0.2">
      <c r="B27" s="11"/>
      <c r="C27" s="87" t="s">
        <v>27</v>
      </c>
      <c r="D27" s="88"/>
      <c r="E27" s="89"/>
      <c r="F27" s="19" t="s">
        <v>42</v>
      </c>
      <c r="M27" s="5"/>
    </row>
    <row r="28" spans="2:16" x14ac:dyDescent="0.2">
      <c r="B28" s="11"/>
      <c r="M28" s="5"/>
    </row>
    <row r="29" spans="2:16" ht="11.25" customHeight="1" x14ac:dyDescent="0.2">
      <c r="B29" s="11"/>
      <c r="C29" s="90" t="s">
        <v>28</v>
      </c>
      <c r="D29" s="90"/>
      <c r="E29" s="90"/>
      <c r="F29" s="90"/>
      <c r="M29" s="5"/>
    </row>
    <row r="30" spans="2:16" ht="62.25" customHeight="1" x14ac:dyDescent="0.2">
      <c r="B30" s="11"/>
      <c r="C30" s="72" t="s">
        <v>29</v>
      </c>
      <c r="D30" s="73"/>
      <c r="E30" s="73"/>
      <c r="F30" s="74"/>
      <c r="M30" s="5"/>
    </row>
    <row r="31" spans="2:16" ht="20.25" customHeight="1" x14ac:dyDescent="0.2">
      <c r="B31" s="11"/>
      <c r="C31" s="75"/>
      <c r="D31" s="76"/>
      <c r="E31" s="76"/>
      <c r="F31" s="77"/>
      <c r="M31" s="5"/>
    </row>
    <row r="32" spans="2:16" x14ac:dyDescent="0.2">
      <c r="B32" s="11"/>
      <c r="C32" s="75"/>
      <c r="D32" s="76"/>
      <c r="E32" s="76"/>
      <c r="F32" s="77"/>
      <c r="M32" s="5"/>
    </row>
    <row r="33" spans="2:13" x14ac:dyDescent="0.2">
      <c r="B33" s="11"/>
      <c r="C33" s="75"/>
      <c r="D33" s="76"/>
      <c r="E33" s="76"/>
      <c r="F33" s="77"/>
      <c r="M33" s="5"/>
    </row>
    <row r="34" spans="2:13" ht="27" customHeight="1" x14ac:dyDescent="0.2">
      <c r="B34" s="11"/>
      <c r="C34" s="78"/>
      <c r="D34" s="79"/>
      <c r="E34" s="79"/>
      <c r="F34" s="80"/>
      <c r="M34" s="5"/>
    </row>
    <row r="35" spans="2:13" ht="26.25" customHeight="1" x14ac:dyDescent="0.2">
      <c r="B35" s="7"/>
      <c r="C35" s="8"/>
      <c r="D35" s="8"/>
      <c r="E35" s="8"/>
      <c r="F35" s="8"/>
      <c r="G35" s="8"/>
      <c r="H35" s="30"/>
      <c r="I35" s="8"/>
      <c r="J35" s="8"/>
      <c r="K35" s="8"/>
      <c r="L35" s="8"/>
      <c r="M35" s="9"/>
    </row>
    <row r="39" spans="2:13" ht="15.75" customHeight="1" x14ac:dyDescent="0.2"/>
  </sheetData>
  <sheetProtection formatCells="0" formatRows="0" insertRows="0"/>
  <protectedRanges>
    <protectedRange sqref="K20" name="Rango5"/>
    <protectedRange sqref="K7" name="Rango3"/>
    <protectedRange sqref="D30 G8:G12 D8:D12 I8:K12 J15:L19 E15:H19" name="Rango1"/>
    <protectedRange sqref="I15:I19" name="Rango4"/>
    <protectedRange sqref="L3 K4" name="Rango3_1"/>
    <protectedRange sqref="E22:F27" name="Rango1_1"/>
    <protectedRange sqref="D15" name="Rango1_3"/>
    <protectedRange sqref="D16" name="Rango1_4"/>
    <protectedRange sqref="D17" name="Rango1_6"/>
    <protectedRange sqref="D18" name="Rango1_8"/>
    <protectedRange sqref="D19" name="Rango1_4_1"/>
  </protectedRanges>
  <mergeCells count="29">
    <mergeCell ref="B10:C10"/>
    <mergeCell ref="B11:C11"/>
    <mergeCell ref="B12:C12"/>
    <mergeCell ref="D12:G12"/>
    <mergeCell ref="I12:L12"/>
    <mergeCell ref="C30:F34"/>
    <mergeCell ref="C22:E22"/>
    <mergeCell ref="C23:E23"/>
    <mergeCell ref="C24:E24"/>
    <mergeCell ref="C25:E25"/>
    <mergeCell ref="C26:E26"/>
    <mergeCell ref="C27:E27"/>
    <mergeCell ref="C29:F29"/>
    <mergeCell ref="K3:L3"/>
    <mergeCell ref="D8:G8"/>
    <mergeCell ref="D9:G9"/>
    <mergeCell ref="D10:G10"/>
    <mergeCell ref="D11:G11"/>
    <mergeCell ref="I8:L8"/>
    <mergeCell ref="I9:L9"/>
    <mergeCell ref="I10:L10"/>
    <mergeCell ref="I11:L11"/>
    <mergeCell ref="B1:D5"/>
    <mergeCell ref="E4:I5"/>
    <mergeCell ref="E1:I3"/>
    <mergeCell ref="B9:C9"/>
    <mergeCell ref="B8:C8"/>
    <mergeCell ref="K1:L1"/>
    <mergeCell ref="K2:L2"/>
  </mergeCells>
  <hyperlinks>
    <hyperlink ref="I10" r:id="rId1" xr:uid="{A837027B-B94A-4A2D-A445-33F4E444C678}"/>
  </hyperlinks>
  <pageMargins left="0.23622047244094491" right="0.23622047244094491" top="0.23622047244094491" bottom="0.55118110236220474" header="0.31496062992125984" footer="0.31496062992125984"/>
  <pageSetup scale="44" orientation="portrait" r:id="rId2"/>
  <headerFooter>
    <oddFooter>&amp;LAutopista medellin km 1.5 - via siberia costado norte parque empresarial San Bernardo Bodega 5 FAX: 8773399 NIT:830,001,338-1&amp;Rwww.sumimas.com</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cotización</vt:lpstr>
      <vt:lpstr>cotización!Área_de_impresión</vt:lpstr>
      <vt:lpstr>cotización!Títulos_a_imprimir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Mendez</dc:creator>
  <cp:lastModifiedBy>Cristian Julian Martínez Castiblanco</cp:lastModifiedBy>
  <dcterms:created xsi:type="dcterms:W3CDTF">2025-10-02T14:18:22Z</dcterms:created>
  <dcterms:modified xsi:type="dcterms:W3CDTF">2025-11-24T17:36:52Z</dcterms:modified>
</cp:coreProperties>
</file>