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 Eduardo\Desktop\ALCALDIA ANTONIO NARIÑO\FORMULACIONES\SERIVIOS GENERALES ASEO Y CAFETERIA\ASEO Y CAFETERIA 2025\"/>
    </mc:Choice>
  </mc:AlternateContent>
  <xr:revisionPtr revIDLastSave="0" documentId="8_{6D109381-F3CB-F740-92CB-2085A8D67705}" xr6:coauthVersionLast="47" xr6:coauthVersionMax="47" xr10:uidLastSave="{00000000-0000-0000-0000-000000000000}"/>
  <bookViews>
    <workbookView xWindow="-120" yWindow="-120" windowWidth="20730" windowHeight="11160" xr2:uid="{FC7340A2-007E-4BA3-A47F-3B769EF852B4}"/>
  </bookViews>
  <sheets>
    <sheet name="SUGERENCIA" sheetId="2" r:id="rId1"/>
    <sheet name="CUADRO GENERAL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  <c r="D18" i="2"/>
  <c r="H27" i="1"/>
  <c r="H33" i="1"/>
  <c r="H39" i="1"/>
  <c r="H45" i="1"/>
  <c r="H21" i="1"/>
  <c r="H15" i="1"/>
  <c r="H9" i="1"/>
</calcChain>
</file>

<file path=xl/sharedStrings.xml><?xml version="1.0" encoding="utf-8"?>
<sst xmlns="http://schemas.openxmlformats.org/spreadsheetml/2006/main" count="190" uniqueCount="53">
  <si>
    <t>EMPRESA</t>
  </si>
  <si>
    <t>ITEMS</t>
  </si>
  <si>
    <t>CONSORCIO KIOS</t>
  </si>
  <si>
    <t>SERVIASEO</t>
  </si>
  <si>
    <t>UT ASEOCOLOMBIA</t>
  </si>
  <si>
    <t>UT CLEAN BOGOTA</t>
  </si>
  <si>
    <t>UT EMINSER SOLO ASEO</t>
  </si>
  <si>
    <t>UT SERVIASEAMOS</t>
  </si>
  <si>
    <t>UT LADOUNSA 2022</t>
  </si>
  <si>
    <t>OBSERVACIONES</t>
  </si>
  <si>
    <t>Total Items a cotizar</t>
  </si>
  <si>
    <t>Items con descuento hasta 25%</t>
  </si>
  <si>
    <t>Items con descuento hasta 20%</t>
  </si>
  <si>
    <t>Items pendientes de cotizar</t>
  </si>
  <si>
    <t>PORCENTAJES</t>
  </si>
  <si>
    <t>REQUERIMIENTO</t>
  </si>
  <si>
    <t xml:space="preserve">≤ 0% </t>
  </si>
  <si>
    <t xml:space="preserve">≥ 0% </t>
  </si>
  <si>
    <t>≤ 51%</t>
  </si>
  <si>
    <t>IVA</t>
  </si>
  <si>
    <t>SUBTOTAL</t>
  </si>
  <si>
    <t>TOTAL</t>
  </si>
  <si>
    <t>AIU 10%</t>
  </si>
  <si>
    <t>COTIZACIÓN</t>
  </si>
  <si>
    <t>NO CUMPLE CON EL REQUERIMIENTO</t>
  </si>
  <si>
    <t>CUMPLE CON EL REQUERIMIENTO</t>
  </si>
  <si>
    <t>VALOR SIMULADO FDLAN</t>
  </si>
  <si>
    <t>CUMPLE</t>
  </si>
  <si>
    <t>NO CUMPLE</t>
  </si>
  <si>
    <t>EVALUACIÓN TECNICO FINANCIERA</t>
  </si>
  <si>
    <t>No. DE PROCESO</t>
  </si>
  <si>
    <t>PROPONENTE</t>
  </si>
  <si>
    <t>OBJETO</t>
  </si>
  <si>
    <t>PRESTAR EL SERVICIO INTEGRAL DE ASEO Y CAFETERÍA, INCLUIDO: RECURSO HUMANO, MAQUINARIA Y EQUIPOS NECESARIOS PARA EL DESARROLLO DEL PROCESO, ADEMÁS DEL SUMINISTRO DE INSUMOS PARA LAS DIFERENTES SEDES DE LA ALCALDÍA LOCAL DE ANTONIO NARIÑO</t>
  </si>
  <si>
    <t>SI / NO CUMPLE</t>
  </si>
  <si>
    <t>TIPO DE SELECCIÓN</t>
  </si>
  <si>
    <t>CCENEG-063-01-2022</t>
  </si>
  <si>
    <t>ACUERDO MARCO "SERVICIO INTEGRAL DE ASEO Y CAFETERIA IV"</t>
  </si>
  <si>
    <t>No. EVENTO</t>
  </si>
  <si>
    <t>los proveedores pueden ofrecer descuentos de la siguiente forma:</t>
  </si>
  <si>
    <t>-       25% de descuento sobre el valor de la columna “listado de menores precios por ítems” para el 50% del total de los bienes y servicios especiales solicitados en el evento de cotización.</t>
  </si>
  <si>
    <t>-       20% de descuento sobre el valor de la columna “listado de menores precios por ítems” para el otro 50% del total de los bienes y servicios especiales solicitados en el evento de cotización.</t>
  </si>
  <si>
    <t>En el caso de cantidades de ítems impares, el descuento del 25% se podrá realizar sobre el 50% de la cantidad total de los ítems + 1.</t>
  </si>
  <si>
    <t>La Entidad Compradora deberá rechazar la oferta en la que evidencie que al menos uno (1) de los bienes ofrecidos por el proveedor es inferior al resultado de la fórmula.</t>
  </si>
  <si>
    <t>Que teniendo en cuenta lo referido Colombia Compra Eficiente adelanto el proceso de Licitación Pública CCENEG-063-01-2022 el cual le fue adjudicado a los Proveedores inclusive los ya identificados previamente en la prestaña de "CUADRO GENERAL"</t>
  </si>
  <si>
    <t>VALOR SIMULADO POR FDLAN</t>
  </si>
  <si>
    <t>AHORRO</t>
  </si>
  <si>
    <t>% AHORRO</t>
  </si>
  <si>
    <r>
      <t xml:space="preserve">Según el cuadro comparitvo en la pestaña "CUADRO GENERAL" para la evaluación Tecnica y Financiera, el comité evaluador recomdienda el </t>
    </r>
    <r>
      <rPr>
        <b/>
        <sz val="11"/>
        <color theme="1"/>
        <rFont val="Calibri"/>
        <family val="2"/>
        <scheme val="minor"/>
      </rPr>
      <t>CONSORCIO KIOS</t>
    </r>
    <r>
      <rPr>
        <sz val="11"/>
        <color theme="1"/>
        <rFont val="Calibri"/>
        <family val="2"/>
        <scheme val="minor"/>
      </rPr>
      <t xml:space="preserve"> como principal proveedor para continuar con el proceso de contratación por metología de Acuerdo Marco. </t>
    </r>
  </si>
  <si>
    <t>CARLOS EDUARDO DIAZGRANADOS MUÑOZ</t>
  </si>
  <si>
    <t>JHONATAN DAVID LENIS GARCIA</t>
  </si>
  <si>
    <t>Profesional Oficina de Planeación</t>
  </si>
  <si>
    <t>Asesor de Despacho - Lider Ofcina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</si>
</sst>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_ [$€-2]\ * #,##0.00_ ;_ [$€-2]\ * \-#,##0.00_ ;_ [$€-2]\ * &quot;-&quot;??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6FF33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3" applyNumberFormat="0" applyAlignment="0" applyProtection="0"/>
    <xf numFmtId="0" fontId="8" fillId="6" borderId="4" applyNumberFormat="0" applyAlignment="0" applyProtection="0"/>
    <xf numFmtId="0" fontId="9" fillId="6" borderId="3" applyNumberFormat="0" applyAlignment="0" applyProtection="0"/>
    <xf numFmtId="0" fontId="10" fillId="0" borderId="5" applyNumberFormat="0" applyFill="0" applyAlignment="0" applyProtection="0"/>
    <xf numFmtId="0" fontId="11" fillId="7" borderId="6" applyNumberFormat="0" applyAlignment="0" applyProtection="0"/>
    <xf numFmtId="0" fontId="12" fillId="0" borderId="0" applyNumberFormat="0" applyFill="0" applyBorder="0" applyAlignment="0" applyProtection="0"/>
    <xf numFmtId="0" fontId="1" fillId="8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2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9" fontId="19" fillId="0" borderId="0">
      <alignment horizontal="left" vertical="center"/>
    </xf>
  </cellStyleXfs>
  <cellXfs count="90">
    <xf numFmtId="0" fontId="0" fillId="0" borderId="0" xfId="0"/>
    <xf numFmtId="44" fontId="0" fillId="0" borderId="0" xfId="1" applyFont="1"/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9" fontId="0" fillId="0" borderId="0" xfId="0" applyNumberFormat="1"/>
    <xf numFmtId="9" fontId="20" fillId="0" borderId="0" xfId="2" applyFont="1" applyAlignment="1">
      <alignment horizontal="right"/>
    </xf>
    <xf numFmtId="9" fontId="20" fillId="34" borderId="0" xfId="2" applyFont="1" applyFill="1" applyAlignment="1">
      <alignment horizontal="right"/>
    </xf>
    <xf numFmtId="0" fontId="0" fillId="34" borderId="0" xfId="0" applyFill="1"/>
    <xf numFmtId="9" fontId="0" fillId="33" borderId="20" xfId="2" applyFont="1" applyFill="1" applyBorder="1"/>
    <xf numFmtId="0" fontId="0" fillId="0" borderId="9" xfId="0" applyBorder="1"/>
    <xf numFmtId="0" fontId="14" fillId="0" borderId="23" xfId="0" applyFont="1" applyBorder="1" applyAlignment="1">
      <alignment vertical="center"/>
    </xf>
    <xf numFmtId="9" fontId="20" fillId="33" borderId="17" xfId="2" applyFont="1" applyFill="1" applyBorder="1" applyAlignment="1">
      <alignment horizontal="right"/>
    </xf>
    <xf numFmtId="9" fontId="0" fillId="33" borderId="17" xfId="0" applyNumberFormat="1" applyFill="1" applyBorder="1"/>
    <xf numFmtId="9" fontId="20" fillId="33" borderId="9" xfId="2" applyFont="1" applyFill="1" applyBorder="1" applyAlignment="1">
      <alignment horizontal="right"/>
    </xf>
    <xf numFmtId="0" fontId="14" fillId="0" borderId="0" xfId="0" applyFont="1" applyAlignment="1">
      <alignment horizontal="center" vertical="center"/>
    </xf>
    <xf numFmtId="0" fontId="0" fillId="0" borderId="0" xfId="0"/>
    <xf numFmtId="0" fontId="0" fillId="33" borderId="17" xfId="0" applyFill="1" applyBorder="1"/>
    <xf numFmtId="0" fontId="0" fillId="0" borderId="20" xfId="0" applyBorder="1"/>
    <xf numFmtId="0" fontId="0" fillId="0" borderId="19" xfId="0" applyBorder="1" applyAlignment="1">
      <alignment vertical="center"/>
    </xf>
    <xf numFmtId="9" fontId="0" fillId="33" borderId="9" xfId="0" applyNumberFormat="1" applyFill="1" applyBorder="1"/>
    <xf numFmtId="9" fontId="0" fillId="34" borderId="0" xfId="0" applyNumberFormat="1" applyFill="1"/>
    <xf numFmtId="9" fontId="0" fillId="33" borderId="20" xfId="0" applyNumberFormat="1" applyFill="1" applyBorder="1"/>
    <xf numFmtId="0" fontId="0" fillId="33" borderId="20" xfId="0" applyFill="1" applyBorder="1"/>
    <xf numFmtId="0" fontId="0" fillId="0" borderId="0" xfId="0" applyAlignment="1">
      <alignment horizontal="right"/>
    </xf>
    <xf numFmtId="9" fontId="0" fillId="0" borderId="0" xfId="2" applyFont="1"/>
    <xf numFmtId="0" fontId="0" fillId="0" borderId="16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33" borderId="0" xfId="0" applyFill="1"/>
    <xf numFmtId="0" fontId="0" fillId="0" borderId="17" xfId="0" applyBorder="1"/>
    <xf numFmtId="0" fontId="0" fillId="0" borderId="0" xfId="0"/>
    <xf numFmtId="0" fontId="0" fillId="33" borderId="9" xfId="0" applyFill="1" applyBorder="1"/>
    <xf numFmtId="44" fontId="0" fillId="0" borderId="21" xfId="1" applyFont="1" applyBorder="1"/>
    <xf numFmtId="9" fontId="0" fillId="33" borderId="0" xfId="0" applyNumberFormat="1" applyFill="1"/>
    <xf numFmtId="9" fontId="0" fillId="33" borderId="0" xfId="2" applyFont="1" applyFill="1"/>
    <xf numFmtId="9" fontId="20" fillId="33" borderId="0" xfId="2" applyFont="1" applyFill="1" applyAlignment="1">
      <alignment horizontal="right"/>
    </xf>
    <xf numFmtId="8" fontId="0" fillId="0" borderId="0" xfId="1" applyNumberFormat="1" applyFont="1"/>
    <xf numFmtId="0" fontId="14" fillId="0" borderId="9" xfId="0" applyFont="1" applyBorder="1"/>
    <xf numFmtId="0" fontId="14" fillId="0" borderId="9" xfId="0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0" fontId="0" fillId="0" borderId="0" xfId="0"/>
    <xf numFmtId="0" fontId="0" fillId="0" borderId="2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14" fillId="0" borderId="25" xfId="0" applyFont="1" applyBorder="1" applyAlignment="1">
      <alignment horizontal="center" vertical="center"/>
    </xf>
    <xf numFmtId="44" fontId="0" fillId="0" borderId="22" xfId="1" applyFont="1" applyBorder="1"/>
    <xf numFmtId="44" fontId="0" fillId="0" borderId="36" xfId="1" applyFont="1" applyBorder="1"/>
    <xf numFmtId="44" fontId="0" fillId="0" borderId="20" xfId="1" applyFont="1" applyBorder="1"/>
    <xf numFmtId="44" fontId="0" fillId="0" borderId="20" xfId="0" applyNumberFormat="1" applyBorder="1"/>
    <xf numFmtId="9" fontId="0" fillId="0" borderId="20" xfId="2" applyFont="1" applyBorder="1"/>
    <xf numFmtId="0" fontId="14" fillId="0" borderId="24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/>
    <xf numFmtId="0" fontId="0" fillId="0" borderId="9" xfId="0" applyBorder="1" applyAlignment="1">
      <alignment horizontal="left"/>
    </xf>
    <xf numFmtId="0" fontId="14" fillId="0" borderId="11" xfId="0" applyFont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0" fillId="0" borderId="29" xfId="0" applyBorder="1" applyAlignment="1">
      <alignment vertical="center" wrapText="1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30" xfId="0" applyBorder="1"/>
    <xf numFmtId="0" fontId="0" fillId="0" borderId="29" xfId="0" applyBorder="1"/>
    <xf numFmtId="0" fontId="0" fillId="0" borderId="31" xfId="0" applyBorder="1"/>
    <xf numFmtId="0" fontId="0" fillId="0" borderId="1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0" xfId="0"/>
    <xf numFmtId="0" fontId="0" fillId="0" borderId="33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wrapText="1"/>
    </xf>
    <xf numFmtId="0" fontId="14" fillId="0" borderId="0" xfId="0" applyFont="1" applyAlignment="1">
      <alignment horizontal="center"/>
    </xf>
    <xf numFmtId="44" fontId="21" fillId="0" borderId="0" xfId="1" applyFont="1" applyAlignment="1">
      <alignment horizontal="center"/>
    </xf>
  </cellXfs>
  <cellStyles count="50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6" xr:uid="{374FE007-88B2-45C3-928B-6428B475DE1E}"/>
    <cellStyle name="60% - Énfasis2 2" xfId="37" xr:uid="{0C59FDEB-4B2B-40F6-9C58-18924114E165}"/>
    <cellStyle name="60% - Énfasis3 2" xfId="38" xr:uid="{70169FC7-A824-438F-90C4-66C3B4BE98A9}"/>
    <cellStyle name="60% - Énfasis4 2" xfId="39" xr:uid="{BC528F2D-7B43-475A-8C23-433CA492B7B8}"/>
    <cellStyle name="60% - Énfasis5 2" xfId="40" xr:uid="{BB9F384B-598C-46A1-9017-44DBD8343ACC}"/>
    <cellStyle name="60% - Énfasis6 2" xfId="41" xr:uid="{D5BD1FE0-7DFB-4C5A-AB12-9F3AD655B498}"/>
    <cellStyle name="BodyStyle" xfId="49" xr:uid="{57E544F2-9C46-4B80-8CD0-A726832EE456}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Euro" xfId="46" xr:uid="{F8A0E581-8DA2-408A-8814-EB7B040BD5C2}"/>
    <cellStyle name="Incorrecto" xfId="7" builtinId="27" customBuiltin="1"/>
    <cellStyle name="Moneda" xfId="1" builtinId="4"/>
    <cellStyle name="Moneda 2" xfId="48" xr:uid="{5F87C3FB-DBED-4C1A-B720-539F28A18B04}"/>
    <cellStyle name="Neutral 2" xfId="35" xr:uid="{860F5A3E-831C-4753-B6B4-244D33EAD963}"/>
    <cellStyle name="Normal" xfId="0" builtinId="0"/>
    <cellStyle name="Normal 2" xfId="43" xr:uid="{1811F8FB-124C-4CA8-AA50-296248E33B2E}"/>
    <cellStyle name="Normal 3" xfId="44" xr:uid="{D8768DC3-1F3C-4745-8654-8DF1328A2945}"/>
    <cellStyle name="Normal 4" xfId="42" xr:uid="{D93F0CBD-E59F-425A-9FCD-D2957FE223EE}"/>
    <cellStyle name="Notas" xfId="14" builtinId="10" customBuiltin="1"/>
    <cellStyle name="Porcentaje" xfId="2" builtinId="5"/>
    <cellStyle name="Porcentaje 2" xfId="47" xr:uid="{C2F1190E-636D-45ED-BC6C-4DFAA41AD6E8}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3" builtinId="17" customBuiltin="1"/>
    <cellStyle name="Título 3" xfId="4" builtinId="18" customBuiltin="1"/>
    <cellStyle name="Título 4" xfId="45" xr:uid="{63913D7D-3A45-4FFD-994B-C37625E3DA90}"/>
    <cellStyle name="Total" xfId="16" builtinId="25" customBuiltin="1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customXml" Target="../ink/ink1.xml"/><Relationship Id="rId1" Type="http://schemas.openxmlformats.org/officeDocument/2006/relationships/image" Target="../media/image1.jpeg"/><Relationship Id="rId6" Type="http://schemas.openxmlformats.org/officeDocument/2006/relationships/customXml" Target="../ink/ink3.xml"/><Relationship Id="rId5" Type="http://schemas.openxmlformats.org/officeDocument/2006/relationships/image" Target="../media/image3.png"/><Relationship Id="rId4" Type="http://schemas.openxmlformats.org/officeDocument/2006/relationships/customXml" Target="../ink/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857251</xdr:colOff>
      <xdr:row>27</xdr:row>
      <xdr:rowOff>38101</xdr:rowOff>
    </xdr:from>
    <xdr:to>
      <xdr:col>1</xdr:col>
      <xdr:colOff>266700</xdr:colOff>
      <xdr:row>30</xdr:row>
      <xdr:rowOff>124384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03D65A-46B3-48AB-A19F-A534F55FE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1" y="7496176"/>
          <a:ext cx="1581149" cy="657783"/>
        </a:xfrm>
        <a:prstGeom prst="rect">
          <a:avLst/>
        </a:prstGeom>
      </xdr:spPr>
    </xdr:pic>
    <xdr:clientData/>
  </xdr:twoCellAnchor>
  <xdr:twoCellAnchor editAs="oneCell">
    <xdr:from>
      <xdr:col>2</xdr:col>
      <xdr:colOff>491413</xdr:colOff>
      <xdr:row>28</xdr:row>
      <xdr:rowOff>29400</xdr:rowOff>
    </xdr:from>
    <xdr:to>
      <xdr:col>3</xdr:col>
      <xdr:colOff>643653</xdr:colOff>
      <xdr:row>30</xdr:row>
      <xdr:rowOff>38280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6" name="Entrada de lápiz 5">
              <a:extLst>
                <a:ext uri="{FF2B5EF4-FFF2-40B4-BE49-F238E27FC236}">
                  <a16:creationId xmlns:a16="http://schemas.microsoft.com/office/drawing/2014/main" id="{8C5E7C3A-138D-CF32-149D-1137074A72FF}"/>
                </a:ext>
              </a:extLst>
            </xdr14:cNvPr>
            <xdr14:cNvContentPartPr/>
          </xdr14:nvContentPartPr>
          <xdr14:nvPr macro=""/>
          <xdr14:xfrm>
            <a:off x="4132080" y="7725600"/>
            <a:ext cx="1346040" cy="389880"/>
          </xdr14:xfrm>
        </xdr:contentPart>
      </mc:Choice>
      <mc:Fallback xmlns="">
        <xdr:pic>
          <xdr:nvPicPr>
            <xdr:cNvPr id="6" name="Entrada de lápiz 5">
              <a:extLst>
                <a:ext uri="{FF2B5EF4-FFF2-40B4-BE49-F238E27FC236}">
                  <a16:creationId xmlns:a16="http://schemas.microsoft.com/office/drawing/2014/main" id="{8C5E7C3A-138D-CF32-149D-1137074A72FF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4121280" y="7715160"/>
              <a:ext cx="1367280" cy="411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969133</xdr:colOff>
      <xdr:row>27</xdr:row>
      <xdr:rowOff>21900</xdr:rowOff>
    </xdr:from>
    <xdr:to>
      <xdr:col>3</xdr:col>
      <xdr:colOff>156573</xdr:colOff>
      <xdr:row>30</xdr:row>
      <xdr:rowOff>114600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7" name="Entrada de lápiz 6">
              <a:extLst>
                <a:ext uri="{FF2B5EF4-FFF2-40B4-BE49-F238E27FC236}">
                  <a16:creationId xmlns:a16="http://schemas.microsoft.com/office/drawing/2014/main" id="{B02AE593-B43D-D6EA-BA34-07EB6071CEED}"/>
                </a:ext>
              </a:extLst>
            </xdr14:cNvPr>
            <xdr14:cNvContentPartPr/>
          </xdr14:nvContentPartPr>
          <xdr14:nvPr macro=""/>
          <xdr14:xfrm>
            <a:off x="4609800" y="7527600"/>
            <a:ext cx="381240" cy="664200"/>
          </xdr14:xfrm>
        </xdr:contentPart>
      </mc:Choice>
      <mc:Fallback xmlns="">
        <xdr:pic>
          <xdr:nvPicPr>
            <xdr:cNvPr id="7" name="Entrada de lápiz 6">
              <a:extLst>
                <a:ext uri="{FF2B5EF4-FFF2-40B4-BE49-F238E27FC236}">
                  <a16:creationId xmlns:a16="http://schemas.microsoft.com/office/drawing/2014/main" id="{B02AE593-B43D-D6EA-BA34-07EB6071CEED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4599360" y="7517160"/>
              <a:ext cx="402480" cy="685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3933</xdr:colOff>
      <xdr:row>27</xdr:row>
      <xdr:rowOff>184260</xdr:rowOff>
    </xdr:from>
    <xdr:to>
      <xdr:col>3</xdr:col>
      <xdr:colOff>470133</xdr:colOff>
      <xdr:row>29</xdr:row>
      <xdr:rowOff>34020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8" name="Entrada de lápiz 7">
              <a:extLst>
                <a:ext uri="{FF2B5EF4-FFF2-40B4-BE49-F238E27FC236}">
                  <a16:creationId xmlns:a16="http://schemas.microsoft.com/office/drawing/2014/main" id="{00CBD967-69AB-85F7-82FF-431023168AC3}"/>
                </a:ext>
              </a:extLst>
            </xdr14:cNvPr>
            <xdr14:cNvContentPartPr/>
          </xdr14:nvContentPartPr>
          <xdr14:nvPr macro=""/>
          <xdr14:xfrm>
            <a:off x="4838400" y="7689960"/>
            <a:ext cx="466200" cy="230760"/>
          </xdr14:xfrm>
        </xdr:contentPart>
      </mc:Choice>
      <mc:Fallback xmlns="">
        <xdr:pic>
          <xdr:nvPicPr>
            <xdr:cNvPr id="8" name="Entrada de lápiz 7">
              <a:extLst>
                <a:ext uri="{FF2B5EF4-FFF2-40B4-BE49-F238E27FC236}">
                  <a16:creationId xmlns:a16="http://schemas.microsoft.com/office/drawing/2014/main" id="{00CBD967-69AB-85F7-82FF-431023168AC3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4827960" y="7679160"/>
              <a:ext cx="487440" cy="252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4-26T00:27:55.493"/>
    </inkml:context>
    <inkml:brush xml:id="br0">
      <inkml:brushProperty name="width" value="0.06" units="cm"/>
      <inkml:brushProperty name="height" value="0.06" units="cm"/>
    </inkml:brush>
  </inkml:definitions>
  <inkml:trace contextRef="#ctx0" brushRef="#br0">599 283 7785,'-12'0'-146,"0"0"1,4 0 523,1 0 1,4-1-1,-1-3-247,3-4 1,2-3-1,3 0 1,4-1-99,2 0 0,2-4 0,0 1 0,1-1-49,3-1 1,-3 4 0,4-3 0,0 3-44,2 1 0,1-3 0,1-1 0,2 2-13,2 1 0,-3 5 0,6 0 0,-4 0 120,0 2 1,-4-4 0,-1 7-1,1 0 5,-2 2 0,4 2 0,-2 3 1,2 4-26,2 2 1,-1 2-1,1 1 1,0 3-155,4 3 1,-3 3-1,2 2 1,-3 0-99,-5-1 1,4 2 0,-5 2 0,0 5 88,-2 2 0,-7 1 0,-3 0 1,0 2 99,-4 2 0,-2 1 0,-4 5 0,-3-2 1,-4 1 0,-1-2 0,1-1 0,-1-3 19,0-4 0,0-7 0,1 0 0,-3-2 53,-1-1 1,0-6 0,-3-2-1,0-2 1,0 1 0,-3 0 0,-6 1 0,0-4 0,1-1-7,1 1 0,-4-4 1,-2 0-41,-3 1 1,-1-2 0,-1-1-1,1 1-64,0-1 0,-6-2 1,-2 3-1,-1-2-77,1-3 1,-3 4 0,3-2 0,-3-2 0,0 0 133,3-2 0,-1 0 1,5 0 142,1 0 1,1-4 0,3-2 0,3 0 0,3-3 2,4-2 0,1 3 0,3 1 0,1-1-71,2 1 0,3 1 1,5 3 38,1-1-126,5-5 0,-1 2 23,8-4 1,4 3-1,8 0 1,3 0 71,4 2 1,1-5 0,3 3 0,1-2 48,2-2 0,3 0 1,6 1-1,4-1 27,3 0 1,1 0 0,1 1 0,5-1-56,5 0 1,4 0 0,7 1 0,3-1 0,0 0 2,0 0 0,4 0 0,3 1 1,5-1 74,2 0 0,0-5 0,-2-1 1,1-2-63,1 1 1,4 0 0,-4-1 0,-1 0-47,-1-1 0,4-1 1,3-2-79,6 1 1,-6-1 0,3-1 0,-2-1-20,-3-1 0,3-2 0,-4 4 0,-2 0-62,-4 3 1,-6 1 0,1-2 0,0 1-88,0 2 0,-9-1 0,-1 5 0,-6 1-127,-2-2 0,-4 4 0,-3-2 0,-3 5 0,-9 2 314,-6-1 0,-5-2 0,-6 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4-26T00:27:57.195"/>
    </inkml:context>
    <inkml:brush xml:id="br0">
      <inkml:brushProperty name="width" value="0.06" units="cm"/>
      <inkml:brushProperty name="height" value="0.06" units="cm"/>
    </inkml:brush>
  </inkml:definitions>
  <inkml:trace contextRef="#ctx0" brushRef="#br0">24 1127 7135,'-6'8'62,"2"0"0,3-5 0,-1 5-47,-2 1 1,3-2 0,-3 1-1,3 1-78,1 1 0,0 2 26,0 0 0,4 0 0,1-1 0,2 1 21,2 0 0,1-6 1,2-2 99,0-2 0,-1-2 0,1 0 0,0 0-1,0 0 1,-1-6 0,1-1 0,0-4-2,0-1 1,-1-1 0,1-1 0,0-3-98,0-1 0,0 2 0,-1-2 0,0-1-59,-3 1 1,1 4 0,-4-2 0,0 2-14,0-2 0,-1 7 0,-4-3 116,0 2 0,0 6 30,0 4 0,-4 5 1,0 8-1,1 1-72,-3 2 0,5 4 0,-3-5 0,3 0-16,1-2 0,0-1 1,0-1-1,0 1 32,0 0 0,1-6 0,3-2 0,4-2 1,-2-2-1,2 0 1,1 0-11,2 0 1,-3-4 0,-1-1 0,1-2-29,-1-2 1,2 2 0,-4-1-1,0-1 24,1-1 1,2-2 0,-3 0 0,0-1 22,0-2 1,4 0 0,-2-4 0,1-2-9,0-1 0,-2 2 0,3 2 0,-2 1 124,-2 2-147,4 2 1,-8 8-1,3 6 1,-2 10-51,-2 7 0,0 4 0,-2 2 1,0-1 33,-2 1 1,0-5-1,4 0 1,0-2 15,0-3 1,1-1 0,3-2 116,4-4 1,-1-1 0,0-6 0,1-2-74,-1-2 1,3 2 0,-3-6 0,1 0-135,-1 2 0,-4-5 0,2 5 42,0-1 1,-2-2 95,5 5 0,-4 0 13,4 4 0,-4 0 1,3 0 101,3 0 1,-4 0 0,1-1-1,-1-2 42,1-1 1,1-1 0,3 2-137,1-1 0,-4-3 0,0 1 0,1 1-94,1 0 1,-2-4 0,0 1 0,1-4 97,2-3 0,2 0 0,1-4 0,2-4 1,-1-3 128,2-5 1,2-8-1,4-6 1,1-4-27,-1-6 1,1-4-1,-1-5 1,1-4-160,-1-1 0,0 1 0,-3 9-107,0 0 1,-6 6 0,1 4 0,-6 9-66,-5 8 0,-3 8 116,-1 4 0,-5 8 0,-3 10 0,-4 5 40,-3 9 1,-4 10-1,-5 11 1,-3 5 17,0 5 0,-4 8 1,2 5-1,-1 7 0,-3 8 0,-1 6 1,-1 10 0,17-40 0,1 2 0,-1 3 0,0 1-8,1 5 0,-1 1 0,0 2 0,1 2 0,-1 0 1,1 1-293,-1-4 1,0 0 0,2-4 0,1-1-1,0-1 1,0 0 298,1-2 0,-1-1 0,-1 0 0,1-1 0,-13 40 0,1-5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4-26T00:27:58.511"/>
    </inkml:context>
    <inkml:brush xml:id="br0">
      <inkml:brushProperty name="width" value="0.06" units="cm"/>
      <inkml:brushProperty name="height" value="0.06" units="cm"/>
    </inkml:brush>
  </inkml:definitions>
  <inkml:trace contextRef="#ctx0" brushRef="#br0">1 582 7793,'6'-5'-774,"0"3"1,-2-4 857,-1 2 0,1 1 541,-4-5-242,0 6 0,0-9-137,0 3 1,2 3-199,2 1 0,-3 0-111,3 4 1,-3-1 0,-1 9 0,0 1 44,0 2 1,0 0 0,0 2 0,1 0 0,3-1 0,-1 3 0,3-8 0,1 3 1,0-3 71,2-3 1,1-2 0,2-2-7,0 0 0,-1-2 0,2-3 0,2-5-36,1-5 0,1-4 1,-3 2-1,3-2-12,1-2 0,-3-1 0,-1-1 0,-4-1-34,-2 1 0,0 3 1,3 2-1,-4 1 0,-1 2-25,-1 2 0,-4 6 152,3-1 1,-3 12 0,-1 2-43,0 7 0,-4 8 0,0-3 0,2 2-29,1 0 1,1-2-1,0 3-86,0-2 0,0-4 0,0 0 58,0-1 1,1-7-1,3 0 1,4-2 9,2-2 0,2-3 1,0-3-1,-1-2-23,1-2 1,-1 0 0,-2-5 0,-1 0-9,1 0 0,1-3 1,2-1-1,-2 0 21,-2-1 1,3 3 0,-3-4-1,2-1 1,0 1 131,-2-3 0,3-1 1,-3 0-63,2 2 0,-2 2-55,0 2 0,-6 10 0,2 2 0,-2 10-15,-2 9 1,-2 3 0,0 5-29,-2 1 0,-2-5 0,4 0 0,-2-2-73,1-3 1,2-1-1,2-1 66,3 0 1,3-6-1,5-3 35,-1-6 0,1 1 0,0-6 1,0-3-25,-1-3 1,2 1-1,2-4 1,2 0-1,0-1-45,0-1 0,-2-2 1,-2 4-1,2-1-13,1-3 0,-1-1 1,-3-2-1,0 1 31,-1-1 1,1 2 0,0 1-1,0 2 253,0-2 0,-2 4-124,-2 1 0,1 10 0,-5 6 0,-3 7 2,-3 8 1,-5 7 0,-5 7-73,1 1 0,-1-3 0,1 3 0,2-1-83,1-3 0,6-6 0,-2-5 0,2-1 87,2-3 1,2-4 0,2-5 0,4-4 0,3-6-4,5-2 1,1-4-1,4-1 1,-2-5 6,2-2 0,0-2 1,0 1-1,-3-1-20,-1 1 1,-1-1-1,-3 0-64,3-4 0,-4 9 0,1-1 35,-4 6 1,-7 8 0,2 6 0,-2 8 42,-2 7 1,-6 4 0,0 7 0,-2 2 40,0-2 0,6-7 0,-2-2 1,4-2-1,4-2-3,3-3 1,4-6 0,2 0-1,1-4-123,2-4 1,6-4 0,0-7 0,5-5-700,-1-2 779,4-2 0,-5-4 0,3-2 0</inkml:trace>
</inkml: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23059-982D-4536-8180-5F661F77F179}">
  <dimension ref="A1:E33"/>
  <sheetViews>
    <sheetView tabSelected="1" topLeftCell="A22" workbookViewId="0">
      <selection activeCell="A23" sqref="A23:E23"/>
    </sheetView>
  </sheetViews>
  <sheetFormatPr defaultColWidth="10.76171875" defaultRowHeight="15" x14ac:dyDescent="0.2"/>
  <cols>
    <col min="1" max="1" width="32.5546875" bestFit="1" customWidth="1"/>
    <col min="2" max="2" width="18.83203125" customWidth="1"/>
    <col min="3" max="3" width="16.8125" customWidth="1"/>
    <col min="4" max="4" width="17.08203125" customWidth="1"/>
    <col min="5" max="5" width="18.16015625" customWidth="1"/>
    <col min="6" max="6" width="14.52734375" customWidth="1"/>
    <col min="7" max="7" width="18.6953125" customWidth="1"/>
  </cols>
  <sheetData>
    <row r="1" spans="1:5" ht="21" x14ac:dyDescent="0.3">
      <c r="A1" s="55" t="s">
        <v>29</v>
      </c>
      <c r="B1" s="55"/>
      <c r="C1" s="55"/>
      <c r="D1" s="55"/>
      <c r="E1" s="55"/>
    </row>
    <row r="2" spans="1:5" ht="59.25" customHeight="1" x14ac:dyDescent="0.2">
      <c r="A2" s="41" t="s">
        <v>32</v>
      </c>
      <c r="B2" s="56" t="s">
        <v>33</v>
      </c>
      <c r="C2" s="56"/>
      <c r="D2" s="56"/>
      <c r="E2" s="56"/>
    </row>
    <row r="3" spans="1:5" s="43" customFormat="1" x14ac:dyDescent="0.2">
      <c r="A3" s="40" t="s">
        <v>35</v>
      </c>
      <c r="B3" s="57" t="s">
        <v>37</v>
      </c>
      <c r="C3" s="57"/>
      <c r="D3" s="57"/>
      <c r="E3" s="57"/>
    </row>
    <row r="4" spans="1:5" s="43" customFormat="1" x14ac:dyDescent="0.2">
      <c r="A4" s="40" t="s">
        <v>30</v>
      </c>
      <c r="B4" s="58" t="s">
        <v>36</v>
      </c>
      <c r="C4" s="58"/>
      <c r="D4" s="58"/>
      <c r="E4" s="58"/>
    </row>
    <row r="5" spans="1:5" s="43" customFormat="1" x14ac:dyDescent="0.2">
      <c r="A5" s="40" t="s">
        <v>38</v>
      </c>
      <c r="B5" s="59">
        <v>189745</v>
      </c>
      <c r="C5" s="59"/>
      <c r="D5" s="59"/>
      <c r="E5" s="59"/>
    </row>
    <row r="6" spans="1:5" x14ac:dyDescent="0.2">
      <c r="A6" s="40" t="s">
        <v>31</v>
      </c>
      <c r="B6" s="58" t="s">
        <v>2</v>
      </c>
      <c r="C6" s="58"/>
      <c r="D6" s="58"/>
      <c r="E6" s="58"/>
    </row>
    <row r="7" spans="1:5" ht="15.75" thickBot="1" x14ac:dyDescent="0.25"/>
    <row r="8" spans="1:5" ht="15.75" thickBot="1" x14ac:dyDescent="0.25">
      <c r="A8" s="14" t="s">
        <v>2</v>
      </c>
      <c r="B8" s="42" t="s">
        <v>1</v>
      </c>
      <c r="C8" s="42" t="s">
        <v>14</v>
      </c>
      <c r="D8" s="42" t="s">
        <v>15</v>
      </c>
      <c r="E8" s="47" t="s">
        <v>34</v>
      </c>
    </row>
    <row r="9" spans="1:5" x14ac:dyDescent="0.2">
      <c r="A9" s="22" t="s">
        <v>10</v>
      </c>
      <c r="B9" s="26">
        <v>93</v>
      </c>
      <c r="C9" s="25">
        <v>1</v>
      </c>
      <c r="D9" s="12">
        <v>1</v>
      </c>
      <c r="E9" s="44" t="s">
        <v>27</v>
      </c>
    </row>
    <row r="10" spans="1:5" x14ac:dyDescent="0.2">
      <c r="A10" s="30" t="s">
        <v>11</v>
      </c>
      <c r="B10" s="34">
        <v>47</v>
      </c>
      <c r="C10" s="23">
        <v>0.5053763440860215</v>
      </c>
      <c r="D10" s="17" t="s">
        <v>18</v>
      </c>
      <c r="E10" s="45" t="s">
        <v>27</v>
      </c>
    </row>
    <row r="11" spans="1:5" x14ac:dyDescent="0.2">
      <c r="A11" s="30" t="s">
        <v>12</v>
      </c>
      <c r="B11" s="34">
        <v>46</v>
      </c>
      <c r="C11" s="23">
        <v>0.4946236559139785</v>
      </c>
      <c r="D11" s="17" t="s">
        <v>17</v>
      </c>
      <c r="E11" s="45" t="s">
        <v>27</v>
      </c>
    </row>
    <row r="12" spans="1:5" ht="15.75" thickBot="1" x14ac:dyDescent="0.25">
      <c r="A12" s="29" t="s">
        <v>13</v>
      </c>
      <c r="B12" s="20">
        <v>0</v>
      </c>
      <c r="C12" s="16">
        <v>0</v>
      </c>
      <c r="D12" s="15" t="s">
        <v>16</v>
      </c>
      <c r="E12" s="46" t="s">
        <v>27</v>
      </c>
    </row>
    <row r="13" spans="1:5" ht="15.75" thickBot="1" x14ac:dyDescent="0.25"/>
    <row r="14" spans="1:5" ht="15.75" thickBot="1" x14ac:dyDescent="0.25">
      <c r="A14" s="53" t="s">
        <v>23</v>
      </c>
      <c r="B14" s="54"/>
    </row>
    <row r="15" spans="1:5" ht="15.75" thickBot="1" x14ac:dyDescent="0.25">
      <c r="A15" s="21" t="s">
        <v>20</v>
      </c>
      <c r="B15" s="35">
        <v>225378111.59999999</v>
      </c>
    </row>
    <row r="16" spans="1:5" x14ac:dyDescent="0.2">
      <c r="A16" s="13" t="s">
        <v>22</v>
      </c>
      <c r="B16" s="48">
        <v>22537811.16</v>
      </c>
      <c r="C16" s="60" t="s">
        <v>45</v>
      </c>
      <c r="D16" s="62" t="s">
        <v>46</v>
      </c>
      <c r="E16" s="64" t="s">
        <v>47</v>
      </c>
    </row>
    <row r="17" spans="1:5" ht="15.75" thickBot="1" x14ac:dyDescent="0.25">
      <c r="A17" s="13" t="s">
        <v>19</v>
      </c>
      <c r="B17" s="48">
        <v>4282184.12</v>
      </c>
      <c r="C17" s="61"/>
      <c r="D17" s="63"/>
      <c r="E17" s="65"/>
    </row>
    <row r="18" spans="1:5" ht="15.75" thickBot="1" x14ac:dyDescent="0.25">
      <c r="A18" s="32" t="s">
        <v>21</v>
      </c>
      <c r="B18" s="49">
        <v>252198106.88</v>
      </c>
      <c r="C18" s="50">
        <v>296422905.60000002</v>
      </c>
      <c r="D18" s="51">
        <f>+C18-B18</f>
        <v>44224798.720000029</v>
      </c>
      <c r="E18" s="52">
        <f>((C18/B18)-1)</f>
        <v>0.17535737784519889</v>
      </c>
    </row>
    <row r="19" spans="1:5" ht="15.75" thickBot="1" x14ac:dyDescent="0.25"/>
    <row r="20" spans="1:5" ht="15.75" thickBot="1" x14ac:dyDescent="0.25">
      <c r="A20" s="69" t="s">
        <v>9</v>
      </c>
      <c r="B20" s="70"/>
      <c r="C20" s="70"/>
      <c r="D20" s="70"/>
      <c r="E20" s="71"/>
    </row>
    <row r="21" spans="1:5" ht="47.25" customHeight="1" thickBot="1" x14ac:dyDescent="0.25">
      <c r="A21" s="72" t="s">
        <v>44</v>
      </c>
      <c r="B21" s="73"/>
      <c r="C21" s="73"/>
      <c r="D21" s="73"/>
      <c r="E21" s="74"/>
    </row>
    <row r="22" spans="1:5" x14ac:dyDescent="0.2">
      <c r="A22" s="75" t="s">
        <v>39</v>
      </c>
      <c r="B22" s="76"/>
      <c r="C22" s="76"/>
      <c r="D22" s="76"/>
      <c r="E22" s="77"/>
    </row>
    <row r="23" spans="1:5" ht="30" customHeight="1" x14ac:dyDescent="0.2">
      <c r="A23" s="78" t="s">
        <v>40</v>
      </c>
      <c r="B23" s="79"/>
      <c r="C23" s="79"/>
      <c r="D23" s="79"/>
      <c r="E23" s="80"/>
    </row>
    <row r="24" spans="1:5" ht="30.75" customHeight="1" x14ac:dyDescent="0.2">
      <c r="A24" s="78" t="s">
        <v>41</v>
      </c>
      <c r="B24" s="79"/>
      <c r="C24" s="79"/>
      <c r="D24" s="79"/>
      <c r="E24" s="80"/>
    </row>
    <row r="25" spans="1:5" ht="31.5" customHeight="1" x14ac:dyDescent="0.2">
      <c r="A25" s="81" t="s">
        <v>42</v>
      </c>
      <c r="B25" s="82"/>
      <c r="C25" s="82"/>
      <c r="D25" s="82"/>
      <c r="E25" s="83"/>
    </row>
    <row r="26" spans="1:5" ht="30" customHeight="1" thickBot="1" x14ac:dyDescent="0.25">
      <c r="A26" s="85" t="s">
        <v>43</v>
      </c>
      <c r="B26" s="86"/>
      <c r="C26" s="86"/>
      <c r="D26" s="86"/>
      <c r="E26" s="87"/>
    </row>
    <row r="27" spans="1:5" ht="45" customHeight="1" x14ac:dyDescent="0.2">
      <c r="A27" s="66" t="s">
        <v>48</v>
      </c>
      <c r="B27" s="66"/>
      <c r="C27" s="66"/>
      <c r="D27" s="66"/>
      <c r="E27" s="66"/>
    </row>
    <row r="28" spans="1:5" x14ac:dyDescent="0.2">
      <c r="A28" s="84"/>
      <c r="B28" s="84"/>
      <c r="C28" s="68"/>
      <c r="D28" s="68"/>
      <c r="E28" s="68"/>
    </row>
    <row r="29" spans="1:5" x14ac:dyDescent="0.2">
      <c r="A29" s="84"/>
      <c r="B29" s="84"/>
      <c r="C29" s="68"/>
      <c r="D29" s="68"/>
      <c r="E29" s="68"/>
    </row>
    <row r="30" spans="1:5" x14ac:dyDescent="0.2">
      <c r="A30" s="84"/>
      <c r="B30" s="84"/>
      <c r="C30" s="68"/>
      <c r="D30" s="68"/>
      <c r="E30" s="68"/>
    </row>
    <row r="31" spans="1:5" x14ac:dyDescent="0.2">
      <c r="A31" s="84"/>
      <c r="B31" s="84"/>
      <c r="C31" s="68"/>
      <c r="D31" s="68"/>
      <c r="E31" s="68"/>
    </row>
    <row r="32" spans="1:5" x14ac:dyDescent="0.2">
      <c r="A32" s="67" t="s">
        <v>49</v>
      </c>
      <c r="B32" s="68"/>
      <c r="C32" s="67" t="s">
        <v>50</v>
      </c>
      <c r="D32" s="68"/>
      <c r="E32" s="68"/>
    </row>
    <row r="33" spans="1:5" x14ac:dyDescent="0.2">
      <c r="A33" s="67" t="s">
        <v>51</v>
      </c>
      <c r="B33" s="67"/>
      <c r="C33" s="67" t="s">
        <v>52</v>
      </c>
      <c r="D33" s="68"/>
      <c r="E33" s="68"/>
    </row>
  </sheetData>
  <mergeCells count="24">
    <mergeCell ref="A33:B33"/>
    <mergeCell ref="C33:E33"/>
    <mergeCell ref="A28:B31"/>
    <mergeCell ref="C28:E31"/>
    <mergeCell ref="A26:E26"/>
    <mergeCell ref="C16:C17"/>
    <mergeCell ref="D16:D17"/>
    <mergeCell ref="E16:E17"/>
    <mergeCell ref="A27:E27"/>
    <mergeCell ref="A32:B32"/>
    <mergeCell ref="C32:E32"/>
    <mergeCell ref="A20:E20"/>
    <mergeCell ref="A21:E21"/>
    <mergeCell ref="A22:E22"/>
    <mergeCell ref="A23:E23"/>
    <mergeCell ref="A24:E24"/>
    <mergeCell ref="A25:E25"/>
    <mergeCell ref="A14:B14"/>
    <mergeCell ref="A1:E1"/>
    <mergeCell ref="B2:E2"/>
    <mergeCell ref="B3:E3"/>
    <mergeCell ref="B4:E4"/>
    <mergeCell ref="B5:E5"/>
    <mergeCell ref="B6:E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3116B-79E5-460C-8706-711C01E1D22A}">
  <dimension ref="A2:J50"/>
  <sheetViews>
    <sheetView topLeftCell="A3" workbookViewId="0">
      <selection activeCell="B10" sqref="B10"/>
    </sheetView>
  </sheetViews>
  <sheetFormatPr defaultColWidth="10.76171875" defaultRowHeight="15" x14ac:dyDescent="0.2"/>
  <cols>
    <col min="1" max="1" width="28.78515625" style="2" bestFit="1" customWidth="1"/>
    <col min="2" max="2" width="14.125" customWidth="1"/>
    <col min="3" max="3" width="13.046875" customWidth="1"/>
    <col min="4" max="4" width="17.08203125" customWidth="1"/>
    <col min="7" max="7" width="20.04296875" customWidth="1"/>
    <col min="8" max="8" width="14.2578125" customWidth="1"/>
  </cols>
  <sheetData>
    <row r="2" spans="1:10" s="43" customFormat="1" ht="18.75" x14ac:dyDescent="0.25">
      <c r="A2" s="5" t="s">
        <v>26</v>
      </c>
      <c r="B2" s="89">
        <v>296422905.60000002</v>
      </c>
      <c r="C2" s="89"/>
    </row>
    <row r="3" spans="1:10" s="43" customFormat="1" x14ac:dyDescent="0.2">
      <c r="A3" s="2"/>
    </row>
    <row r="4" spans="1:10" s="7" customFormat="1" x14ac:dyDescent="0.2">
      <c r="A4" s="6" t="s">
        <v>0</v>
      </c>
    </row>
    <row r="5" spans="1:10" s="4" customFormat="1" ht="13.5" customHeight="1" x14ac:dyDescent="0.2">
      <c r="A5" s="3" t="s">
        <v>2</v>
      </c>
      <c r="B5" s="18" t="s">
        <v>1</v>
      </c>
      <c r="C5" s="18" t="s">
        <v>14</v>
      </c>
      <c r="D5" s="18" t="s">
        <v>15</v>
      </c>
      <c r="F5" s="88" t="s">
        <v>23</v>
      </c>
      <c r="G5" s="88"/>
    </row>
    <row r="6" spans="1:10" ht="13.5" customHeight="1" x14ac:dyDescent="0.2">
      <c r="A6" s="2" t="s">
        <v>10</v>
      </c>
      <c r="B6" s="31">
        <v>93</v>
      </c>
      <c r="C6" s="36">
        <v>1</v>
      </c>
      <c r="D6" s="37">
        <v>1</v>
      </c>
      <c r="E6" t="s">
        <v>27</v>
      </c>
      <c r="F6" t="s">
        <v>20</v>
      </c>
      <c r="G6" s="1">
        <v>225378111.59999999</v>
      </c>
      <c r="I6" s="31"/>
      <c r="J6" t="s">
        <v>25</v>
      </c>
    </row>
    <row r="7" spans="1:10" ht="13.5" customHeight="1" x14ac:dyDescent="0.2">
      <c r="A7" s="2" t="s">
        <v>11</v>
      </c>
      <c r="B7" s="31">
        <v>47</v>
      </c>
      <c r="C7" s="36">
        <v>0.5053763440860215</v>
      </c>
      <c r="D7" s="38" t="s">
        <v>18</v>
      </c>
      <c r="E7" t="s">
        <v>27</v>
      </c>
      <c r="F7" t="s">
        <v>22</v>
      </c>
      <c r="G7" s="1">
        <v>22537811.16</v>
      </c>
    </row>
    <row r="8" spans="1:10" ht="13.5" customHeight="1" x14ac:dyDescent="0.2">
      <c r="A8" s="2" t="s">
        <v>12</v>
      </c>
      <c r="B8" s="31">
        <v>46</v>
      </c>
      <c r="C8" s="36">
        <v>0.4946236559139785</v>
      </c>
      <c r="D8" s="38" t="s">
        <v>17</v>
      </c>
      <c r="E8" t="s">
        <v>27</v>
      </c>
      <c r="F8" t="s">
        <v>19</v>
      </c>
      <c r="G8" s="1">
        <v>4282184.12</v>
      </c>
      <c r="I8" s="11"/>
      <c r="J8" t="s">
        <v>24</v>
      </c>
    </row>
    <row r="9" spans="1:10" ht="13.5" customHeight="1" x14ac:dyDescent="0.2">
      <c r="A9" s="2" t="s">
        <v>13</v>
      </c>
      <c r="B9" s="31">
        <v>0</v>
      </c>
      <c r="C9" s="36">
        <v>0</v>
      </c>
      <c r="D9" s="38" t="s">
        <v>16</v>
      </c>
      <c r="E9" s="43" t="s">
        <v>27</v>
      </c>
      <c r="F9" t="s">
        <v>21</v>
      </c>
      <c r="G9" s="1">
        <v>252198106.88</v>
      </c>
      <c r="H9" s="28">
        <f>-1*(($B2/G9)-1)</f>
        <v>-0.17535737784519889</v>
      </c>
    </row>
    <row r="10" spans="1:10" s="43" customFormat="1" ht="13.5" customHeight="1" x14ac:dyDescent="0.2">
      <c r="A10" s="2"/>
      <c r="C10" s="8"/>
      <c r="D10" s="9"/>
      <c r="G10" s="1"/>
    </row>
    <row r="11" spans="1:10" s="4" customFormat="1" ht="13.5" customHeight="1" x14ac:dyDescent="0.2">
      <c r="A11" s="3" t="s">
        <v>3</v>
      </c>
      <c r="B11" s="18" t="s">
        <v>1</v>
      </c>
      <c r="C11" s="18" t="s">
        <v>14</v>
      </c>
      <c r="D11" s="18" t="s">
        <v>15</v>
      </c>
      <c r="F11" s="88" t="s">
        <v>23</v>
      </c>
      <c r="G11" s="88"/>
    </row>
    <row r="12" spans="1:10" ht="13.5" customHeight="1" x14ac:dyDescent="0.2">
      <c r="A12" s="2" t="s">
        <v>10</v>
      </c>
      <c r="B12" s="31">
        <v>93</v>
      </c>
      <c r="C12" s="36">
        <v>1</v>
      </c>
      <c r="D12" s="37">
        <v>1</v>
      </c>
      <c r="E12" t="s">
        <v>27</v>
      </c>
      <c r="F12" s="33" t="s">
        <v>20</v>
      </c>
      <c r="G12" s="1">
        <v>237707163.53999999</v>
      </c>
    </row>
    <row r="13" spans="1:10" s="19" customFormat="1" ht="13.5" customHeight="1" x14ac:dyDescent="0.2">
      <c r="A13" s="2" t="s">
        <v>11</v>
      </c>
      <c r="B13" s="31">
        <v>31</v>
      </c>
      <c r="C13" s="36">
        <v>0.33</v>
      </c>
      <c r="D13" s="38" t="s">
        <v>18</v>
      </c>
      <c r="E13" s="19" t="s">
        <v>27</v>
      </c>
      <c r="F13" s="33" t="s">
        <v>22</v>
      </c>
      <c r="G13" s="1">
        <v>23770716.350000001</v>
      </c>
    </row>
    <row r="14" spans="1:10" ht="13.5" customHeight="1" x14ac:dyDescent="0.2">
      <c r="A14" s="2" t="s">
        <v>12</v>
      </c>
      <c r="B14" s="31">
        <v>55</v>
      </c>
      <c r="C14" s="36">
        <v>0.59</v>
      </c>
      <c r="D14" s="38" t="s">
        <v>17</v>
      </c>
      <c r="E14" s="43" t="s">
        <v>27</v>
      </c>
      <c r="F14" s="33" t="s">
        <v>19</v>
      </c>
      <c r="G14" s="1">
        <v>4516436.1100000003</v>
      </c>
    </row>
    <row r="15" spans="1:10" ht="13.5" customHeight="1" x14ac:dyDescent="0.2">
      <c r="A15" s="2" t="s">
        <v>13</v>
      </c>
      <c r="B15" s="11">
        <v>7</v>
      </c>
      <c r="C15" s="24">
        <v>0.08</v>
      </c>
      <c r="D15" s="10" t="s">
        <v>16</v>
      </c>
      <c r="E15" t="s">
        <v>28</v>
      </c>
      <c r="F15" s="33" t="s">
        <v>21</v>
      </c>
      <c r="G15" s="1">
        <v>265994316</v>
      </c>
      <c r="H15" s="28">
        <f>-1*(($B2/G15)-1)</f>
        <v>-0.11439563843913114</v>
      </c>
    </row>
    <row r="16" spans="1:10" s="43" customFormat="1" ht="13.5" customHeight="1" x14ac:dyDescent="0.2">
      <c r="A16" s="2"/>
      <c r="C16" s="8"/>
      <c r="D16" s="9"/>
      <c r="G16" s="39"/>
    </row>
    <row r="17" spans="1:8" s="4" customFormat="1" ht="13.5" customHeight="1" x14ac:dyDescent="0.2">
      <c r="A17" s="3" t="s">
        <v>4</v>
      </c>
      <c r="B17" s="18" t="s">
        <v>1</v>
      </c>
      <c r="C17" s="18" t="s">
        <v>14</v>
      </c>
      <c r="D17" s="18" t="s">
        <v>15</v>
      </c>
      <c r="F17" s="88" t="s">
        <v>23</v>
      </c>
      <c r="G17" s="88"/>
    </row>
    <row r="18" spans="1:8" ht="13.5" customHeight="1" x14ac:dyDescent="0.2">
      <c r="A18" s="2" t="s">
        <v>10</v>
      </c>
      <c r="B18" s="31">
        <v>93</v>
      </c>
      <c r="C18" s="36">
        <v>1</v>
      </c>
      <c r="D18" s="37">
        <v>1</v>
      </c>
      <c r="E18" s="43" t="s">
        <v>27</v>
      </c>
      <c r="F18" s="33" t="s">
        <v>20</v>
      </c>
      <c r="G18" s="1">
        <v>255821451.21000001</v>
      </c>
    </row>
    <row r="19" spans="1:8" s="19" customFormat="1" ht="13.5" customHeight="1" x14ac:dyDescent="0.2">
      <c r="A19" s="2" t="s">
        <v>11</v>
      </c>
      <c r="B19" s="31">
        <v>0</v>
      </c>
      <c r="C19" s="36">
        <v>0</v>
      </c>
      <c r="D19" s="38" t="s">
        <v>18</v>
      </c>
      <c r="E19" s="43" t="s">
        <v>27</v>
      </c>
      <c r="F19" s="33" t="s">
        <v>22</v>
      </c>
      <c r="G19" s="1">
        <v>25582145.120000001</v>
      </c>
    </row>
    <row r="20" spans="1:8" ht="13.5" customHeight="1" x14ac:dyDescent="0.2">
      <c r="A20" s="2" t="s">
        <v>12</v>
      </c>
      <c r="B20" s="31">
        <v>93</v>
      </c>
      <c r="C20" s="36">
        <v>1</v>
      </c>
      <c r="D20" s="38" t="s">
        <v>17</v>
      </c>
      <c r="E20" s="43" t="s">
        <v>27</v>
      </c>
      <c r="F20" s="33" t="s">
        <v>19</v>
      </c>
      <c r="G20" s="1">
        <v>4860607.57</v>
      </c>
    </row>
    <row r="21" spans="1:8" ht="13.5" customHeight="1" x14ac:dyDescent="0.2">
      <c r="A21" s="2" t="s">
        <v>13</v>
      </c>
      <c r="B21" s="31">
        <v>0</v>
      </c>
      <c r="C21" s="36">
        <v>0</v>
      </c>
      <c r="D21" s="38" t="s">
        <v>16</v>
      </c>
      <c r="E21" s="43" t="s">
        <v>27</v>
      </c>
      <c r="F21" s="33" t="s">
        <v>21</v>
      </c>
      <c r="G21" s="1">
        <v>286264203.89999998</v>
      </c>
      <c r="H21" s="28">
        <f>-1*(($B2/G21)-1)</f>
        <v>-3.5487153341563937E-2</v>
      </c>
    </row>
    <row r="22" spans="1:8" s="43" customFormat="1" ht="13.5" customHeight="1" x14ac:dyDescent="0.2">
      <c r="A22" s="2"/>
      <c r="C22" s="8"/>
      <c r="D22" s="9"/>
      <c r="G22" s="39"/>
    </row>
    <row r="23" spans="1:8" s="4" customFormat="1" ht="13.5" customHeight="1" x14ac:dyDescent="0.2">
      <c r="A23" s="3" t="s">
        <v>5</v>
      </c>
      <c r="B23" s="18" t="s">
        <v>1</v>
      </c>
      <c r="C23" s="18" t="s">
        <v>14</v>
      </c>
      <c r="D23" s="18" t="s">
        <v>15</v>
      </c>
      <c r="F23" s="88" t="s">
        <v>23</v>
      </c>
      <c r="G23" s="88"/>
    </row>
    <row r="24" spans="1:8" ht="13.5" customHeight="1" x14ac:dyDescent="0.2">
      <c r="A24" s="2" t="s">
        <v>10</v>
      </c>
      <c r="B24" s="31">
        <v>93</v>
      </c>
      <c r="C24" s="36">
        <v>1</v>
      </c>
      <c r="D24" s="37">
        <v>1</v>
      </c>
      <c r="E24" s="43" t="s">
        <v>27</v>
      </c>
      <c r="F24" s="33" t="s">
        <v>20</v>
      </c>
      <c r="G24" s="1">
        <v>262354274.55000001</v>
      </c>
    </row>
    <row r="25" spans="1:8" s="19" customFormat="1" ht="13.5" customHeight="1" x14ac:dyDescent="0.2">
      <c r="A25" s="2" t="s">
        <v>11</v>
      </c>
      <c r="B25" s="31">
        <v>33</v>
      </c>
      <c r="C25" s="36">
        <v>0.35</v>
      </c>
      <c r="D25" s="38" t="s">
        <v>18</v>
      </c>
      <c r="E25" s="43" t="s">
        <v>27</v>
      </c>
      <c r="F25" s="33" t="s">
        <v>22</v>
      </c>
      <c r="G25" s="1">
        <v>26235427.460000001</v>
      </c>
    </row>
    <row r="26" spans="1:8" ht="13.5" customHeight="1" x14ac:dyDescent="0.2">
      <c r="A26" s="2" t="s">
        <v>12</v>
      </c>
      <c r="B26" s="31">
        <v>32</v>
      </c>
      <c r="C26" s="36">
        <v>0.34</v>
      </c>
      <c r="D26" s="38" t="s">
        <v>17</v>
      </c>
      <c r="E26" s="43" t="s">
        <v>27</v>
      </c>
      <c r="F26" s="33" t="s">
        <v>19</v>
      </c>
      <c r="G26" s="1">
        <v>4984731.22</v>
      </c>
    </row>
    <row r="27" spans="1:8" ht="13.5" customHeight="1" x14ac:dyDescent="0.2">
      <c r="A27" s="2" t="s">
        <v>13</v>
      </c>
      <c r="B27" s="11">
        <v>28</v>
      </c>
      <c r="C27" s="24">
        <v>0.3</v>
      </c>
      <c r="D27" s="10" t="s">
        <v>16</v>
      </c>
      <c r="E27" s="43" t="s">
        <v>28</v>
      </c>
      <c r="F27" s="33" t="s">
        <v>21</v>
      </c>
      <c r="G27" s="1">
        <v>293574433.23000002</v>
      </c>
      <c r="H27" s="28">
        <f>-1*(($B2/G27)-1)</f>
        <v>-9.7027262853246476E-3</v>
      </c>
    </row>
    <row r="28" spans="1:8" s="43" customFormat="1" ht="13.5" customHeight="1" x14ac:dyDescent="0.2">
      <c r="A28" s="2"/>
      <c r="C28" s="8"/>
      <c r="D28" s="9"/>
      <c r="G28" s="39"/>
    </row>
    <row r="29" spans="1:8" s="4" customFormat="1" ht="13.5" customHeight="1" x14ac:dyDescent="0.2">
      <c r="A29" s="3" t="s">
        <v>6</v>
      </c>
      <c r="B29" s="18" t="s">
        <v>1</v>
      </c>
      <c r="C29" s="18" t="s">
        <v>14</v>
      </c>
      <c r="D29" s="18" t="s">
        <v>15</v>
      </c>
      <c r="F29" s="88" t="s">
        <v>23</v>
      </c>
      <c r="G29" s="88"/>
    </row>
    <row r="30" spans="1:8" ht="13.5" customHeight="1" x14ac:dyDescent="0.2">
      <c r="A30" s="2" t="s">
        <v>10</v>
      </c>
      <c r="B30" s="31">
        <v>93</v>
      </c>
      <c r="C30" s="36">
        <v>1</v>
      </c>
      <c r="D30" s="37">
        <v>1</v>
      </c>
      <c r="E30" s="43" t="s">
        <v>27</v>
      </c>
      <c r="F30" s="33" t="s">
        <v>20</v>
      </c>
      <c r="G30" s="1">
        <v>243211829.66999999</v>
      </c>
    </row>
    <row r="31" spans="1:8" s="19" customFormat="1" ht="13.5" customHeight="1" x14ac:dyDescent="0.2">
      <c r="A31" s="2" t="s">
        <v>11</v>
      </c>
      <c r="B31" s="31">
        <v>27</v>
      </c>
      <c r="C31" s="36">
        <v>0.28999999999999998</v>
      </c>
      <c r="D31" s="38" t="s">
        <v>18</v>
      </c>
      <c r="E31" s="43" t="s">
        <v>27</v>
      </c>
      <c r="F31" s="33" t="s">
        <v>22</v>
      </c>
      <c r="G31" s="1">
        <v>24321182.969999999</v>
      </c>
    </row>
    <row r="32" spans="1:8" ht="13.5" customHeight="1" x14ac:dyDescent="0.2">
      <c r="A32" s="2" t="s">
        <v>12</v>
      </c>
      <c r="B32" s="31">
        <v>66</v>
      </c>
      <c r="C32" s="36">
        <v>0.71</v>
      </c>
      <c r="D32" s="38" t="s">
        <v>17</v>
      </c>
      <c r="E32" s="43" t="s">
        <v>27</v>
      </c>
      <c r="F32" s="33" t="s">
        <v>19</v>
      </c>
      <c r="G32" s="1">
        <v>4621024.76</v>
      </c>
    </row>
    <row r="33" spans="1:8" ht="13.5" customHeight="1" x14ac:dyDescent="0.2">
      <c r="A33" s="2" t="s">
        <v>13</v>
      </c>
      <c r="B33" s="31">
        <v>0</v>
      </c>
      <c r="C33" s="36">
        <v>0</v>
      </c>
      <c r="D33" s="38" t="s">
        <v>16</v>
      </c>
      <c r="E33" s="43" t="s">
        <v>27</v>
      </c>
      <c r="F33" s="33" t="s">
        <v>21</v>
      </c>
      <c r="G33" s="1">
        <v>272154037.39999998</v>
      </c>
      <c r="H33" s="28">
        <f>-1*(($B2/G33)-1)</f>
        <v>-8.9173280072750716E-2</v>
      </c>
    </row>
    <row r="34" spans="1:8" s="43" customFormat="1" ht="13.5" customHeight="1" x14ac:dyDescent="0.2">
      <c r="A34" s="2"/>
      <c r="C34" s="8"/>
      <c r="D34" s="9"/>
      <c r="G34" s="39"/>
    </row>
    <row r="35" spans="1:8" ht="13.5" customHeight="1" x14ac:dyDescent="0.2">
      <c r="A35" s="3" t="s">
        <v>7</v>
      </c>
      <c r="B35" s="18" t="s">
        <v>1</v>
      </c>
      <c r="C35" s="18" t="s">
        <v>14</v>
      </c>
      <c r="D35" s="18" t="s">
        <v>15</v>
      </c>
      <c r="E35" s="4"/>
      <c r="F35" s="88" t="s">
        <v>23</v>
      </c>
      <c r="G35" s="88"/>
    </row>
    <row r="36" spans="1:8" ht="13.5" customHeight="1" x14ac:dyDescent="0.2">
      <c r="A36" s="2" t="s">
        <v>10</v>
      </c>
      <c r="B36" s="31">
        <v>93</v>
      </c>
      <c r="C36" s="36">
        <v>1</v>
      </c>
      <c r="D36" s="37">
        <v>1</v>
      </c>
      <c r="E36" s="43" t="s">
        <v>27</v>
      </c>
      <c r="F36" s="33" t="s">
        <v>20</v>
      </c>
      <c r="G36" s="1">
        <v>245788008.30000001</v>
      </c>
    </row>
    <row r="37" spans="1:8" s="19" customFormat="1" ht="13.5" customHeight="1" x14ac:dyDescent="0.2">
      <c r="A37" s="2" t="s">
        <v>11</v>
      </c>
      <c r="B37" s="31">
        <v>45</v>
      </c>
      <c r="C37" s="36">
        <v>0.48</v>
      </c>
      <c r="D37" s="38" t="s">
        <v>18</v>
      </c>
      <c r="E37" s="43" t="s">
        <v>27</v>
      </c>
      <c r="F37" s="33" t="s">
        <v>22</v>
      </c>
      <c r="G37" s="1">
        <v>24578800.829999998</v>
      </c>
    </row>
    <row r="38" spans="1:8" ht="13.5" customHeight="1" x14ac:dyDescent="0.2">
      <c r="A38" s="2" t="s">
        <v>12</v>
      </c>
      <c r="B38" s="31">
        <v>47</v>
      </c>
      <c r="C38" s="36">
        <v>0.51</v>
      </c>
      <c r="D38" s="38" t="s">
        <v>17</v>
      </c>
      <c r="E38" s="43" t="s">
        <v>27</v>
      </c>
      <c r="F38" s="33" t="s">
        <v>19</v>
      </c>
      <c r="G38" s="1">
        <v>4669972.16</v>
      </c>
    </row>
    <row r="39" spans="1:8" ht="13.5" customHeight="1" x14ac:dyDescent="0.2">
      <c r="A39" s="2" t="s">
        <v>13</v>
      </c>
      <c r="B39" s="11">
        <v>1</v>
      </c>
      <c r="C39" s="24">
        <v>0.01</v>
      </c>
      <c r="D39" s="10" t="s">
        <v>16</v>
      </c>
      <c r="E39" s="43" t="s">
        <v>28</v>
      </c>
      <c r="F39" s="33" t="s">
        <v>21</v>
      </c>
      <c r="G39" s="1">
        <v>275036781.29000002</v>
      </c>
      <c r="H39" s="28">
        <f>-1*(($B2/G39)-1)</f>
        <v>-7.7757324710146181E-2</v>
      </c>
    </row>
    <row r="40" spans="1:8" s="43" customFormat="1" ht="13.5" customHeight="1" x14ac:dyDescent="0.2">
      <c r="A40" s="2"/>
      <c r="C40" s="8"/>
      <c r="D40" s="9"/>
      <c r="G40" s="39"/>
    </row>
    <row r="41" spans="1:8" s="4" customFormat="1" ht="13.5" customHeight="1" x14ac:dyDescent="0.2">
      <c r="A41" s="3" t="s">
        <v>8</v>
      </c>
      <c r="B41" s="18" t="s">
        <v>1</v>
      </c>
      <c r="C41" s="18" t="s">
        <v>14</v>
      </c>
      <c r="D41" s="18" t="s">
        <v>15</v>
      </c>
      <c r="F41" s="88" t="s">
        <v>23</v>
      </c>
      <c r="G41" s="88"/>
    </row>
    <row r="42" spans="1:8" s="19" customFormat="1" ht="13.5" customHeight="1" x14ac:dyDescent="0.2">
      <c r="A42" s="2" t="s">
        <v>10</v>
      </c>
      <c r="B42" s="31">
        <v>93</v>
      </c>
      <c r="C42" s="36">
        <v>1</v>
      </c>
      <c r="D42" s="37">
        <v>1</v>
      </c>
      <c r="E42" s="43" t="s">
        <v>27</v>
      </c>
      <c r="F42" s="33" t="s">
        <v>20</v>
      </c>
      <c r="G42" s="1">
        <v>250517085.38999999</v>
      </c>
    </row>
    <row r="43" spans="1:8" ht="13.5" customHeight="1" x14ac:dyDescent="0.2">
      <c r="A43" s="2" t="s">
        <v>11</v>
      </c>
      <c r="B43" s="31">
        <v>44</v>
      </c>
      <c r="C43" s="36">
        <v>0.47</v>
      </c>
      <c r="D43" s="38" t="s">
        <v>18</v>
      </c>
      <c r="E43" s="43" t="s">
        <v>27</v>
      </c>
      <c r="F43" s="33" t="s">
        <v>22</v>
      </c>
      <c r="G43" s="1">
        <v>25051708.539999999</v>
      </c>
    </row>
    <row r="44" spans="1:8" x14ac:dyDescent="0.2">
      <c r="A44" s="2" t="s">
        <v>12</v>
      </c>
      <c r="B44" s="31">
        <v>47</v>
      </c>
      <c r="C44" s="36">
        <v>0.51</v>
      </c>
      <c r="D44" s="38" t="s">
        <v>17</v>
      </c>
      <c r="E44" s="43" t="s">
        <v>27</v>
      </c>
      <c r="F44" s="33" t="s">
        <v>19</v>
      </c>
      <c r="G44" s="1">
        <v>4759824.62</v>
      </c>
    </row>
    <row r="45" spans="1:8" x14ac:dyDescent="0.2">
      <c r="A45" s="2" t="s">
        <v>13</v>
      </c>
      <c r="B45" s="11">
        <v>2</v>
      </c>
      <c r="C45" s="24">
        <v>0.02</v>
      </c>
      <c r="D45" s="10" t="s">
        <v>16</v>
      </c>
      <c r="E45" s="43" t="s">
        <v>28</v>
      </c>
      <c r="F45" s="33" t="s">
        <v>21</v>
      </c>
      <c r="G45" s="1">
        <v>280328618.55000001</v>
      </c>
      <c r="H45" s="28">
        <f>-1*(($B2/G45)-1)</f>
        <v>-5.7412215467859573E-2</v>
      </c>
    </row>
    <row r="46" spans="1:8" x14ac:dyDescent="0.2">
      <c r="D46" s="27"/>
      <c r="G46" s="1"/>
    </row>
    <row r="47" spans="1:8" x14ac:dyDescent="0.2">
      <c r="D47" s="27"/>
      <c r="G47" s="1"/>
    </row>
    <row r="48" spans="1:8" x14ac:dyDescent="0.2">
      <c r="D48" s="27"/>
    </row>
    <row r="49" spans="4:4" x14ac:dyDescent="0.2">
      <c r="D49" s="27"/>
    </row>
    <row r="50" spans="4:4" x14ac:dyDescent="0.2">
      <c r="D50" s="27"/>
    </row>
  </sheetData>
  <mergeCells count="8">
    <mergeCell ref="F29:G29"/>
    <mergeCell ref="F35:G35"/>
    <mergeCell ref="F41:G41"/>
    <mergeCell ref="B2:C2"/>
    <mergeCell ref="F5:G5"/>
    <mergeCell ref="F11:G11"/>
    <mergeCell ref="F17:G17"/>
    <mergeCell ref="F23:G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SUGERENCIA</vt:lpstr>
      <vt:lpstr>CUADRO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</dc:creator>
  <cp:lastModifiedBy>Carlos Eduardo</cp:lastModifiedBy>
  <dcterms:created xsi:type="dcterms:W3CDTF">2025-04-25T17:31:44Z</dcterms:created>
  <dcterms:modified xsi:type="dcterms:W3CDTF">2025-04-26T00:20:00Z</dcterms:modified>
</cp:coreProperties>
</file>