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na4-my.sharepoint.com/personal/sloaiza_sena_edu_co/Documents/2025/2025/Contratación/17. Aseo y Cafeteria II/Precontractual/"/>
    </mc:Choice>
  </mc:AlternateContent>
  <xr:revisionPtr revIDLastSave="2441" documentId="8_{A779357B-7162-48D4-A6CD-99C10881A917}" xr6:coauthVersionLast="47" xr6:coauthVersionMax="47" xr10:uidLastSave="{D69891CF-352C-4F97-8DAA-CDD10EDA4583}"/>
  <bookViews>
    <workbookView xWindow="-120" yWindow="-120" windowWidth="20730" windowHeight="11160" xr2:uid="{00000000-000D-0000-FFFF-FFFF00000000}"/>
  </bookViews>
  <sheets>
    <sheet name="Consolidado" sheetId="19" r:id="rId1"/>
    <sheet name="Operarios 4 meses" sheetId="24" r:id="rId2"/>
    <sheet name="Insumos 4" sheetId="25" r:id="rId3"/>
  </sheets>
  <definedNames>
    <definedName name="_xlnm._FilterDatabase" localSheetId="2" hidden="1">'Insumos 4'!$A$2:$AH$420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9" l="1"/>
  <c r="AG3" i="25" l="1"/>
  <c r="AG4" i="25"/>
  <c r="AG5" i="25"/>
  <c r="AG6" i="25"/>
  <c r="AG7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AG241" i="25"/>
  <c r="AG242" i="25"/>
  <c r="AG243" i="25"/>
  <c r="AG244" i="25"/>
  <c r="AG245" i="25"/>
  <c r="AG246" i="25"/>
  <c r="AG247" i="25"/>
  <c r="AG248" i="25"/>
  <c r="AG249" i="25"/>
  <c r="AG250" i="25"/>
  <c r="AG251" i="25"/>
  <c r="AG252" i="25"/>
  <c r="AG253" i="25"/>
  <c r="AG254" i="25"/>
  <c r="AG255" i="25"/>
  <c r="AG256" i="25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 l="1"/>
  <c r="E35" i="19" l="1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C93" i="19"/>
  <c r="D93" i="19"/>
  <c r="E93" i="19" l="1"/>
  <c r="AE5" i="24"/>
  <c r="AE3" i="24"/>
  <c r="AL3" i="24" s="1"/>
  <c r="AL5" i="24" l="1"/>
  <c r="F30" i="19" l="1"/>
  <c r="E30" i="19"/>
  <c r="G27" i="19" l="1"/>
  <c r="AE10" i="24"/>
  <c r="AE11" i="24"/>
  <c r="AE9" i="24"/>
  <c r="AL9" i="24" s="1"/>
  <c r="AE6" i="24"/>
  <c r="AE7" i="24"/>
  <c r="G29" i="19" l="1"/>
  <c r="G28" i="19"/>
  <c r="G25" i="19"/>
  <c r="G24" i="19"/>
  <c r="G23" i="19"/>
  <c r="G21" i="19"/>
  <c r="G30" i="19" l="1"/>
  <c r="AI420" i="25" l="1"/>
  <c r="AC420" i="25"/>
  <c r="AF420" i="25" s="1"/>
  <c r="AI419" i="25"/>
  <c r="AC419" i="25"/>
  <c r="AF419" i="25" s="1"/>
  <c r="AI418" i="25"/>
  <c r="AC418" i="25"/>
  <c r="AF418" i="25" s="1"/>
  <c r="AI417" i="25"/>
  <c r="AC417" i="25"/>
  <c r="AF417" i="25" s="1"/>
  <c r="AI416" i="25"/>
  <c r="AC416" i="25"/>
  <c r="AF416" i="25" s="1"/>
  <c r="AI415" i="25"/>
  <c r="AC415" i="25"/>
  <c r="AF415" i="25" s="1"/>
  <c r="AI414" i="25"/>
  <c r="AC414" i="25"/>
  <c r="AF414" i="25" s="1"/>
  <c r="AI413" i="25"/>
  <c r="AC413" i="25"/>
  <c r="AF413" i="25" s="1"/>
  <c r="AI412" i="25"/>
  <c r="AC412" i="25"/>
  <c r="AF412" i="25" s="1"/>
  <c r="AI411" i="25"/>
  <c r="AC411" i="25"/>
  <c r="AF411" i="25" s="1"/>
  <c r="AI410" i="25"/>
  <c r="AC410" i="25"/>
  <c r="AF410" i="25" s="1"/>
  <c r="AI409" i="25"/>
  <c r="AC409" i="25"/>
  <c r="AF409" i="25" s="1"/>
  <c r="AI408" i="25"/>
  <c r="AC408" i="25"/>
  <c r="AF408" i="25" s="1"/>
  <c r="AI407" i="25"/>
  <c r="AC407" i="25"/>
  <c r="AF407" i="25" s="1"/>
  <c r="AI406" i="25"/>
  <c r="AC406" i="25"/>
  <c r="AF406" i="25" s="1"/>
  <c r="AI405" i="25"/>
  <c r="AC405" i="25"/>
  <c r="AF405" i="25" s="1"/>
  <c r="AI404" i="25"/>
  <c r="AC404" i="25"/>
  <c r="AF404" i="25" s="1"/>
  <c r="AI403" i="25"/>
  <c r="AC403" i="25"/>
  <c r="AF403" i="25" s="1"/>
  <c r="AI402" i="25"/>
  <c r="AC402" i="25"/>
  <c r="AF402" i="25" s="1"/>
  <c r="AI401" i="25"/>
  <c r="AC401" i="25"/>
  <c r="AF401" i="25" s="1"/>
  <c r="AI400" i="25"/>
  <c r="AC400" i="25"/>
  <c r="AF400" i="25" s="1"/>
  <c r="AI399" i="25"/>
  <c r="AC399" i="25"/>
  <c r="AF399" i="25" s="1"/>
  <c r="AI398" i="25"/>
  <c r="AC398" i="25"/>
  <c r="AF398" i="25" s="1"/>
  <c r="AI397" i="25"/>
  <c r="AC397" i="25"/>
  <c r="AF397" i="25" s="1"/>
  <c r="AI396" i="25"/>
  <c r="AC396" i="25"/>
  <c r="AF396" i="25" s="1"/>
  <c r="AI395" i="25"/>
  <c r="AC395" i="25"/>
  <c r="AF395" i="25" s="1"/>
  <c r="AI394" i="25"/>
  <c r="AC394" i="25"/>
  <c r="AF394" i="25" s="1"/>
  <c r="AI393" i="25"/>
  <c r="AC393" i="25"/>
  <c r="AF393" i="25" s="1"/>
  <c r="AI392" i="25"/>
  <c r="AC392" i="25"/>
  <c r="AF392" i="25" s="1"/>
  <c r="AI391" i="25"/>
  <c r="AC391" i="25"/>
  <c r="AF391" i="25" s="1"/>
  <c r="AI390" i="25"/>
  <c r="AC390" i="25"/>
  <c r="AF390" i="25" s="1"/>
  <c r="AI389" i="25"/>
  <c r="AC389" i="25"/>
  <c r="AF389" i="25" s="1"/>
  <c r="AI388" i="25"/>
  <c r="AC388" i="25"/>
  <c r="AF388" i="25" s="1"/>
  <c r="AI387" i="25"/>
  <c r="AC387" i="25"/>
  <c r="AF387" i="25" s="1"/>
  <c r="AI386" i="25"/>
  <c r="AC386" i="25"/>
  <c r="AF386" i="25" s="1"/>
  <c r="AI385" i="25"/>
  <c r="AC385" i="25"/>
  <c r="AF385" i="25" s="1"/>
  <c r="AI384" i="25"/>
  <c r="AC384" i="25"/>
  <c r="AF384" i="25" s="1"/>
  <c r="AI383" i="25"/>
  <c r="AC383" i="25"/>
  <c r="AF383" i="25" s="1"/>
  <c r="AI382" i="25"/>
  <c r="AC382" i="25"/>
  <c r="AF382" i="25" s="1"/>
  <c r="AI381" i="25"/>
  <c r="AC381" i="25"/>
  <c r="AF381" i="25" s="1"/>
  <c r="AI380" i="25"/>
  <c r="AC380" i="25"/>
  <c r="AF380" i="25" s="1"/>
  <c r="AI379" i="25"/>
  <c r="AC379" i="25"/>
  <c r="AF379" i="25" s="1"/>
  <c r="AI378" i="25"/>
  <c r="AC378" i="25"/>
  <c r="AF378" i="25" s="1"/>
  <c r="AI377" i="25"/>
  <c r="AC377" i="25"/>
  <c r="AF377" i="25" s="1"/>
  <c r="AI376" i="25"/>
  <c r="AC376" i="25"/>
  <c r="AF376" i="25" s="1"/>
  <c r="AI375" i="25"/>
  <c r="AC375" i="25"/>
  <c r="AF375" i="25" s="1"/>
  <c r="AI374" i="25"/>
  <c r="AC374" i="25"/>
  <c r="AF374" i="25" s="1"/>
  <c r="AI373" i="25"/>
  <c r="AC373" i="25"/>
  <c r="AF373" i="25" s="1"/>
  <c r="AI372" i="25"/>
  <c r="AC372" i="25"/>
  <c r="AF372" i="25" s="1"/>
  <c r="AI371" i="25"/>
  <c r="AC371" i="25"/>
  <c r="AF371" i="25" s="1"/>
  <c r="AI370" i="25"/>
  <c r="AC370" i="25"/>
  <c r="AF370" i="25" s="1"/>
  <c r="AI369" i="25"/>
  <c r="AC369" i="25"/>
  <c r="AF369" i="25" s="1"/>
  <c r="AI368" i="25"/>
  <c r="AC368" i="25"/>
  <c r="AF368" i="25" s="1"/>
  <c r="AI367" i="25"/>
  <c r="AC367" i="25"/>
  <c r="AF367" i="25" s="1"/>
  <c r="AI366" i="25"/>
  <c r="AC366" i="25"/>
  <c r="AF366" i="25" s="1"/>
  <c r="AI365" i="25"/>
  <c r="AC365" i="25"/>
  <c r="AF365" i="25" s="1"/>
  <c r="AI364" i="25"/>
  <c r="AC364" i="25"/>
  <c r="AF364" i="25" s="1"/>
  <c r="AI363" i="25"/>
  <c r="AC363" i="25"/>
  <c r="AF363" i="25" s="1"/>
  <c r="AI362" i="25"/>
  <c r="AC362" i="25"/>
  <c r="AF362" i="25" s="1"/>
  <c r="AI361" i="25"/>
  <c r="AC361" i="25"/>
  <c r="AF361" i="25" s="1"/>
  <c r="AI360" i="25"/>
  <c r="AC360" i="25"/>
  <c r="AF360" i="25" s="1"/>
  <c r="AI359" i="25"/>
  <c r="AC359" i="25"/>
  <c r="AF359" i="25" s="1"/>
  <c r="AI358" i="25"/>
  <c r="AC358" i="25"/>
  <c r="AF358" i="25" s="1"/>
  <c r="AI357" i="25"/>
  <c r="AC357" i="25"/>
  <c r="AF357" i="25" s="1"/>
  <c r="AI356" i="25"/>
  <c r="AC356" i="25"/>
  <c r="AF356" i="25" s="1"/>
  <c r="AI355" i="25"/>
  <c r="AC355" i="25"/>
  <c r="AF355" i="25" s="1"/>
  <c r="AI354" i="25"/>
  <c r="AC354" i="25"/>
  <c r="AF354" i="25" s="1"/>
  <c r="AI353" i="25"/>
  <c r="AC353" i="25"/>
  <c r="AF353" i="25" s="1"/>
  <c r="AI352" i="25"/>
  <c r="AC352" i="25"/>
  <c r="AF352" i="25" s="1"/>
  <c r="AI351" i="25"/>
  <c r="AC351" i="25"/>
  <c r="AF351" i="25" s="1"/>
  <c r="AI350" i="25"/>
  <c r="AC350" i="25"/>
  <c r="AF350" i="25" s="1"/>
  <c r="AI349" i="25"/>
  <c r="AC349" i="25"/>
  <c r="AF349" i="25" s="1"/>
  <c r="AI348" i="25"/>
  <c r="AC348" i="25"/>
  <c r="AF348" i="25" s="1"/>
  <c r="AI347" i="25"/>
  <c r="AC347" i="25"/>
  <c r="AF347" i="25" s="1"/>
  <c r="AI346" i="25"/>
  <c r="AC346" i="25"/>
  <c r="AF346" i="25" s="1"/>
  <c r="AI345" i="25"/>
  <c r="AC345" i="25"/>
  <c r="AF345" i="25" s="1"/>
  <c r="AI344" i="25"/>
  <c r="AC344" i="25"/>
  <c r="AF344" i="25" s="1"/>
  <c r="AI343" i="25"/>
  <c r="AC343" i="25"/>
  <c r="AF343" i="25" s="1"/>
  <c r="AI342" i="25"/>
  <c r="AC342" i="25"/>
  <c r="AF342" i="25" s="1"/>
  <c r="AI341" i="25"/>
  <c r="AC341" i="25"/>
  <c r="AF341" i="25" s="1"/>
  <c r="AI340" i="25"/>
  <c r="AC340" i="25"/>
  <c r="AF340" i="25" s="1"/>
  <c r="AI339" i="25"/>
  <c r="AC339" i="25"/>
  <c r="AF339" i="25" s="1"/>
  <c r="AI338" i="25"/>
  <c r="AC338" i="25"/>
  <c r="AF338" i="25" s="1"/>
  <c r="AI337" i="25"/>
  <c r="AC337" i="25"/>
  <c r="AF337" i="25" s="1"/>
  <c r="AI336" i="25"/>
  <c r="AC336" i="25"/>
  <c r="AF336" i="25" s="1"/>
  <c r="AI335" i="25"/>
  <c r="AC335" i="25"/>
  <c r="AF335" i="25" s="1"/>
  <c r="AI334" i="25"/>
  <c r="AC334" i="25"/>
  <c r="AF334" i="25" s="1"/>
  <c r="AI333" i="25"/>
  <c r="AC333" i="25"/>
  <c r="AF333" i="25" s="1"/>
  <c r="AI332" i="25"/>
  <c r="AC332" i="25"/>
  <c r="AF332" i="25" s="1"/>
  <c r="AI331" i="25"/>
  <c r="AC331" i="25"/>
  <c r="AF331" i="25" s="1"/>
  <c r="AI330" i="25"/>
  <c r="AC330" i="25"/>
  <c r="AF330" i="25" s="1"/>
  <c r="AI329" i="25"/>
  <c r="AC329" i="25"/>
  <c r="AF329" i="25" s="1"/>
  <c r="AI328" i="25"/>
  <c r="AC328" i="25"/>
  <c r="AF328" i="25" s="1"/>
  <c r="AI327" i="25"/>
  <c r="AC327" i="25"/>
  <c r="AF327" i="25" s="1"/>
  <c r="AI326" i="25"/>
  <c r="AC326" i="25"/>
  <c r="AF326" i="25" s="1"/>
  <c r="AI325" i="25"/>
  <c r="AC325" i="25"/>
  <c r="AF325" i="25" s="1"/>
  <c r="AI324" i="25"/>
  <c r="AC324" i="25"/>
  <c r="AF324" i="25" s="1"/>
  <c r="AI323" i="25"/>
  <c r="AC323" i="25"/>
  <c r="AF323" i="25" s="1"/>
  <c r="AI322" i="25"/>
  <c r="AC322" i="25"/>
  <c r="AF322" i="25" s="1"/>
  <c r="AI321" i="25"/>
  <c r="AC321" i="25"/>
  <c r="AF321" i="25" s="1"/>
  <c r="AI320" i="25"/>
  <c r="AC320" i="25"/>
  <c r="AF320" i="25" s="1"/>
  <c r="AI319" i="25"/>
  <c r="AC319" i="25"/>
  <c r="AF319" i="25" s="1"/>
  <c r="AI318" i="25"/>
  <c r="AC318" i="25"/>
  <c r="AF318" i="25" s="1"/>
  <c r="AI317" i="25"/>
  <c r="AC317" i="25"/>
  <c r="AF317" i="25" s="1"/>
  <c r="AI316" i="25"/>
  <c r="AC316" i="25"/>
  <c r="AF316" i="25" s="1"/>
  <c r="AI315" i="25"/>
  <c r="AC315" i="25"/>
  <c r="AF315" i="25" s="1"/>
  <c r="AI314" i="25"/>
  <c r="AC314" i="25"/>
  <c r="AF314" i="25" s="1"/>
  <c r="AI313" i="25"/>
  <c r="AC313" i="25"/>
  <c r="AF313" i="25" s="1"/>
  <c r="AI312" i="25"/>
  <c r="AC312" i="25"/>
  <c r="AF312" i="25" s="1"/>
  <c r="AI311" i="25"/>
  <c r="AC311" i="25"/>
  <c r="AF311" i="25" s="1"/>
  <c r="AI310" i="25"/>
  <c r="AC310" i="25"/>
  <c r="AF310" i="25" s="1"/>
  <c r="AI309" i="25"/>
  <c r="AC309" i="25"/>
  <c r="AF309" i="25" s="1"/>
  <c r="AI308" i="25"/>
  <c r="AC308" i="25"/>
  <c r="AF308" i="25" s="1"/>
  <c r="AI307" i="25"/>
  <c r="AC307" i="25"/>
  <c r="AF307" i="25" s="1"/>
  <c r="AI306" i="25"/>
  <c r="AC306" i="25"/>
  <c r="AF306" i="25" s="1"/>
  <c r="AI305" i="25"/>
  <c r="AC305" i="25"/>
  <c r="AF305" i="25" s="1"/>
  <c r="AI304" i="25"/>
  <c r="AC304" i="25"/>
  <c r="AF304" i="25" s="1"/>
  <c r="AI303" i="25"/>
  <c r="AC303" i="25"/>
  <c r="AF303" i="25" s="1"/>
  <c r="AI302" i="25"/>
  <c r="AC302" i="25"/>
  <c r="AF302" i="25" s="1"/>
  <c r="AI301" i="25"/>
  <c r="AC301" i="25"/>
  <c r="AF301" i="25" s="1"/>
  <c r="AI300" i="25"/>
  <c r="AC300" i="25"/>
  <c r="AF300" i="25" s="1"/>
  <c r="AI299" i="25"/>
  <c r="AC299" i="25"/>
  <c r="AF299" i="25" s="1"/>
  <c r="AI298" i="25"/>
  <c r="AC298" i="25"/>
  <c r="AF298" i="25" s="1"/>
  <c r="AI297" i="25"/>
  <c r="AC297" i="25"/>
  <c r="AF297" i="25" s="1"/>
  <c r="AI296" i="25"/>
  <c r="AC296" i="25"/>
  <c r="AF296" i="25" s="1"/>
  <c r="AI295" i="25"/>
  <c r="AC295" i="25"/>
  <c r="AF295" i="25" s="1"/>
  <c r="AI294" i="25"/>
  <c r="AC294" i="25"/>
  <c r="AF294" i="25" s="1"/>
  <c r="AI293" i="25"/>
  <c r="AC293" i="25"/>
  <c r="AF293" i="25" s="1"/>
  <c r="AI292" i="25"/>
  <c r="AC292" i="25"/>
  <c r="AF292" i="25" s="1"/>
  <c r="AI291" i="25"/>
  <c r="AC291" i="25"/>
  <c r="AF291" i="25" s="1"/>
  <c r="AI290" i="25"/>
  <c r="AC290" i="25"/>
  <c r="AF290" i="25" s="1"/>
  <c r="AI289" i="25"/>
  <c r="AC289" i="25"/>
  <c r="AF289" i="25" s="1"/>
  <c r="AI288" i="25"/>
  <c r="AC288" i="25"/>
  <c r="AF288" i="25" s="1"/>
  <c r="AI287" i="25"/>
  <c r="AC287" i="25"/>
  <c r="AF287" i="25" s="1"/>
  <c r="AI286" i="25"/>
  <c r="AC286" i="25"/>
  <c r="AF286" i="25" s="1"/>
  <c r="AI285" i="25"/>
  <c r="AC285" i="25"/>
  <c r="AF285" i="25" s="1"/>
  <c r="AI284" i="25"/>
  <c r="AC284" i="25"/>
  <c r="AF284" i="25" s="1"/>
  <c r="AI283" i="25"/>
  <c r="AC283" i="25"/>
  <c r="AF283" i="25" s="1"/>
  <c r="AI282" i="25"/>
  <c r="AC282" i="25"/>
  <c r="AF282" i="25" s="1"/>
  <c r="AI281" i="25"/>
  <c r="AC281" i="25"/>
  <c r="AF281" i="25" s="1"/>
  <c r="AI280" i="25"/>
  <c r="AC280" i="25"/>
  <c r="AF280" i="25" s="1"/>
  <c r="AI279" i="25"/>
  <c r="AC279" i="25"/>
  <c r="AF279" i="25" s="1"/>
  <c r="AI278" i="25"/>
  <c r="AC278" i="25"/>
  <c r="AF278" i="25" s="1"/>
  <c r="AI277" i="25"/>
  <c r="AC277" i="25"/>
  <c r="AF277" i="25" s="1"/>
  <c r="AI276" i="25"/>
  <c r="AC276" i="25"/>
  <c r="AF276" i="25" s="1"/>
  <c r="AI275" i="25"/>
  <c r="AC275" i="25"/>
  <c r="AF275" i="25" s="1"/>
  <c r="AI274" i="25"/>
  <c r="AC274" i="25"/>
  <c r="AF274" i="25" s="1"/>
  <c r="AI273" i="25"/>
  <c r="AC273" i="25"/>
  <c r="AF273" i="25" s="1"/>
  <c r="AI272" i="25"/>
  <c r="AC272" i="25"/>
  <c r="AF272" i="25" s="1"/>
  <c r="AI271" i="25"/>
  <c r="AC271" i="25"/>
  <c r="AF271" i="25" s="1"/>
  <c r="AI270" i="25"/>
  <c r="AC270" i="25"/>
  <c r="AF270" i="25" s="1"/>
  <c r="AI269" i="25"/>
  <c r="AC269" i="25"/>
  <c r="AF269" i="25" s="1"/>
  <c r="AI268" i="25"/>
  <c r="AC268" i="25"/>
  <c r="AF268" i="25" s="1"/>
  <c r="AI267" i="25"/>
  <c r="AC267" i="25"/>
  <c r="AF267" i="25" s="1"/>
  <c r="AI266" i="25"/>
  <c r="AC266" i="25"/>
  <c r="AF266" i="25" s="1"/>
  <c r="AI265" i="25"/>
  <c r="AC265" i="25"/>
  <c r="AF265" i="25" s="1"/>
  <c r="AI264" i="25"/>
  <c r="AC264" i="25"/>
  <c r="AF264" i="25" s="1"/>
  <c r="AI263" i="25"/>
  <c r="AC263" i="25"/>
  <c r="AF263" i="25" s="1"/>
  <c r="AI262" i="25"/>
  <c r="AC262" i="25"/>
  <c r="AF262" i="25" s="1"/>
  <c r="AI261" i="25"/>
  <c r="AC261" i="25"/>
  <c r="AF261" i="25" s="1"/>
  <c r="AI260" i="25"/>
  <c r="AC260" i="25"/>
  <c r="AF260" i="25" s="1"/>
  <c r="AI259" i="25"/>
  <c r="AC259" i="25"/>
  <c r="AF259" i="25" s="1"/>
  <c r="AI258" i="25"/>
  <c r="AC258" i="25"/>
  <c r="AF258" i="25" s="1"/>
  <c r="AI257" i="25"/>
  <c r="AC257" i="25"/>
  <c r="AF257" i="25" s="1"/>
  <c r="AI256" i="25"/>
  <c r="AC256" i="25"/>
  <c r="AF256" i="25" s="1"/>
  <c r="AI255" i="25"/>
  <c r="AC255" i="25"/>
  <c r="AF255" i="25" s="1"/>
  <c r="AI254" i="25"/>
  <c r="AC254" i="25"/>
  <c r="AF254" i="25" s="1"/>
  <c r="AI253" i="25"/>
  <c r="AC253" i="25"/>
  <c r="AF253" i="25" s="1"/>
  <c r="AI252" i="25"/>
  <c r="AC252" i="25"/>
  <c r="AF252" i="25" s="1"/>
  <c r="AI251" i="25"/>
  <c r="AC251" i="25"/>
  <c r="AF251" i="25" s="1"/>
  <c r="AI250" i="25"/>
  <c r="AC250" i="25"/>
  <c r="AF250" i="25" s="1"/>
  <c r="AI249" i="25"/>
  <c r="AC249" i="25"/>
  <c r="AF249" i="25" s="1"/>
  <c r="AI248" i="25"/>
  <c r="AC248" i="25"/>
  <c r="AF248" i="25" s="1"/>
  <c r="AI247" i="25"/>
  <c r="AC247" i="25"/>
  <c r="AF247" i="25" s="1"/>
  <c r="AI246" i="25"/>
  <c r="AC246" i="25"/>
  <c r="AF246" i="25" s="1"/>
  <c r="AI245" i="25"/>
  <c r="AC245" i="25"/>
  <c r="AF245" i="25" s="1"/>
  <c r="AI244" i="25"/>
  <c r="AC244" i="25"/>
  <c r="AF244" i="25" s="1"/>
  <c r="AI243" i="25"/>
  <c r="AC243" i="25"/>
  <c r="AF243" i="25" s="1"/>
  <c r="AI242" i="25"/>
  <c r="AC242" i="25"/>
  <c r="AF242" i="25" s="1"/>
  <c r="AI241" i="25"/>
  <c r="AC241" i="25"/>
  <c r="AF241" i="25" s="1"/>
  <c r="AI240" i="25"/>
  <c r="AC240" i="25"/>
  <c r="AF240" i="25" s="1"/>
  <c r="AI239" i="25"/>
  <c r="AC239" i="25"/>
  <c r="AF239" i="25" s="1"/>
  <c r="AI238" i="25"/>
  <c r="AC238" i="25"/>
  <c r="AF238" i="25" s="1"/>
  <c r="AI237" i="25"/>
  <c r="AC237" i="25"/>
  <c r="AF237" i="25" s="1"/>
  <c r="AI236" i="25"/>
  <c r="AC236" i="25"/>
  <c r="AF236" i="25" s="1"/>
  <c r="AI235" i="25"/>
  <c r="AC235" i="25"/>
  <c r="AF235" i="25" s="1"/>
  <c r="AI234" i="25"/>
  <c r="AC234" i="25"/>
  <c r="AF234" i="25" s="1"/>
  <c r="AI233" i="25"/>
  <c r="AC233" i="25"/>
  <c r="AF233" i="25" s="1"/>
  <c r="AI232" i="25"/>
  <c r="AC232" i="25"/>
  <c r="AF232" i="25" s="1"/>
  <c r="AI231" i="25"/>
  <c r="AC231" i="25"/>
  <c r="AF231" i="25" s="1"/>
  <c r="AI230" i="25"/>
  <c r="AC230" i="25"/>
  <c r="AF230" i="25" s="1"/>
  <c r="AI229" i="25"/>
  <c r="AC229" i="25"/>
  <c r="AF229" i="25" s="1"/>
  <c r="AI228" i="25"/>
  <c r="AC228" i="25"/>
  <c r="AF228" i="25" s="1"/>
  <c r="AI227" i="25"/>
  <c r="AC227" i="25"/>
  <c r="AF227" i="25" s="1"/>
  <c r="AI226" i="25"/>
  <c r="AC226" i="25"/>
  <c r="AF226" i="25" s="1"/>
  <c r="AI225" i="25"/>
  <c r="AC225" i="25"/>
  <c r="AF225" i="25" s="1"/>
  <c r="AI224" i="25"/>
  <c r="AC224" i="25"/>
  <c r="AF224" i="25" s="1"/>
  <c r="AI223" i="25"/>
  <c r="AC223" i="25"/>
  <c r="AF223" i="25" s="1"/>
  <c r="AI222" i="25"/>
  <c r="AC222" i="25"/>
  <c r="AF222" i="25" s="1"/>
  <c r="AI221" i="25"/>
  <c r="AC221" i="25"/>
  <c r="AF221" i="25" s="1"/>
  <c r="AI220" i="25"/>
  <c r="AC220" i="25"/>
  <c r="AF220" i="25" s="1"/>
  <c r="AI219" i="25"/>
  <c r="AC219" i="25"/>
  <c r="AF219" i="25" s="1"/>
  <c r="AI218" i="25"/>
  <c r="AC218" i="25"/>
  <c r="AF218" i="25" s="1"/>
  <c r="AI217" i="25"/>
  <c r="AC217" i="25"/>
  <c r="AF217" i="25" s="1"/>
  <c r="AI216" i="25"/>
  <c r="AC216" i="25"/>
  <c r="AF216" i="25" s="1"/>
  <c r="AI215" i="25"/>
  <c r="AC215" i="25"/>
  <c r="AF215" i="25" s="1"/>
  <c r="AI214" i="25"/>
  <c r="AC214" i="25"/>
  <c r="AF214" i="25" s="1"/>
  <c r="AI213" i="25"/>
  <c r="AC213" i="25"/>
  <c r="AF213" i="25" s="1"/>
  <c r="AI212" i="25"/>
  <c r="AC212" i="25"/>
  <c r="AF212" i="25" s="1"/>
  <c r="AI211" i="25"/>
  <c r="AC211" i="25"/>
  <c r="AF211" i="25" s="1"/>
  <c r="AI210" i="25"/>
  <c r="AC210" i="25"/>
  <c r="AF210" i="25" s="1"/>
  <c r="AI209" i="25"/>
  <c r="AC209" i="25"/>
  <c r="AF209" i="25" s="1"/>
  <c r="AI208" i="25"/>
  <c r="AC208" i="25"/>
  <c r="AF208" i="25" s="1"/>
  <c r="AI207" i="25"/>
  <c r="AC207" i="25"/>
  <c r="AF207" i="25" s="1"/>
  <c r="AI206" i="25"/>
  <c r="AC206" i="25"/>
  <c r="AF206" i="25" s="1"/>
  <c r="AI205" i="25"/>
  <c r="AC205" i="25"/>
  <c r="AF205" i="25" s="1"/>
  <c r="AI204" i="25"/>
  <c r="AC204" i="25"/>
  <c r="AF204" i="25" s="1"/>
  <c r="AI203" i="25"/>
  <c r="AC203" i="25"/>
  <c r="AF203" i="25" s="1"/>
  <c r="AI202" i="25"/>
  <c r="AC202" i="25"/>
  <c r="AF202" i="25" s="1"/>
  <c r="AI201" i="25"/>
  <c r="AC201" i="25"/>
  <c r="AF201" i="25" s="1"/>
  <c r="AI200" i="25"/>
  <c r="AC200" i="25"/>
  <c r="AF200" i="25" s="1"/>
  <c r="AI199" i="25"/>
  <c r="AC199" i="25"/>
  <c r="AF199" i="25" s="1"/>
  <c r="AI198" i="25"/>
  <c r="AC198" i="25"/>
  <c r="AF198" i="25" s="1"/>
  <c r="AI197" i="25"/>
  <c r="AC197" i="25"/>
  <c r="AF197" i="25" s="1"/>
  <c r="AI196" i="25"/>
  <c r="AC196" i="25"/>
  <c r="AF196" i="25" s="1"/>
  <c r="AI195" i="25"/>
  <c r="AC195" i="25"/>
  <c r="AF195" i="25" s="1"/>
  <c r="AI194" i="25"/>
  <c r="AC194" i="25"/>
  <c r="AF194" i="25" s="1"/>
  <c r="AI193" i="25"/>
  <c r="AC193" i="25"/>
  <c r="AF193" i="25" s="1"/>
  <c r="AI192" i="25"/>
  <c r="AC192" i="25"/>
  <c r="AF192" i="25" s="1"/>
  <c r="AI191" i="25"/>
  <c r="AC191" i="25"/>
  <c r="AF191" i="25" s="1"/>
  <c r="AI190" i="25"/>
  <c r="AC190" i="25"/>
  <c r="AF190" i="25" s="1"/>
  <c r="AI189" i="25"/>
  <c r="AC189" i="25"/>
  <c r="AF189" i="25" s="1"/>
  <c r="AI188" i="25"/>
  <c r="AC188" i="25"/>
  <c r="AF188" i="25" s="1"/>
  <c r="AI187" i="25"/>
  <c r="AC187" i="25"/>
  <c r="AF187" i="25" s="1"/>
  <c r="AI186" i="25"/>
  <c r="AC186" i="25"/>
  <c r="AF186" i="25" s="1"/>
  <c r="AI185" i="25"/>
  <c r="AC185" i="25"/>
  <c r="AF185" i="25" s="1"/>
  <c r="AI184" i="25"/>
  <c r="AC184" i="25"/>
  <c r="AF184" i="25" s="1"/>
  <c r="AI183" i="25"/>
  <c r="AC183" i="25"/>
  <c r="AF183" i="25" s="1"/>
  <c r="AI182" i="25"/>
  <c r="AC182" i="25"/>
  <c r="AF182" i="25" s="1"/>
  <c r="AI181" i="25"/>
  <c r="AC181" i="25"/>
  <c r="AF181" i="25" s="1"/>
  <c r="AI180" i="25"/>
  <c r="AC180" i="25"/>
  <c r="AF180" i="25" s="1"/>
  <c r="AI179" i="25"/>
  <c r="AC179" i="25"/>
  <c r="AF179" i="25" s="1"/>
  <c r="AI178" i="25"/>
  <c r="AC178" i="25"/>
  <c r="AF178" i="25" s="1"/>
  <c r="AI177" i="25"/>
  <c r="AC177" i="25"/>
  <c r="AF177" i="25" s="1"/>
  <c r="AI176" i="25"/>
  <c r="AC176" i="25"/>
  <c r="AF176" i="25" s="1"/>
  <c r="AI175" i="25"/>
  <c r="AC175" i="25"/>
  <c r="AF175" i="25" s="1"/>
  <c r="AI174" i="25"/>
  <c r="AC174" i="25"/>
  <c r="AF174" i="25" s="1"/>
  <c r="AI173" i="25"/>
  <c r="AC173" i="25"/>
  <c r="AF173" i="25" s="1"/>
  <c r="AI172" i="25"/>
  <c r="AC172" i="25"/>
  <c r="AF172" i="25" s="1"/>
  <c r="AI171" i="25"/>
  <c r="AC171" i="25"/>
  <c r="AF171" i="25" s="1"/>
  <c r="AI170" i="25"/>
  <c r="AC170" i="25"/>
  <c r="AF170" i="25" s="1"/>
  <c r="AI169" i="25"/>
  <c r="AC169" i="25"/>
  <c r="AF169" i="25" s="1"/>
  <c r="AI168" i="25"/>
  <c r="AC168" i="25"/>
  <c r="AF168" i="25" s="1"/>
  <c r="AI167" i="25"/>
  <c r="AC167" i="25"/>
  <c r="AF167" i="25" s="1"/>
  <c r="AI166" i="25"/>
  <c r="AC166" i="25"/>
  <c r="AF166" i="25" s="1"/>
  <c r="AI165" i="25"/>
  <c r="AC165" i="25"/>
  <c r="AF165" i="25" s="1"/>
  <c r="AI164" i="25"/>
  <c r="AC164" i="25"/>
  <c r="AF164" i="25" s="1"/>
  <c r="AI163" i="25"/>
  <c r="AC163" i="25"/>
  <c r="AF163" i="25" s="1"/>
  <c r="AI162" i="25"/>
  <c r="AC162" i="25"/>
  <c r="AF162" i="25" s="1"/>
  <c r="AI161" i="25"/>
  <c r="AC161" i="25"/>
  <c r="AF161" i="25" s="1"/>
  <c r="AI160" i="25"/>
  <c r="AC160" i="25"/>
  <c r="AF160" i="25" s="1"/>
  <c r="AI159" i="25"/>
  <c r="AC159" i="25"/>
  <c r="AF159" i="25" s="1"/>
  <c r="AI158" i="25"/>
  <c r="AC158" i="25"/>
  <c r="AF158" i="25" s="1"/>
  <c r="AI157" i="25"/>
  <c r="AC157" i="25"/>
  <c r="AF157" i="25" s="1"/>
  <c r="AI156" i="25"/>
  <c r="AC156" i="25"/>
  <c r="AF156" i="25" s="1"/>
  <c r="AI155" i="25"/>
  <c r="AC155" i="25"/>
  <c r="AF155" i="25" s="1"/>
  <c r="AI154" i="25"/>
  <c r="AC154" i="25"/>
  <c r="AF154" i="25" s="1"/>
  <c r="AI153" i="25"/>
  <c r="AC153" i="25"/>
  <c r="AF153" i="25" s="1"/>
  <c r="AI152" i="25"/>
  <c r="AC152" i="25"/>
  <c r="AF152" i="25" s="1"/>
  <c r="AI151" i="25"/>
  <c r="AC151" i="25"/>
  <c r="AF151" i="25" s="1"/>
  <c r="AI150" i="25"/>
  <c r="AC150" i="25"/>
  <c r="AF150" i="25" s="1"/>
  <c r="AI149" i="25"/>
  <c r="AC149" i="25"/>
  <c r="AF149" i="25" s="1"/>
  <c r="AI148" i="25"/>
  <c r="AC148" i="25"/>
  <c r="AF148" i="25" s="1"/>
  <c r="AI147" i="25"/>
  <c r="AC147" i="25"/>
  <c r="AF147" i="25" s="1"/>
  <c r="AI146" i="25"/>
  <c r="AC146" i="25"/>
  <c r="AF146" i="25" s="1"/>
  <c r="AI145" i="25"/>
  <c r="AC145" i="25"/>
  <c r="AF145" i="25" s="1"/>
  <c r="AI144" i="25"/>
  <c r="AC144" i="25"/>
  <c r="AF144" i="25" s="1"/>
  <c r="AI143" i="25"/>
  <c r="AC143" i="25"/>
  <c r="AF143" i="25" s="1"/>
  <c r="AI142" i="25"/>
  <c r="AC142" i="25"/>
  <c r="AF142" i="25" s="1"/>
  <c r="AI141" i="25"/>
  <c r="AC141" i="25"/>
  <c r="AF141" i="25" s="1"/>
  <c r="AI140" i="25"/>
  <c r="AC140" i="25"/>
  <c r="AF140" i="25" s="1"/>
  <c r="AI139" i="25"/>
  <c r="AC139" i="25"/>
  <c r="AF139" i="25" s="1"/>
  <c r="AI138" i="25"/>
  <c r="AC138" i="25"/>
  <c r="AF138" i="25" s="1"/>
  <c r="AI137" i="25"/>
  <c r="AC137" i="25"/>
  <c r="AF137" i="25" s="1"/>
  <c r="AI136" i="25"/>
  <c r="AC136" i="25"/>
  <c r="AF136" i="25" s="1"/>
  <c r="AI135" i="25"/>
  <c r="AC135" i="25"/>
  <c r="AF135" i="25" s="1"/>
  <c r="AI134" i="25"/>
  <c r="AC134" i="25"/>
  <c r="AF134" i="25" s="1"/>
  <c r="AI133" i="25"/>
  <c r="AC133" i="25"/>
  <c r="AF133" i="25" s="1"/>
  <c r="AI132" i="25"/>
  <c r="AC132" i="25"/>
  <c r="AF132" i="25" s="1"/>
  <c r="AI131" i="25"/>
  <c r="AC131" i="25"/>
  <c r="AF131" i="25" s="1"/>
  <c r="AI130" i="25"/>
  <c r="AC130" i="25"/>
  <c r="AF130" i="25" s="1"/>
  <c r="AI129" i="25"/>
  <c r="AC129" i="25"/>
  <c r="AF129" i="25" s="1"/>
  <c r="AI128" i="25"/>
  <c r="AC128" i="25"/>
  <c r="AF128" i="25" s="1"/>
  <c r="AI127" i="25"/>
  <c r="AC127" i="25"/>
  <c r="AF127" i="25" s="1"/>
  <c r="AI126" i="25"/>
  <c r="AC126" i="25"/>
  <c r="AF126" i="25" s="1"/>
  <c r="AI125" i="25"/>
  <c r="AC125" i="25"/>
  <c r="AF125" i="25" s="1"/>
  <c r="AI124" i="25"/>
  <c r="AC124" i="25"/>
  <c r="AF124" i="25" s="1"/>
  <c r="AI123" i="25"/>
  <c r="AC123" i="25"/>
  <c r="AF123" i="25" s="1"/>
  <c r="AI122" i="25"/>
  <c r="AC122" i="25"/>
  <c r="AF122" i="25" s="1"/>
  <c r="AI121" i="25"/>
  <c r="AC121" i="25"/>
  <c r="AF121" i="25" s="1"/>
  <c r="AI120" i="25"/>
  <c r="AC120" i="25"/>
  <c r="AF120" i="25" s="1"/>
  <c r="AI119" i="25"/>
  <c r="AC119" i="25"/>
  <c r="AF119" i="25" s="1"/>
  <c r="AI118" i="25"/>
  <c r="AC118" i="25"/>
  <c r="AF118" i="25" s="1"/>
  <c r="AI117" i="25"/>
  <c r="AC117" i="25"/>
  <c r="AF117" i="25" s="1"/>
  <c r="AI116" i="25"/>
  <c r="AC116" i="25"/>
  <c r="AF116" i="25" s="1"/>
  <c r="AI115" i="25"/>
  <c r="AC115" i="25"/>
  <c r="AF115" i="25" s="1"/>
  <c r="AI114" i="25"/>
  <c r="AC114" i="25"/>
  <c r="AF114" i="25" s="1"/>
  <c r="AI113" i="25"/>
  <c r="AC113" i="25"/>
  <c r="AF113" i="25" s="1"/>
  <c r="AI112" i="25"/>
  <c r="AC112" i="25"/>
  <c r="AF112" i="25" s="1"/>
  <c r="AI111" i="25"/>
  <c r="AC111" i="25"/>
  <c r="AF111" i="25" s="1"/>
  <c r="AI110" i="25"/>
  <c r="AC110" i="25"/>
  <c r="AF110" i="25" s="1"/>
  <c r="AI109" i="25"/>
  <c r="AC109" i="25"/>
  <c r="AF109" i="25" s="1"/>
  <c r="AI108" i="25"/>
  <c r="AC108" i="25"/>
  <c r="AF108" i="25" s="1"/>
  <c r="AI107" i="25"/>
  <c r="AC107" i="25"/>
  <c r="AF107" i="25" s="1"/>
  <c r="AI106" i="25"/>
  <c r="AC106" i="25"/>
  <c r="AF106" i="25" s="1"/>
  <c r="AI105" i="25"/>
  <c r="AC105" i="25"/>
  <c r="AF105" i="25" s="1"/>
  <c r="AI104" i="25"/>
  <c r="AC104" i="25"/>
  <c r="AF104" i="25" s="1"/>
  <c r="AI103" i="25"/>
  <c r="AC103" i="25"/>
  <c r="AF103" i="25" s="1"/>
  <c r="AI102" i="25"/>
  <c r="AC102" i="25"/>
  <c r="AF102" i="25" s="1"/>
  <c r="AI101" i="25"/>
  <c r="AC101" i="25"/>
  <c r="AF101" i="25" s="1"/>
  <c r="AI100" i="25"/>
  <c r="AC100" i="25"/>
  <c r="AF100" i="25" s="1"/>
  <c r="AI99" i="25"/>
  <c r="AC99" i="25"/>
  <c r="AF99" i="25" s="1"/>
  <c r="AI98" i="25"/>
  <c r="AC98" i="25"/>
  <c r="AF98" i="25" s="1"/>
  <c r="AI97" i="25"/>
  <c r="AC97" i="25"/>
  <c r="AF97" i="25" s="1"/>
  <c r="AI96" i="25"/>
  <c r="AC96" i="25"/>
  <c r="AF96" i="25" s="1"/>
  <c r="AI95" i="25"/>
  <c r="AC95" i="25"/>
  <c r="AF95" i="25" s="1"/>
  <c r="AI94" i="25"/>
  <c r="AC94" i="25"/>
  <c r="AF94" i="25" s="1"/>
  <c r="AI93" i="25"/>
  <c r="AC93" i="25"/>
  <c r="AF93" i="25" s="1"/>
  <c r="AI92" i="25"/>
  <c r="AC92" i="25"/>
  <c r="AF92" i="25" s="1"/>
  <c r="AI91" i="25"/>
  <c r="AC91" i="25"/>
  <c r="AF91" i="25" s="1"/>
  <c r="AI90" i="25"/>
  <c r="AC90" i="25"/>
  <c r="AF90" i="25" s="1"/>
  <c r="AI89" i="25"/>
  <c r="AC89" i="25"/>
  <c r="AF89" i="25" s="1"/>
  <c r="AI88" i="25"/>
  <c r="AC88" i="25"/>
  <c r="AF88" i="25" s="1"/>
  <c r="AI87" i="25"/>
  <c r="AC87" i="25"/>
  <c r="AF87" i="25" s="1"/>
  <c r="AI86" i="25"/>
  <c r="AC86" i="25"/>
  <c r="AF86" i="25" s="1"/>
  <c r="AI85" i="25"/>
  <c r="AC85" i="25"/>
  <c r="AF85" i="25" s="1"/>
  <c r="AI84" i="25"/>
  <c r="AC84" i="25"/>
  <c r="AF84" i="25" s="1"/>
  <c r="AI83" i="25"/>
  <c r="AC83" i="25"/>
  <c r="AF83" i="25" s="1"/>
  <c r="AI82" i="25"/>
  <c r="AC82" i="25"/>
  <c r="AF82" i="25" s="1"/>
  <c r="AI81" i="25"/>
  <c r="AC81" i="25"/>
  <c r="AF81" i="25" s="1"/>
  <c r="AI80" i="25"/>
  <c r="AC80" i="25"/>
  <c r="AF80" i="25" s="1"/>
  <c r="AI79" i="25"/>
  <c r="AC79" i="25"/>
  <c r="AF79" i="25" s="1"/>
  <c r="AI78" i="25"/>
  <c r="AC78" i="25"/>
  <c r="AF78" i="25" s="1"/>
  <c r="AI77" i="25"/>
  <c r="AC77" i="25"/>
  <c r="AF77" i="25" s="1"/>
  <c r="AI76" i="25"/>
  <c r="AC76" i="25"/>
  <c r="AF76" i="25" s="1"/>
  <c r="AI75" i="25"/>
  <c r="AC75" i="25"/>
  <c r="AF75" i="25" s="1"/>
  <c r="AI74" i="25"/>
  <c r="AC74" i="25"/>
  <c r="AF74" i="25" s="1"/>
  <c r="AI73" i="25"/>
  <c r="AC73" i="25"/>
  <c r="AF73" i="25" s="1"/>
  <c r="AI72" i="25"/>
  <c r="AC72" i="25"/>
  <c r="AF72" i="25" s="1"/>
  <c r="AI71" i="25"/>
  <c r="AC71" i="25"/>
  <c r="AF71" i="25" s="1"/>
  <c r="AI70" i="25"/>
  <c r="AC70" i="25"/>
  <c r="AF70" i="25" s="1"/>
  <c r="AI69" i="25"/>
  <c r="AC69" i="25"/>
  <c r="AF69" i="25" s="1"/>
  <c r="AI68" i="25"/>
  <c r="AC68" i="25"/>
  <c r="AF68" i="25" s="1"/>
  <c r="AI67" i="25"/>
  <c r="AC67" i="25"/>
  <c r="AF67" i="25" s="1"/>
  <c r="AI66" i="25"/>
  <c r="AC66" i="25"/>
  <c r="AF66" i="25" s="1"/>
  <c r="AI65" i="25"/>
  <c r="AC65" i="25"/>
  <c r="AF65" i="25" s="1"/>
  <c r="AI64" i="25"/>
  <c r="AC64" i="25"/>
  <c r="AF64" i="25" s="1"/>
  <c r="AI63" i="25"/>
  <c r="AC63" i="25"/>
  <c r="AF63" i="25" s="1"/>
  <c r="AI62" i="25"/>
  <c r="AC62" i="25"/>
  <c r="AF62" i="25" s="1"/>
  <c r="AI61" i="25"/>
  <c r="AC61" i="25"/>
  <c r="AF61" i="25" s="1"/>
  <c r="AI60" i="25"/>
  <c r="AC60" i="25"/>
  <c r="AF60" i="25" s="1"/>
  <c r="AI59" i="25"/>
  <c r="AC59" i="25"/>
  <c r="AF59" i="25" s="1"/>
  <c r="AI58" i="25"/>
  <c r="AC58" i="25"/>
  <c r="AF58" i="25" s="1"/>
  <c r="AI57" i="25"/>
  <c r="AC57" i="25"/>
  <c r="AF57" i="25" s="1"/>
  <c r="AI56" i="25"/>
  <c r="AC56" i="25"/>
  <c r="AF56" i="25" s="1"/>
  <c r="AI55" i="25"/>
  <c r="AC55" i="25"/>
  <c r="AF55" i="25" s="1"/>
  <c r="AI54" i="25"/>
  <c r="AC54" i="25"/>
  <c r="AF54" i="25" s="1"/>
  <c r="AI53" i="25"/>
  <c r="AC53" i="25"/>
  <c r="AF53" i="25" s="1"/>
  <c r="AI52" i="25"/>
  <c r="AC52" i="25"/>
  <c r="AF52" i="25" s="1"/>
  <c r="AI51" i="25"/>
  <c r="AC51" i="25"/>
  <c r="AF51" i="25" s="1"/>
  <c r="AI50" i="25"/>
  <c r="AC50" i="25"/>
  <c r="AF50" i="25" s="1"/>
  <c r="AI49" i="25"/>
  <c r="AC49" i="25"/>
  <c r="AF49" i="25" s="1"/>
  <c r="AI48" i="25"/>
  <c r="AC48" i="25"/>
  <c r="AF48" i="25" s="1"/>
  <c r="AI47" i="25"/>
  <c r="AC47" i="25"/>
  <c r="AF47" i="25" s="1"/>
  <c r="AI46" i="25"/>
  <c r="AC46" i="25"/>
  <c r="AF46" i="25" s="1"/>
  <c r="AI45" i="25"/>
  <c r="AC45" i="25"/>
  <c r="AF45" i="25" s="1"/>
  <c r="AI44" i="25"/>
  <c r="AC44" i="25"/>
  <c r="AF44" i="25" s="1"/>
  <c r="AI43" i="25"/>
  <c r="AC43" i="25"/>
  <c r="AF43" i="25" s="1"/>
  <c r="AI42" i="25"/>
  <c r="AC42" i="25"/>
  <c r="AF42" i="25" s="1"/>
  <c r="AI41" i="25"/>
  <c r="AC41" i="25"/>
  <c r="AF41" i="25" s="1"/>
  <c r="AI40" i="25"/>
  <c r="AC40" i="25"/>
  <c r="AF40" i="25" s="1"/>
  <c r="AI39" i="25"/>
  <c r="AC39" i="25"/>
  <c r="AF39" i="25" s="1"/>
  <c r="AI38" i="25"/>
  <c r="AC38" i="25"/>
  <c r="AF38" i="25" s="1"/>
  <c r="AI37" i="25"/>
  <c r="AC37" i="25"/>
  <c r="AF37" i="25" s="1"/>
  <c r="AI36" i="25"/>
  <c r="AC36" i="25"/>
  <c r="AF36" i="25" s="1"/>
  <c r="AI35" i="25"/>
  <c r="AC35" i="25"/>
  <c r="AF35" i="25" s="1"/>
  <c r="AI34" i="25"/>
  <c r="AC34" i="25"/>
  <c r="AF34" i="25" s="1"/>
  <c r="AI33" i="25"/>
  <c r="AC33" i="25"/>
  <c r="AF33" i="25" s="1"/>
  <c r="AI32" i="25"/>
  <c r="AC32" i="25"/>
  <c r="AF32" i="25" s="1"/>
  <c r="AI31" i="25"/>
  <c r="AC31" i="25"/>
  <c r="AF31" i="25" s="1"/>
  <c r="AI30" i="25"/>
  <c r="AC30" i="25"/>
  <c r="AF30" i="25" s="1"/>
  <c r="AI29" i="25"/>
  <c r="AC29" i="25"/>
  <c r="AF29" i="25" s="1"/>
  <c r="AI28" i="25"/>
  <c r="AC28" i="25"/>
  <c r="AF28" i="25" s="1"/>
  <c r="AI27" i="25"/>
  <c r="AC27" i="25"/>
  <c r="AF27" i="25" s="1"/>
  <c r="AI26" i="25"/>
  <c r="AC26" i="25"/>
  <c r="AF26" i="25" s="1"/>
  <c r="AI25" i="25"/>
  <c r="AC25" i="25"/>
  <c r="AF25" i="25" s="1"/>
  <c r="AI24" i="25"/>
  <c r="AC24" i="25"/>
  <c r="AF24" i="25" s="1"/>
  <c r="AI23" i="25"/>
  <c r="AC23" i="25"/>
  <c r="AF23" i="25" s="1"/>
  <c r="AI22" i="25"/>
  <c r="AC22" i="25"/>
  <c r="AF22" i="25" s="1"/>
  <c r="AI21" i="25"/>
  <c r="AC21" i="25"/>
  <c r="AF21" i="25" s="1"/>
  <c r="AI20" i="25"/>
  <c r="AC20" i="25"/>
  <c r="AF20" i="25" s="1"/>
  <c r="AI19" i="25"/>
  <c r="AC19" i="25"/>
  <c r="AF19" i="25" s="1"/>
  <c r="AI18" i="25"/>
  <c r="AC18" i="25"/>
  <c r="AF18" i="25" s="1"/>
  <c r="AI17" i="25"/>
  <c r="AC17" i="25"/>
  <c r="AF17" i="25" s="1"/>
  <c r="AI16" i="25"/>
  <c r="AC16" i="25"/>
  <c r="AF16" i="25" s="1"/>
  <c r="AI15" i="25"/>
  <c r="AC15" i="25"/>
  <c r="AF15" i="25" s="1"/>
  <c r="AI14" i="25"/>
  <c r="AC14" i="25"/>
  <c r="AF14" i="25" s="1"/>
  <c r="AI13" i="25"/>
  <c r="AC13" i="25"/>
  <c r="AF13" i="25" s="1"/>
  <c r="AI12" i="25"/>
  <c r="AC12" i="25"/>
  <c r="AF12" i="25" s="1"/>
  <c r="AI11" i="25"/>
  <c r="AC11" i="25"/>
  <c r="AF11" i="25" s="1"/>
  <c r="AI10" i="25"/>
  <c r="AC10" i="25"/>
  <c r="AF10" i="25" s="1"/>
  <c r="AI9" i="25"/>
  <c r="AC9" i="25"/>
  <c r="AF9" i="25" s="1"/>
  <c r="AI8" i="25"/>
  <c r="AC8" i="25"/>
  <c r="AF8" i="25" s="1"/>
  <c r="AI7" i="25"/>
  <c r="AC7" i="25"/>
  <c r="AF7" i="25" s="1"/>
  <c r="AI6" i="25"/>
  <c r="AC6" i="25"/>
  <c r="AF6" i="25" s="1"/>
  <c r="AC5" i="25"/>
  <c r="AF5" i="25" s="1"/>
  <c r="AC4" i="25"/>
  <c r="AF4" i="25" s="1"/>
  <c r="AC3" i="25"/>
  <c r="AF3" i="25" s="1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AK11" i="24"/>
  <c r="AJ11" i="24"/>
  <c r="AL11" i="24" s="1"/>
  <c r="AM11" i="24" s="1"/>
  <c r="AK10" i="24"/>
  <c r="AJ10" i="24"/>
  <c r="AK9" i="24"/>
  <c r="AJ9" i="24"/>
  <c r="AM9" i="24" s="1"/>
  <c r="AK7" i="24"/>
  <c r="AJ7" i="24"/>
  <c r="AL7" i="24" s="1"/>
  <c r="AM7" i="24" s="1"/>
  <c r="AK6" i="24"/>
  <c r="AJ6" i="24"/>
  <c r="AL6" i="24" s="1"/>
  <c r="AM6" i="24" s="1"/>
  <c r="AK5" i="24"/>
  <c r="AJ5" i="24"/>
  <c r="AK3" i="24"/>
  <c r="AJ3" i="24"/>
  <c r="AM3" i="24" l="1"/>
  <c r="B9" i="19"/>
  <c r="AL10" i="24"/>
  <c r="AM10" i="24" s="1"/>
  <c r="AE13" i="24"/>
  <c r="AM5" i="24"/>
  <c r="AC421" i="25"/>
  <c r="AF421" i="25"/>
  <c r="AM13" i="24" l="1"/>
  <c r="B4" i="19" s="1"/>
  <c r="B11" i="19" s="1"/>
  <c r="AG422" i="25"/>
  <c r="AG423" i="25" s="1"/>
  <c r="AL13" i="24"/>
  <c r="AL15" i="24" s="1"/>
  <c r="AF422" i="25"/>
  <c r="AF423" i="25" s="1"/>
  <c r="B12" i="19" l="1"/>
  <c r="B13" i="19"/>
  <c r="AM15" i="24"/>
  <c r="AM14" i="24"/>
  <c r="AL14" i="24"/>
  <c r="AL16" i="24" s="1"/>
  <c r="AG424" i="25"/>
  <c r="AF424" i="25"/>
  <c r="AM16" i="24" l="1"/>
</calcChain>
</file>

<file path=xl/sharedStrings.xml><?xml version="1.0" encoding="utf-8"?>
<sst xmlns="http://schemas.openxmlformats.org/spreadsheetml/2006/main" count="627" uniqueCount="488">
  <si>
    <t>Operarios</t>
  </si>
  <si>
    <t>Insumos</t>
  </si>
  <si>
    <t>SUBTOTAL</t>
  </si>
  <si>
    <t>AIU (10%)</t>
  </si>
  <si>
    <t>IVA (1,9%)</t>
  </si>
  <si>
    <t>TOTAL</t>
  </si>
  <si>
    <t>Industrial</t>
  </si>
  <si>
    <t>Colombo</t>
  </si>
  <si>
    <t>Energías</t>
  </si>
  <si>
    <t>Construcción</t>
  </si>
  <si>
    <t>Multilingüismo</t>
  </si>
  <si>
    <t>Refrigeración</t>
  </si>
  <si>
    <t>Metalmecánica 
(Malambo)</t>
  </si>
  <si>
    <t>TICS</t>
  </si>
  <si>
    <t>Cedagro- Urbana</t>
  </si>
  <si>
    <t>Industrias Creativas</t>
  </si>
  <si>
    <t>Comercio</t>
  </si>
  <si>
    <t>Mompox</t>
  </si>
  <si>
    <t>Logística</t>
  </si>
  <si>
    <t>Salud</t>
  </si>
  <si>
    <t>Hotelería</t>
  </si>
  <si>
    <t>Comercialización (Cayenas)</t>
  </si>
  <si>
    <t>S. Administrativos (Bosque)</t>
  </si>
  <si>
    <t>Mobiliario (Galapa)</t>
  </si>
  <si>
    <t>Ecoturismo (Luruaco)</t>
  </si>
  <si>
    <t>Confecciones (Baranoa)</t>
  </si>
  <si>
    <t>INDELSA</t>
  </si>
  <si>
    <t>Gastronomía
 (Juan de Acosta)</t>
  </si>
  <si>
    <t>Operaciones
 (Soledad)</t>
  </si>
  <si>
    <t>Agroempresarial (Sabanalarga)</t>
  </si>
  <si>
    <t>Cedagro- Finca</t>
  </si>
  <si>
    <t>SERVICIO</t>
  </si>
  <si>
    <t>DÍAS</t>
  </si>
  <si>
    <t>HORARIO</t>
  </si>
  <si>
    <t>OBSERVACIONES</t>
  </si>
  <si>
    <t>MENOR VALOR 
LISTA CATALOGO</t>
  </si>
  <si>
    <t>Valor unitario cotizado</t>
  </si>
  <si>
    <t>Descuento %</t>
  </si>
  <si>
    <t>Precio Unitario con Descuento</t>
  </si>
  <si>
    <t>OBSERVACION</t>
  </si>
  <si>
    <t>Valor mensual</t>
  </si>
  <si>
    <t>Valor vigencia OC</t>
  </si>
  <si>
    <t>Coordinador de tiempo completo</t>
  </si>
  <si>
    <t>Lunes a sábados</t>
  </si>
  <si>
    <t>Diurno (Dos modalidades de horarios dentro del rango de 6:00 am a 9:00 pm)</t>
  </si>
  <si>
    <t>Ninguno.</t>
  </si>
  <si>
    <t>Lunes a viernes y domingos</t>
  </si>
  <si>
    <t>Recargo dominical.</t>
  </si>
  <si>
    <t>Nocturno (de 9:00 pm a 6:00 am)</t>
  </si>
  <si>
    <t>Recargo nocturno.</t>
  </si>
  <si>
    <t>Operario de mantenimiento</t>
  </si>
  <si>
    <t>Lunes y miércoles a domingos</t>
  </si>
  <si>
    <t>Recargo domingos y festivos.</t>
  </si>
  <si>
    <t>ITEM</t>
  </si>
  <si>
    <t>DESCRIPCIÓN</t>
  </si>
  <si>
    <t>Valor vigencia contrato</t>
  </si>
  <si>
    <t>Carro exprimidor de trapero 1 (Arrendamiento)</t>
  </si>
  <si>
    <t>Carro exprimidor de trapero 2 (Arrendamiento)</t>
  </si>
  <si>
    <t>Greca para tintos 3 (Arrendamiento)</t>
  </si>
  <si>
    <t>Horno microondas (Arrendamiento)</t>
  </si>
  <si>
    <t>Brilladora de alta revolución (Arrendamiento)</t>
  </si>
  <si>
    <t>Hidrolavadora Industrial (Arrendamiento)</t>
  </si>
  <si>
    <t>Guadañas (Arrendamiento)</t>
  </si>
  <si>
    <t>Jabón para loza 1 (Compra)</t>
  </si>
  <si>
    <t>Jabón para loza 3 (Compra)</t>
  </si>
  <si>
    <t>Jabón de dispensador para manos 2 (Compra)</t>
  </si>
  <si>
    <t>Jabón de dispensador para manos 3 (Compra)</t>
  </si>
  <si>
    <t>Gel antibacterial para manos (Compra)</t>
  </si>
  <si>
    <t>Limpiador multiusos 1 (Compra)</t>
  </si>
  <si>
    <t>Limpiador multiusos 3 (Compra)</t>
  </si>
  <si>
    <t>Limpiador desinfectante para pisos (Compra)</t>
  </si>
  <si>
    <t>Líquido desengrasante (Compra)</t>
  </si>
  <si>
    <t>Limpiador desinfectante para uso general 1 (Compra)</t>
  </si>
  <si>
    <t>Desinfectante de alto nivel de desinfección para uso hospitalario (Compra)</t>
  </si>
  <si>
    <t>Pastilla desinfectante para sanitario (Compra)</t>
  </si>
  <si>
    <t>Líquido para limpiar vidrios 1 (Compra)</t>
  </si>
  <si>
    <t>Líquido para limpiar vidrios 2 (Compra)</t>
  </si>
  <si>
    <t>Blanqueador o hipoclorito 1 (Compra)</t>
  </si>
  <si>
    <t>Alcohol industrial 1 (Compra)</t>
  </si>
  <si>
    <t>Creolina 1 (Compra)</t>
  </si>
  <si>
    <t>Lustrador de muebles (Compra)</t>
  </si>
  <si>
    <t>Cera emulsionada Neutra (Compra)</t>
  </si>
  <si>
    <t>Cera solvente (Compra)</t>
  </si>
  <si>
    <t>Sellante para pisos (Compra)</t>
  </si>
  <si>
    <t>Mantenedor de pisos (Compra)</t>
  </si>
  <si>
    <t>Removedor de cera (Compra)</t>
  </si>
  <si>
    <t>Varsol  ecológico 1 (Compra)</t>
  </si>
  <si>
    <t>Desmanchador multiusos (Compra)</t>
  </si>
  <si>
    <t>Ambientador 1 (Compra)</t>
  </si>
  <si>
    <t>Ambientador 2 (Compra)</t>
  </si>
  <si>
    <t>Insecticida 2 (Compra)</t>
  </si>
  <si>
    <t>Limpiones 1 (Compra)</t>
  </si>
  <si>
    <t>Limpiones 3 (Compra)</t>
  </si>
  <si>
    <t>Limpiones 5 (Compra)</t>
  </si>
  <si>
    <t>Bayetilla 1 (Compra)</t>
  </si>
  <si>
    <t>Bayetilla 2 (Compra)</t>
  </si>
  <si>
    <t>Esponjilla 1 (Compra)</t>
  </si>
  <si>
    <t>Esponjilla 3 (Compra)</t>
  </si>
  <si>
    <t>Escoba 1 (Compra)</t>
  </si>
  <si>
    <t>Escoba 2 (Compra)</t>
  </si>
  <si>
    <t>Escoba 3 (Compra)</t>
  </si>
  <si>
    <t>Escoba 4 (Compra)</t>
  </si>
  <si>
    <t>Mango metálico escoba 1 (Compra)</t>
  </si>
  <si>
    <t>Mango madera escoba 1 (Compra)</t>
  </si>
  <si>
    <t>Cepillos 1 (Compra)</t>
  </si>
  <si>
    <t>Cepillos 2 (Compra)</t>
  </si>
  <si>
    <t>Trapero 1 (Compra)</t>
  </si>
  <si>
    <t>Trapero 2 (Compra)</t>
  </si>
  <si>
    <t>Trapero 3 (Compra)</t>
  </si>
  <si>
    <t>Mango metálico trapero (Compra)</t>
  </si>
  <si>
    <t>Mango madera trapero (Compra)</t>
  </si>
  <si>
    <t>Cepillo para sanitario (churrusco) (Compra)</t>
  </si>
  <si>
    <t>Pads 1 (Compra)</t>
  </si>
  <si>
    <t>Pads 2 (Compra)</t>
  </si>
  <si>
    <t>Bolsas plásticas 1 (Compra)</t>
  </si>
  <si>
    <t>Bolsas plásticas 2 (Compra)</t>
  </si>
  <si>
    <t>Bolsas plásticas 3 (Compra)</t>
  </si>
  <si>
    <t>Bolsas plásticas 4 (Compra)</t>
  </si>
  <si>
    <t>Bolsas plásticas 8 (Compra)</t>
  </si>
  <si>
    <t>Bolsas plásticas 9 (Compra)</t>
  </si>
  <si>
    <t>Bolsas plásticas 10 (Compra)</t>
  </si>
  <si>
    <t>Bolsas plásticas 11 (Compra)</t>
  </si>
  <si>
    <t>Bolsas plásticas 15 (Compra)</t>
  </si>
  <si>
    <t>Bolsas plásticas 16 (Compra)</t>
  </si>
  <si>
    <t>Bolsas plásticas 17 (Compra)</t>
  </si>
  <si>
    <t>Bolsas plásticas 18 (Compra)</t>
  </si>
  <si>
    <t>Bolsas plásticas 21 (Compra)</t>
  </si>
  <si>
    <t>Bolsas plásticas 22 (Compra)</t>
  </si>
  <si>
    <t>Bolsas plásticas 23 (Compra)</t>
  </si>
  <si>
    <t>Bolsas plásticas 24 (Compra)</t>
  </si>
  <si>
    <t>Guantes 1 (Compra)</t>
  </si>
  <si>
    <t>Guantes 2 (Compra)</t>
  </si>
  <si>
    <t>Guantes 3 (Compra)</t>
  </si>
  <si>
    <t>Guantes 6 (Compra)</t>
  </si>
  <si>
    <t>Guantes 7 (Compra)</t>
  </si>
  <si>
    <t>Guantes 8 (Compra)</t>
  </si>
  <si>
    <t>Guantes 9 (Compra)</t>
  </si>
  <si>
    <t>Papel higiénico 3 (Compra)</t>
  </si>
  <si>
    <t>Papel higiénico 5 (Compra)</t>
  </si>
  <si>
    <t>Toallas para manos 1 (Compra)</t>
  </si>
  <si>
    <t>Toallas para manos 3 (Compra)</t>
  </si>
  <si>
    <t>Toallas para manos 4 (Compra)</t>
  </si>
  <si>
    <t>Vasos biodegradables 1 (Compra)</t>
  </si>
  <si>
    <t>Vasos biodegradables 2 (Compra)</t>
  </si>
  <si>
    <t>Vasos biodegradables 3 (Compra)</t>
  </si>
  <si>
    <t>Mezclador 1 (Compra)</t>
  </si>
  <si>
    <t>Servilleta papel (Compra)</t>
  </si>
  <si>
    <t>Filtro para greca 1 (Compra)</t>
  </si>
  <si>
    <t>Filtro para greca 2 (Compra)</t>
  </si>
  <si>
    <t>Filtro para greca 3 (Compra)</t>
  </si>
  <si>
    <t>Churrusco para tubos de greca (Compra)</t>
  </si>
  <si>
    <t>Termo para café 1 (Compra)</t>
  </si>
  <si>
    <t>Termo para café 2 (Compra)</t>
  </si>
  <si>
    <t>Café 1 (Compra)</t>
  </si>
  <si>
    <t>Café 3 (Compra)</t>
  </si>
  <si>
    <t>Crema para café (Compra)</t>
  </si>
  <si>
    <t>Azúcar 1 (Compra)</t>
  </si>
  <si>
    <t>Azúcar 2 (Compra)</t>
  </si>
  <si>
    <t>Azúcar 3 (Compra)</t>
  </si>
  <si>
    <t>Azúcar 4 (Compra)</t>
  </si>
  <si>
    <t>Panela (Compra)</t>
  </si>
  <si>
    <t>Bebida de frutas (Compra)</t>
  </si>
  <si>
    <t>Agua potable 2 (Compra)</t>
  </si>
  <si>
    <t>Agua potable 4 (Compra)</t>
  </si>
  <si>
    <t>Válvula dispensadora para botellón de agua (Compra)</t>
  </si>
  <si>
    <t>Brillador 1 (Compra)</t>
  </si>
  <si>
    <t>Repuestos brillador 1 (Compra)</t>
  </si>
  <si>
    <t>Destapador para sanitario (chupa) (Compra)</t>
  </si>
  <si>
    <t>Rastrillo 1 (Compra)</t>
  </si>
  <si>
    <t>Rastrillo 2 (Compra)</t>
  </si>
  <si>
    <t>Recogedor de basura 1 (Compra)</t>
  </si>
  <si>
    <t>Atomizadores (Compra)</t>
  </si>
  <si>
    <t>Terno para café (Compra)</t>
  </si>
  <si>
    <t>Espátula  (Compra)</t>
  </si>
  <si>
    <t>Haraganes 1  (Compra)</t>
  </si>
  <si>
    <t>Balde (Compra)</t>
  </si>
  <si>
    <t>Carro exprimidor de trapero 2 (Compra)</t>
  </si>
  <si>
    <t>Dispensador para papel higiénico 1 (Compra)</t>
  </si>
  <si>
    <t>Dispensador de toallas de manos 1 (Compra)</t>
  </si>
  <si>
    <t>Dispensador de jabón líquido 1 (Compra)</t>
  </si>
  <si>
    <t>Jardineria mt2</t>
  </si>
  <si>
    <t>Café Social 1 (Compra)</t>
  </si>
  <si>
    <t>Café Social 2 (Compra)</t>
  </si>
  <si>
    <t>Jabón para loza 2 (Compra)</t>
  </si>
  <si>
    <t>Jabón para loza 4 (Compra)</t>
  </si>
  <si>
    <t>Jabón en barra (Compra)</t>
  </si>
  <si>
    <t>Jabón en barra azul (Compra)</t>
  </si>
  <si>
    <t>Jabón abrasivo (Compra)</t>
  </si>
  <si>
    <t>Jabón de tocador 1 (Compra)</t>
  </si>
  <si>
    <t>Jabón de tocador 2 (Compra)</t>
  </si>
  <si>
    <t>Jabón de dispensador para manos 1 (Compra)</t>
  </si>
  <si>
    <t>Dispensador de gel antibacterial para manos (Compra)</t>
  </si>
  <si>
    <t>Limpiador multiusos 2 (Compra)</t>
  </si>
  <si>
    <t>Crema desengrasante (Compra)</t>
  </si>
  <si>
    <t>Detergente biodegradable multiusos en polvo (Compra)</t>
  </si>
  <si>
    <t>Limpiador desinfectante para uso general 2 (Compra)</t>
  </si>
  <si>
    <t>Limpiador desinfectante para uso general 3 (Compra)</t>
  </si>
  <si>
    <t>Líquido para limpiar vidrios 3 (Compra)</t>
  </si>
  <si>
    <t>Blanqueador o hipoclorito 2 (Compra)</t>
  </si>
  <si>
    <t>Blanqueador o hipoclorito 3 (Compra)</t>
  </si>
  <si>
    <t>Alcohol industrial 2 (Compra)</t>
  </si>
  <si>
    <t>Creolina 2 (Compra)</t>
  </si>
  <si>
    <t>Líquido para limpiar equipos de oficina 1 (Compra)</t>
  </si>
  <si>
    <t>Líquido para limpiar equipos de oficina 2 (Compra)</t>
  </si>
  <si>
    <t>Champú para alfombras y tapizados 1 (Compra)</t>
  </si>
  <si>
    <t>Champú para alfombras y tapizados 2 (Compra)</t>
  </si>
  <si>
    <t>Líquido cubre rasguños para madera (Compra)</t>
  </si>
  <si>
    <t>Crema para cuero (Compra)</t>
  </si>
  <si>
    <t>Cera polimérica (Compra)</t>
  </si>
  <si>
    <t>Cera emulsionada roja (Compra)</t>
  </si>
  <si>
    <t>Abrillantador para piso laminado (Compra)</t>
  </si>
  <si>
    <t>Jabón neutro para pisos 1 (Compra)</t>
  </si>
  <si>
    <t>Jabón neutro para pisos 2 (Compra)</t>
  </si>
  <si>
    <t>Varsol ecológico 2 (Compra)</t>
  </si>
  <si>
    <t>Brillametal en crema (Compra)</t>
  </si>
  <si>
    <t>Brillametal líquido (Compra)</t>
  </si>
  <si>
    <t>Betún (Compra)</t>
  </si>
  <si>
    <t>Insecticida 1 (Compra)</t>
  </si>
  <si>
    <t>Limpiones 2 (Compra)</t>
  </si>
  <si>
    <t>Limpiones 4 (Compra)</t>
  </si>
  <si>
    <t>Toalla en tela blanca para pisos por metro (repuesto de haraganes) (Compra)</t>
  </si>
  <si>
    <t>Paño absorbente multiusos 1 (Compra)</t>
  </si>
  <si>
    <t>Paño absorbente multiusos 2 (Compra)</t>
  </si>
  <si>
    <t>Paño absorbente multiusos 3 (Compra)</t>
  </si>
  <si>
    <t>Paño absorbente multiusos 4 (Compra)</t>
  </si>
  <si>
    <t>Estopa (Compra)</t>
  </si>
  <si>
    <t>Esponjilla 2 (Compra)</t>
  </si>
  <si>
    <t>Esponjilla 4 (Compra)</t>
  </si>
  <si>
    <t>Esponjilla 5 (Compra)</t>
  </si>
  <si>
    <t>Esponjilla 6 (Compra)</t>
  </si>
  <si>
    <t>Esponjilla 7 (Compra)</t>
  </si>
  <si>
    <t>Escoba 5 (Compra)</t>
  </si>
  <si>
    <t>Cepillos 3 (Compra)</t>
  </si>
  <si>
    <t>Trapero 4 (Compra)</t>
  </si>
  <si>
    <t>Pads 3 (Compra)</t>
  </si>
  <si>
    <t>Pads 4 (Compra)</t>
  </si>
  <si>
    <t>Pads 5 (Compra)</t>
  </si>
  <si>
    <t>Boneth 1 (Compra)</t>
  </si>
  <si>
    <t>Boneth 2 (Compra)</t>
  </si>
  <si>
    <t>Guantes 4 (Compra)</t>
  </si>
  <si>
    <t>Guantes 5 (Compra)</t>
  </si>
  <si>
    <t>Tapabocas Desechable (Compra)</t>
  </si>
  <si>
    <t>Tapabocas Industrial (Compra)</t>
  </si>
  <si>
    <t>Papel higiénico 1 (Compra)</t>
  </si>
  <si>
    <t>Papel higiénico 2 (Compra)</t>
  </si>
  <si>
    <t>Papel higiénico 4 (Compra)</t>
  </si>
  <si>
    <t>Papel higiénico 6 (Compra)</t>
  </si>
  <si>
    <t>Papel higiénico 7 (Compra)</t>
  </si>
  <si>
    <t>Papel higiénico 8 (Compra)</t>
  </si>
  <si>
    <t>Papel higiénico 9 (Compra)</t>
  </si>
  <si>
    <t>Toallas para manos 2 (Compra)</t>
  </si>
  <si>
    <t>Toallas para manos 5 (Compra)</t>
  </si>
  <si>
    <t>Toallas para manos 6 (Compra)</t>
  </si>
  <si>
    <t>Toallas para manos 7 (Compra)</t>
  </si>
  <si>
    <t>Toallas para manos 8 (Compra)</t>
  </si>
  <si>
    <t>Pañuelos (Compra)</t>
  </si>
  <si>
    <t>Vasos biodegradables 4 (Compra)</t>
  </si>
  <si>
    <t>Papel Aluminio 1 (Compra)</t>
  </si>
  <si>
    <t>Papel Aluminio 2 (Compra)</t>
  </si>
  <si>
    <t>Película transparente para alimentos (Compra)</t>
  </si>
  <si>
    <t>Café 2 (Compra)</t>
  </si>
  <si>
    <t>Endulzante (Compra)</t>
  </si>
  <si>
    <t>Panela pulverizada 1 (Compra)</t>
  </si>
  <si>
    <t>Panela pulverizada 2 (Compra)</t>
  </si>
  <si>
    <t>Panela pulverizada 3 (Compra)</t>
  </si>
  <si>
    <t>Panela pulverizada 4 (Compra)</t>
  </si>
  <si>
    <t>Panela pulverizada 5 (Compra)</t>
  </si>
  <si>
    <t>Panela pulverizada 6 (Compra)</t>
  </si>
  <si>
    <t>Panela saborizada 1 (Compra)</t>
  </si>
  <si>
    <t>Panela saborizada 2 (Compra)</t>
  </si>
  <si>
    <t>Sal 1 (Compra)</t>
  </si>
  <si>
    <t>Sal 2 (Compra)</t>
  </si>
  <si>
    <t>Sal 3 (Compra)</t>
  </si>
  <si>
    <t>Aromática con panela 1 (Compra)</t>
  </si>
  <si>
    <t>Aromática con panela 2 (Compra)</t>
  </si>
  <si>
    <t>Aromática con panela 3 (Compra)</t>
  </si>
  <si>
    <t>Aromática de fruta 1 (Compra)</t>
  </si>
  <si>
    <t>Aromática de fruta 2 (Compra)</t>
  </si>
  <si>
    <t>Aromática de fruta 3 (Compra)</t>
  </si>
  <si>
    <t>Aromática de panela (Compra)</t>
  </si>
  <si>
    <t>Bebida de panela (Compra)</t>
  </si>
  <si>
    <t>Té (Compra)</t>
  </si>
  <si>
    <t>Agua potable 1 (Compra)</t>
  </si>
  <si>
    <t>Agua potable 3 (Compra)</t>
  </si>
  <si>
    <t>Servilleta de tela (Compra)</t>
  </si>
  <si>
    <t>Cepillo para paredes y techos (Compra)</t>
  </si>
  <si>
    <t>Brillador 2 (Compra)</t>
  </si>
  <si>
    <t>Repuestos brillador 2 (Compra)</t>
  </si>
  <si>
    <t>Plumero o limpia polvo (Compra)</t>
  </si>
  <si>
    <t>Recogedor de basura 2 (Compra)</t>
  </si>
  <si>
    <t>Caneca para almacenar ropa sucia  (Compra)</t>
  </si>
  <si>
    <t>Vasos  1 (Arrendamiento)</t>
  </si>
  <si>
    <t>Vasos  1 (Compra)</t>
  </si>
  <si>
    <t>Vasos  2 (Arrendamiento)</t>
  </si>
  <si>
    <t>Vasos  2 (Compra)</t>
  </si>
  <si>
    <t>Cuchara  (Compra)</t>
  </si>
  <si>
    <t>Tenedor  (Compra)</t>
  </si>
  <si>
    <t>Cuchillo  (Compra)</t>
  </si>
  <si>
    <t>Cuchara pequeña  (Compra)</t>
  </si>
  <si>
    <t>Platos  1 (Arrendamiento)</t>
  </si>
  <si>
    <t>Platos  1 (Compra)</t>
  </si>
  <si>
    <t>Platos  2 (Arrendamiento)</t>
  </si>
  <si>
    <t>Platos  2 (Compra)</t>
  </si>
  <si>
    <t>Platos  3 (Arrendamiento)</t>
  </si>
  <si>
    <t>Platos  3 (Compra)</t>
  </si>
  <si>
    <t>Platos  4 (Arrendamiento)</t>
  </si>
  <si>
    <t>Platos  4 (Compra)</t>
  </si>
  <si>
    <t>Platos  5 (Arrendamiento)</t>
  </si>
  <si>
    <t>Platos  5 (Compra)</t>
  </si>
  <si>
    <t>Pocillos  (Arrendamiento)</t>
  </si>
  <si>
    <t>Pocillos  (Compra)</t>
  </si>
  <si>
    <t>Juego de cubiertos  (Compra)</t>
  </si>
  <si>
    <t>Terno para café (Arrendamiento)</t>
  </si>
  <si>
    <t>Vajilla  1 (Arrendamiento)</t>
  </si>
  <si>
    <t>Vajilla  1 (Compra)</t>
  </si>
  <si>
    <t>Vajilla  2 (Arrendamiento)</t>
  </si>
  <si>
    <t>Vajilla  2 (Compra)</t>
  </si>
  <si>
    <t>Cuchillo de cocina  (Compra)</t>
  </si>
  <si>
    <t>Tijeras de cocina  (Compra)</t>
  </si>
  <si>
    <t>Jarra  (Arrendamiento)</t>
  </si>
  <si>
    <t>Jarra  (Compra)</t>
  </si>
  <si>
    <t>Combustible  (Compra)</t>
  </si>
  <si>
    <t>Organizador  porta escobas  (Compra)</t>
  </si>
  <si>
    <t>Haraganes 2  (Compra)</t>
  </si>
  <si>
    <t>Haraganes 3  (Compra)</t>
  </si>
  <si>
    <t>Haraganes 4  (Compra)</t>
  </si>
  <si>
    <t>Haraganes 5 (Compra)</t>
  </si>
  <si>
    <t>Balde (Arrendamiento)</t>
  </si>
  <si>
    <t>Plato Biodegradable 1 (Compra)</t>
  </si>
  <si>
    <t>Plato Biodegradable 2 (Compra)</t>
  </si>
  <si>
    <t>Pocillos 1 (Arrendamiento)</t>
  </si>
  <si>
    <t>Pocillos 1 (Compra)</t>
  </si>
  <si>
    <t>Terno para café  (Arrendamiento)</t>
  </si>
  <si>
    <t>Terno para café  (Compra)</t>
  </si>
  <si>
    <t>Cafetera 1 (Arrendamiento)</t>
  </si>
  <si>
    <t>Cafetera 1 (Compra)</t>
  </si>
  <si>
    <t>Vajilla  3 (Arrendamiento)</t>
  </si>
  <si>
    <t>Vajilla  3 (Compra)</t>
  </si>
  <si>
    <t>Vajilla  4 (Arrendamiento)</t>
  </si>
  <si>
    <t>Vajilla  4 (Compra)</t>
  </si>
  <si>
    <t>Portavasos (Arrendamiento)</t>
  </si>
  <si>
    <t>Portavasos (Compra)</t>
  </si>
  <si>
    <t>Bandeja 1 (Arrendamiento)</t>
  </si>
  <si>
    <t>Bandeja 1 (Compra)</t>
  </si>
  <si>
    <t>Bandeja 2 (Arrendamiento)</t>
  </si>
  <si>
    <t>Bandeja 2 (Compra)</t>
  </si>
  <si>
    <t>Bandeja 3 (Arrendamiento)</t>
  </si>
  <si>
    <t>Bandeja 3 (Compra)</t>
  </si>
  <si>
    <t>Bandeja 4 (Arrendamiento)</t>
  </si>
  <si>
    <t>Bandeja 4 (Compra)</t>
  </si>
  <si>
    <t>Olleta (Arrendamiento)</t>
  </si>
  <si>
    <t>Olleta (Compra)</t>
  </si>
  <si>
    <t>Olla 1 (Arrendamiento)</t>
  </si>
  <si>
    <t>Olla 1 (Compra)</t>
  </si>
  <si>
    <t>Olla 2 (Arrendamiento)</t>
  </si>
  <si>
    <t>Olla 2 (Compra)</t>
  </si>
  <si>
    <t>Escurridor para platos (Arrendamiento)</t>
  </si>
  <si>
    <t>Escurridor para platos (Compra)</t>
  </si>
  <si>
    <t>Soporte para Botellón de agua (Compra)</t>
  </si>
  <si>
    <t>Carro exprimidor de trapero 1 (Compra)</t>
  </si>
  <si>
    <t>Carro exprimidor de trapero 3 (Arrendamiento)</t>
  </si>
  <si>
    <t>Carro exprimidor de trapero 3 (Compra)</t>
  </si>
  <si>
    <t>Carros para limpieza (Arrendamiento)</t>
  </si>
  <si>
    <t>Carros para limpieza (Compra)</t>
  </si>
  <si>
    <t>Carro de bebidas (Arrendamiento)</t>
  </si>
  <si>
    <t>Carro de bebidas (Compra)</t>
  </si>
  <si>
    <t>Escalera 1 (Arrendamiento)</t>
  </si>
  <si>
    <t>Escalera 1 (Compra)</t>
  </si>
  <si>
    <t>Escalera 2 (Arrendamiento)</t>
  </si>
  <si>
    <t>Escalera 2 (Compra)</t>
  </si>
  <si>
    <t>Escalera 3 (Arrendamiento)</t>
  </si>
  <si>
    <t>Escalera 3 (Compra)</t>
  </si>
  <si>
    <t>Escalera 4 (Arrendamiento)</t>
  </si>
  <si>
    <t>Escalera 4 (Compra)</t>
  </si>
  <si>
    <t>Escalera de tipo industrial (Arrendamiento)</t>
  </si>
  <si>
    <t>Escalera de tipo industrial (Compra)</t>
  </si>
  <si>
    <t>Mangueras 1 (Arrendamiento)</t>
  </si>
  <si>
    <t>Mangueras 1 (Compra)</t>
  </si>
  <si>
    <t>Mangueras 2 (Arrendamiento)</t>
  </si>
  <si>
    <t>Mangueras 2 (Compra)</t>
  </si>
  <si>
    <t>Mangueras 3 (Arrendamiento)</t>
  </si>
  <si>
    <t>Mangueras 3 (Compra)</t>
  </si>
  <si>
    <t>Contenedor de basura 1 (Compra)</t>
  </si>
  <si>
    <t>Contenedor de basura 2 (Compra)</t>
  </si>
  <si>
    <t>Contenedor de basura 3 (Compra)</t>
  </si>
  <si>
    <t>Contenedor de basura 4 (Compra)</t>
  </si>
  <si>
    <t>Contenedor de basura 5 (Compra)</t>
  </si>
  <si>
    <t>Contenedor de basura 6 (Compra)</t>
  </si>
  <si>
    <t>Contenedor de basura 7 (Compra)</t>
  </si>
  <si>
    <t>Contenedor de basura 8 (Compra)</t>
  </si>
  <si>
    <t>Contenedor de basura 9 (Compra)</t>
  </si>
  <si>
    <t>Contenedor de basura 10 (Compra)</t>
  </si>
  <si>
    <t>Contenedor de basura 11 (Compra)</t>
  </si>
  <si>
    <t>Contenedor de basura 12 (Compra)</t>
  </si>
  <si>
    <t>Contenedor de basura 13 (Compra)</t>
  </si>
  <si>
    <t>Contenedor de basura 14 (Compra)</t>
  </si>
  <si>
    <t>Contenedor de basura 15 (Compra)</t>
  </si>
  <si>
    <t>Contenedor de basura 16 (Compra)</t>
  </si>
  <si>
    <t>Contenedor de basura 17 (Compra)</t>
  </si>
  <si>
    <t>Contenedor de basura 18 (Compra)</t>
  </si>
  <si>
    <t>Contenedor de basura 19 (Compra)</t>
  </si>
  <si>
    <t>Contenedor de basura 20 (Compra)</t>
  </si>
  <si>
    <t>Contenedor de basura 21 (Compra)</t>
  </si>
  <si>
    <t>Contenedor de basura 22 (Compra)</t>
  </si>
  <si>
    <t>Contenedor de basura 23 (Compra)</t>
  </si>
  <si>
    <t>Contenedor de basura 24 (Compra)</t>
  </si>
  <si>
    <t>Contenedor de basura 25 (Compra)</t>
  </si>
  <si>
    <t>Contenedor de basura 26 (Compra)</t>
  </si>
  <si>
    <t>Contenedor de basura 27 (Compra)</t>
  </si>
  <si>
    <t>Contenedor de basura 28 (Compra)</t>
  </si>
  <si>
    <t>Contenedor de basura 29 (Compra)</t>
  </si>
  <si>
    <t>Contenedor de basura 30 (Compra)</t>
  </si>
  <si>
    <t>Punto Ecológico 1 (Compra)</t>
  </si>
  <si>
    <t>Punto Ecológico 2 (Compra)</t>
  </si>
  <si>
    <t>Punto Ecológico 3 (Compra)</t>
  </si>
  <si>
    <t>Punto Ecológico 4 (Compra)</t>
  </si>
  <si>
    <t>Punto Ecológico 5 (Compra)</t>
  </si>
  <si>
    <t>Punto Ecológico 6 (Compra)</t>
  </si>
  <si>
    <t>Papelera 1 (Compra)</t>
  </si>
  <si>
    <t>Papelera 2 (Compra)</t>
  </si>
  <si>
    <t>Papelera 3 (Compra)</t>
  </si>
  <si>
    <t>Papelera 4 (Compra)</t>
  </si>
  <si>
    <t>Papelera residuos peligrosos 1 (Compra)</t>
  </si>
  <si>
    <t>Papelera residuos peligrosos 2 (Compra)</t>
  </si>
  <si>
    <t>Señales peatonales de prevención y atención 1 (Compra)</t>
  </si>
  <si>
    <t>Señales peatonales de prevención y atención 1 (Arrendamiento)</t>
  </si>
  <si>
    <t>Señales peatonales de prevención y atención 2 (Compra)</t>
  </si>
  <si>
    <t>Señales peatonales de prevención y atención 2 (Arrendamiento)</t>
  </si>
  <si>
    <t>Señales peatonales de prevención y atención 3 (Compra)</t>
  </si>
  <si>
    <t>Señales peatonales de prevención y atención 3 (Arrendamiento)</t>
  </si>
  <si>
    <t>Dispensador para papel higiénico 2 (Compra)</t>
  </si>
  <si>
    <t>Dispensador de toallas de manos 2 (Compra)</t>
  </si>
  <si>
    <t>Dispensador de toallas de manos 3 (Compra)</t>
  </si>
  <si>
    <t>Dispensador de jabón líquido 2 (Compra)</t>
  </si>
  <si>
    <t>Dispensador de jabón líquido 3 (Compra)</t>
  </si>
  <si>
    <t>Dispensador de jabón líquido 4 (Compra)</t>
  </si>
  <si>
    <t>Dispensador para ambientador (Arrendamiento)</t>
  </si>
  <si>
    <t>Dispensador para ambientador (Compra)</t>
  </si>
  <si>
    <t>Recarga: Dispensador para ambientador (Compra)</t>
  </si>
  <si>
    <t>Dispensador goteo por gravedad y recarga (Arrendamiento)</t>
  </si>
  <si>
    <t>Dispensador goteo por gravedad (Compra)</t>
  </si>
  <si>
    <t>Recarga: Dispensador goteo por gravedad (Compra)</t>
  </si>
  <si>
    <t>Dispensador de agua (Arrendamiento)</t>
  </si>
  <si>
    <t>Dispensador de agua (Compra)</t>
  </si>
  <si>
    <t>Dispensador de agua con botellón (Arrendamiento)</t>
  </si>
  <si>
    <t>Dispensador de agua con botellón (Compra)</t>
  </si>
  <si>
    <t>Greca para tintos 1 (Arrendamiento)</t>
  </si>
  <si>
    <t>Greca para tintos 2 (Arrendamiento)</t>
  </si>
  <si>
    <t>Máquina de filtrado para café (Compra)</t>
  </si>
  <si>
    <t>Horno microondas de tipo industrial (Arrendamiento)</t>
  </si>
  <si>
    <t>Estufa 1 (Arrendamiento)</t>
  </si>
  <si>
    <t>Estufa 1 (Compra)</t>
  </si>
  <si>
    <t>Estufa 2 (Arrendamiento)</t>
  </si>
  <si>
    <t>Estufa 2 (Compra)</t>
  </si>
  <si>
    <t>Extensión eléctrica 1 (Compra)</t>
  </si>
  <si>
    <t>Extensión eléctrica 1 (Arrendamiento)</t>
  </si>
  <si>
    <t>Extensión eléctrica 2 (Compra)</t>
  </si>
  <si>
    <t>Extensión eléctrica 2 (Arrendamiento)</t>
  </si>
  <si>
    <t>Aspiradora 1 (Arrendamiento)</t>
  </si>
  <si>
    <t>Aspiradora 2 (Arrendamiento)</t>
  </si>
  <si>
    <t>Lavabrilladora de pisos 1 (Arrendamiento)</t>
  </si>
  <si>
    <t>Lavabrilladora de pisos 2 (Arrendamiento)</t>
  </si>
  <si>
    <t>Lavadora de alfombras y tapetes 1 (Arrendamiento)</t>
  </si>
  <si>
    <t>Lavadora de alfombras y tapetes 2 (Arrendamiento)</t>
  </si>
  <si>
    <t>Sopladora de hojas (Arrendamiento)</t>
  </si>
  <si>
    <t>Sonda para inodoro (Arrendamiento)</t>
  </si>
  <si>
    <t>Sonda para inodoro (Compra)</t>
  </si>
  <si>
    <t>Girador Manual (Arrendamiento)</t>
  </si>
  <si>
    <t>Girador Manual (Compra)</t>
  </si>
  <si>
    <t>Sonda para fregaderos (Arrendamiento)</t>
  </si>
  <si>
    <t>Sonda para fregaderos (Compra)</t>
  </si>
  <si>
    <t>Cortadora de cesped  (Arrendamiento)</t>
  </si>
  <si>
    <t>Cortadora de cesped  (Compra)</t>
  </si>
  <si>
    <t>Motobombas (Arrendamiento)</t>
  </si>
  <si>
    <t>Operario de aseo y cafetería con compromiso social - Rango 1</t>
  </si>
  <si>
    <t>SUBTOTAL
(1 mes)</t>
  </si>
  <si>
    <t>MINIMO VALOR</t>
  </si>
  <si>
    <t>IVA</t>
  </si>
  <si>
    <t>Recargo dominical o festivo - Perfil 1</t>
  </si>
  <si>
    <t>Recargo nocturno - Perfil 1</t>
  </si>
  <si>
    <t>Recargo dominical o festivo - Perfil 5</t>
  </si>
  <si>
    <t xml:space="preserve">4 MESES </t>
  </si>
  <si>
    <t xml:space="preserve">ACUERDO MARCO - SIMULADOR 4 MESES </t>
  </si>
  <si>
    <t xml:space="preserve">CANTIDAD AJUSTADA </t>
  </si>
  <si>
    <t xml:space="preserve">CANTIDAD REAL </t>
  </si>
  <si>
    <t xml:space="preserve">NECESIDAD INSATISFECHO </t>
  </si>
  <si>
    <t>NECESIDAD INSATISFECHA</t>
  </si>
  <si>
    <t xml:space="preserve">SIMULADOR 4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</si>
</sst>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-&quot;$&quot;* #,##0.00_-;\-&quot;$&quot;* #,##0.00_-;_-&quot;$&quot;* &quot;-&quot;??_-;_-@_-"/>
    <numFmt numFmtId="166" formatCode="_ [$€-2]\ * #,##0.00_ ;_ [$€-2]\ * \-#,##0.00_ ;_ [$€-2]\ * &quot;-&quot;??_ "/>
    <numFmt numFmtId="167" formatCode="#,##0.00_ ;\-#,##0.00\ "/>
    <numFmt numFmtId="168" formatCode="_-&quot;$&quot;\ * #,##0_-;\-&quot;$&quot;\ * #,##0_-;_-&quot;$&quot;\ * &quot;-&quot;??_-;_-@_-"/>
    <numFmt numFmtId="169" formatCode="_(&quot;$&quot;\ * #,##0_);_(&quot;$&quot;\ * \(#,##0\);_(&quot;$&quot;\ 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8"/>
      <color theme="1"/>
      <name val="Calibri"/>
      <family val="2"/>
      <scheme val="minor"/>
    </font>
    <font>
      <sz val="10"/>
      <color rgb="FF4E4D4D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10" borderId="6" applyNumberFormat="0" applyAlignment="0" applyProtection="0"/>
    <xf numFmtId="0" fontId="14" fillId="11" borderId="7" applyNumberFormat="0" applyAlignment="0" applyProtection="0"/>
    <xf numFmtId="0" fontId="15" fillId="11" borderId="6" applyNumberFormat="0" applyAlignment="0" applyProtection="0"/>
    <xf numFmtId="0" fontId="16" fillId="0" borderId="8" applyNumberFormat="0" applyFill="0" applyAlignment="0" applyProtection="0"/>
    <xf numFmtId="0" fontId="17" fillId="12" borderId="9" applyNumberFormat="0" applyAlignment="0" applyProtection="0"/>
    <xf numFmtId="0" fontId="18" fillId="0" borderId="0" applyNumberFormat="0" applyFill="0" applyBorder="0" applyAlignment="0" applyProtection="0"/>
    <xf numFmtId="0" fontId="1" fillId="13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2" fillId="9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37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9" fontId="23" fillId="0" borderId="0">
      <alignment horizontal="left" vertical="center"/>
    </xf>
  </cellStyleXfs>
  <cellXfs count="97">
    <xf numFmtId="0" fontId="0" fillId="0" borderId="0" xfId="0"/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9" fontId="3" fillId="0" borderId="1" xfId="1" applyNumberFormat="1" applyFont="1" applyBorder="1" applyAlignment="1">
      <alignment vertical="center"/>
    </xf>
    <xf numFmtId="10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3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2" fillId="38" borderId="1" xfId="0" applyFont="1" applyFill="1" applyBorder="1" applyAlignment="1">
      <alignment horizontal="center" vertical="center" wrapText="1"/>
    </xf>
    <xf numFmtId="0" fontId="3" fillId="38" borderId="1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center" vertical="center"/>
    </xf>
    <xf numFmtId="4" fontId="6" fillId="38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/>
    <xf numFmtId="0" fontId="24" fillId="0" borderId="1" xfId="0" applyFont="1" applyBorder="1" applyAlignment="1">
      <alignment vertical="center" textRotation="90" wrapText="1"/>
    </xf>
    <xf numFmtId="0" fontId="2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3" fillId="40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1" applyFont="1"/>
    <xf numFmtId="0" fontId="20" fillId="0" borderId="1" xfId="0" applyFont="1" applyBorder="1"/>
    <xf numFmtId="164" fontId="20" fillId="0" borderId="1" xfId="1" applyFont="1" applyBorder="1"/>
    <xf numFmtId="164" fontId="3" fillId="0" borderId="0" xfId="1" applyFont="1" applyAlignment="1">
      <alignment vertical="center" wrapText="1"/>
    </xf>
    <xf numFmtId="3" fontId="5" fillId="38" borderId="1" xfId="0" applyNumberFormat="1" applyFont="1" applyFill="1" applyBorder="1" applyAlignment="1" applyProtection="1">
      <alignment horizontal="right" vertical="center" wrapText="1"/>
      <protection hidden="1"/>
    </xf>
    <xf numFmtId="3" fontId="3" fillId="0" borderId="1" xfId="0" applyNumberFormat="1" applyFont="1" applyBorder="1" applyAlignment="1">
      <alignment horizontal="right" vertical="center"/>
    </xf>
    <xf numFmtId="0" fontId="20" fillId="41" borderId="1" xfId="0" applyFont="1" applyFill="1" applyBorder="1"/>
    <xf numFmtId="4" fontId="2" fillId="0" borderId="1" xfId="0" applyNumberFormat="1" applyFont="1" applyBorder="1" applyAlignment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5" fillId="42" borderId="17" xfId="0" applyFont="1" applyFill="1" applyBorder="1" applyAlignment="1">
      <alignment horizontal="center" vertical="center" wrapText="1"/>
    </xf>
    <xf numFmtId="0" fontId="3" fillId="42" borderId="0" xfId="0" applyFont="1" applyFill="1" applyAlignment="1">
      <alignment vertical="center"/>
    </xf>
    <xf numFmtId="0" fontId="3" fillId="42" borderId="1" xfId="0" applyFont="1" applyFill="1" applyBorder="1" applyAlignment="1">
      <alignment vertical="center"/>
    </xf>
    <xf numFmtId="0" fontId="3" fillId="42" borderId="1" xfId="0" applyFont="1" applyFill="1" applyBorder="1"/>
    <xf numFmtId="0" fontId="3" fillId="42" borderId="1" xfId="0" applyFont="1" applyFill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5" fillId="42" borderId="1" xfId="0" applyFont="1" applyFill="1" applyBorder="1" applyAlignment="1">
      <alignment horizontal="center" vertical="center"/>
    </xf>
    <xf numFmtId="168" fontId="0" fillId="0" borderId="0" xfId="49" applyNumberFormat="1" applyFont="1"/>
    <xf numFmtId="0" fontId="2" fillId="43" borderId="1" xfId="0" applyFont="1" applyFill="1" applyBorder="1" applyAlignment="1">
      <alignment horizontal="center" vertical="center" wrapText="1"/>
    </xf>
    <xf numFmtId="0" fontId="2" fillId="44" borderId="1" xfId="0" applyFont="1" applyFill="1" applyBorder="1" applyAlignment="1">
      <alignment horizontal="center" vertical="center" wrapText="1"/>
    </xf>
    <xf numFmtId="0" fontId="2" fillId="42" borderId="1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9" fontId="0" fillId="0" borderId="0" xfId="1" applyNumberFormat="1" applyFont="1"/>
    <xf numFmtId="169" fontId="0" fillId="0" borderId="0" xfId="0" applyNumberFormat="1"/>
    <xf numFmtId="164" fontId="0" fillId="0" borderId="1" xfId="1" applyFont="1" applyFill="1" applyBorder="1"/>
    <xf numFmtId="9" fontId="0" fillId="0" borderId="0" xfId="2" applyFont="1"/>
    <xf numFmtId="6" fontId="0" fillId="0" borderId="0" xfId="0" applyNumberFormat="1"/>
    <xf numFmtId="0" fontId="20" fillId="0" borderId="13" xfId="0" applyFont="1" applyBorder="1"/>
    <xf numFmtId="9" fontId="0" fillId="0" borderId="0" xfId="2" applyFont="1" applyBorder="1"/>
    <xf numFmtId="8" fontId="27" fillId="0" borderId="0" xfId="0" applyNumberFormat="1" applyFont="1" applyAlignment="1">
      <alignment horizontal="left" vertical="center" wrapText="1"/>
    </xf>
    <xf numFmtId="8" fontId="0" fillId="0" borderId="0" xfId="0" applyNumberFormat="1" applyAlignment="1">
      <alignment horizontal="left"/>
    </xf>
    <xf numFmtId="169" fontId="0" fillId="0" borderId="0" xfId="1" applyNumberFormat="1" applyFont="1" applyBorder="1"/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0" fillId="4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51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118DA30D-501C-4F25-B7C4-C88FBFDB0F2C}"/>
    <cellStyle name="60% - Énfasis2 2" xfId="37" xr:uid="{83EC856A-3E72-4050-BF6F-247B081636AB}"/>
    <cellStyle name="60% - Énfasis3 2" xfId="38" xr:uid="{DC303791-F92B-4E5B-A162-FDAADAC643E4}"/>
    <cellStyle name="60% - Énfasis4 2" xfId="39" xr:uid="{4898FFFA-583E-4A0B-A8D8-E5B520A66618}"/>
    <cellStyle name="60% - Énfasis5 2" xfId="40" xr:uid="{E1ED36A8-767F-407D-891A-6CFEDBCD65F9}"/>
    <cellStyle name="60% - Énfasis6 2" xfId="41" xr:uid="{212B1D12-6255-4971-921E-8F01474544C6}"/>
    <cellStyle name="BodyStyle" xfId="50" xr:uid="{133AA495-F6EC-4A09-8018-C0990B9B1221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Euro" xfId="46" xr:uid="{AC5165CB-B8D9-4921-8F51-4F4293CA8BBE}"/>
    <cellStyle name="Incorrecto" xfId="7" builtinId="27" customBuiltin="1"/>
    <cellStyle name="Moneda" xfId="1" builtinId="4"/>
    <cellStyle name="Moneda 2" xfId="49" xr:uid="{5F92F8FE-D5FD-4D2C-99E6-E601A52D695C}"/>
    <cellStyle name="Moneda 3" xfId="48" xr:uid="{EA0564E6-7FEE-4FFD-96D0-8F51C0F21718}"/>
    <cellStyle name="Neutral 2" xfId="35" xr:uid="{41DFEA8C-0CBE-4F39-A285-56F4D01423BA}"/>
    <cellStyle name="Normal" xfId="0" builtinId="0"/>
    <cellStyle name="Normal 2" xfId="43" xr:uid="{3EC9CA8B-B43F-421E-813F-D1A645D31C66}"/>
    <cellStyle name="Normal 3" xfId="44" xr:uid="{4A585E54-56CA-4C90-912A-BF137FEECF9B}"/>
    <cellStyle name="Normal 4" xfId="42" xr:uid="{65B0C7B4-FF22-46C0-9D95-DDEFB9B67EB8}"/>
    <cellStyle name="Notas" xfId="14" builtinId="10" customBuiltin="1"/>
    <cellStyle name="Porcentaje" xfId="2" builtinId="5"/>
    <cellStyle name="Porcentaje 2" xfId="47" xr:uid="{7701A293-141C-491A-A538-DD8D5A1BFEA7}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45" xr:uid="{AA913F16-B6C3-42BE-B07F-CF8C846E79FC}"/>
    <cellStyle name="Total" xfId="16" builtinId="25" customBuiltin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68AA-3EC3-4A02-B7C1-ECA0F67C2C32}">
  <sheetPr codeName="Hoja1"/>
  <dimension ref="A1:G93"/>
  <sheetViews>
    <sheetView tabSelected="1" workbookViewId="0">
      <selection activeCell="C8" sqref="C8"/>
    </sheetView>
  </sheetViews>
  <sheetFormatPr baseColWidth="10" defaultColWidth="11.42578125" defaultRowHeight="15" x14ac:dyDescent="0.25"/>
  <cols>
    <col min="1" max="1" width="26.7109375" customWidth="1"/>
    <col min="2" max="3" width="35" customWidth="1"/>
    <col min="4" max="4" width="25" customWidth="1"/>
    <col min="5" max="5" width="17.85546875" customWidth="1"/>
    <col min="6" max="6" width="17.5703125" customWidth="1"/>
    <col min="7" max="7" width="18.85546875" customWidth="1"/>
    <col min="8" max="8" width="11.85546875" bestFit="1" customWidth="1"/>
  </cols>
  <sheetData>
    <row r="1" spans="1:5" x14ac:dyDescent="0.25">
      <c r="B1" s="66"/>
      <c r="E1" s="74"/>
    </row>
    <row r="2" spans="1:5" x14ac:dyDescent="0.25">
      <c r="A2" s="87" t="s">
        <v>482</v>
      </c>
      <c r="B2" s="87"/>
    </row>
    <row r="3" spans="1:5" x14ac:dyDescent="0.25">
      <c r="A3" s="86" t="s">
        <v>481</v>
      </c>
      <c r="B3" s="86"/>
      <c r="D3" s="82"/>
      <c r="E3" s="79"/>
    </row>
    <row r="4" spans="1:5" x14ac:dyDescent="0.25">
      <c r="A4" s="48" t="s">
        <v>0</v>
      </c>
      <c r="B4" s="49">
        <f>'Operarios 4 meses'!AM13</f>
        <v>2619356580</v>
      </c>
      <c r="D4" s="82"/>
      <c r="E4" s="79"/>
    </row>
    <row r="5" spans="1:5" x14ac:dyDescent="0.25">
      <c r="A5" t="s">
        <v>478</v>
      </c>
      <c r="B5" s="49">
        <v>540056</v>
      </c>
      <c r="D5" s="82"/>
      <c r="E5" s="79"/>
    </row>
    <row r="6" spans="1:5" x14ac:dyDescent="0.25">
      <c r="A6" t="s">
        <v>479</v>
      </c>
      <c r="B6" s="49">
        <v>1985728</v>
      </c>
      <c r="D6" s="80"/>
      <c r="E6" s="79"/>
    </row>
    <row r="7" spans="1:5" x14ac:dyDescent="0.25">
      <c r="A7" s="48" t="s">
        <v>480</v>
      </c>
      <c r="B7" s="49">
        <v>490952</v>
      </c>
      <c r="D7" s="81"/>
    </row>
    <row r="8" spans="1:5" x14ac:dyDescent="0.25">
      <c r="A8" t="s">
        <v>480</v>
      </c>
      <c r="B8" s="49">
        <v>490952</v>
      </c>
      <c r="D8" s="77"/>
    </row>
    <row r="9" spans="1:5" x14ac:dyDescent="0.25">
      <c r="A9" s="48" t="s">
        <v>1</v>
      </c>
      <c r="B9" s="75">
        <f>'Insumos 4'!AG421</f>
        <v>518006852</v>
      </c>
    </row>
    <row r="10" spans="1:5" x14ac:dyDescent="0.25">
      <c r="A10" s="51" t="s">
        <v>2</v>
      </c>
      <c r="B10" s="52">
        <f>SUM(B4:B9)</f>
        <v>3140871120</v>
      </c>
    </row>
    <row r="11" spans="1:5" x14ac:dyDescent="0.25">
      <c r="A11" s="51" t="s">
        <v>3</v>
      </c>
      <c r="B11" s="52">
        <f>+B10*0.1</f>
        <v>314087112</v>
      </c>
    </row>
    <row r="12" spans="1:5" x14ac:dyDescent="0.25">
      <c r="A12" s="51" t="s">
        <v>4</v>
      </c>
      <c r="B12" s="52">
        <f>+B11*0.19</f>
        <v>59676551.280000001</v>
      </c>
    </row>
    <row r="13" spans="1:5" x14ac:dyDescent="0.25">
      <c r="A13" s="51" t="s">
        <v>5</v>
      </c>
      <c r="B13" s="52">
        <f>+B10+B11+B12</f>
        <v>3514634783.2800002</v>
      </c>
      <c r="C13" s="73"/>
      <c r="D13" s="76"/>
    </row>
    <row r="14" spans="1:5" x14ac:dyDescent="0.25">
      <c r="A14" s="78"/>
      <c r="B14" s="77"/>
    </row>
    <row r="15" spans="1:5" x14ac:dyDescent="0.25">
      <c r="B15" s="77"/>
    </row>
    <row r="19" spans="1:7" ht="15.75" x14ac:dyDescent="0.25">
      <c r="A19" s="89" t="s">
        <v>487</v>
      </c>
      <c r="B19" s="89"/>
      <c r="C19" s="89"/>
      <c r="D19" s="89"/>
      <c r="E19" s="89"/>
      <c r="F19" s="89"/>
      <c r="G19" s="89"/>
    </row>
    <row r="20" spans="1:7" ht="28.5" customHeight="1" x14ac:dyDescent="0.25">
      <c r="A20" s="37" t="s">
        <v>31</v>
      </c>
      <c r="B20" s="37" t="s">
        <v>32</v>
      </c>
      <c r="C20" s="37" t="s">
        <v>33</v>
      </c>
      <c r="D20" s="37" t="s">
        <v>34</v>
      </c>
      <c r="E20" s="67" t="s">
        <v>484</v>
      </c>
      <c r="F20" s="68" t="s">
        <v>483</v>
      </c>
      <c r="G20" s="69" t="s">
        <v>485</v>
      </c>
    </row>
    <row r="21" spans="1:7" ht="25.5" x14ac:dyDescent="0.25">
      <c r="A21" s="26" t="s">
        <v>42</v>
      </c>
      <c r="B21" s="27" t="s">
        <v>43</v>
      </c>
      <c r="C21" s="27" t="s">
        <v>44</v>
      </c>
      <c r="D21" s="12" t="s">
        <v>45</v>
      </c>
      <c r="E21" s="48">
        <v>11</v>
      </c>
      <c r="F21" s="48">
        <v>11</v>
      </c>
      <c r="G21" s="48">
        <f>+E21-F21</f>
        <v>0</v>
      </c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ht="25.5" x14ac:dyDescent="0.25">
      <c r="A23" s="88" t="s">
        <v>474</v>
      </c>
      <c r="B23" s="27" t="s">
        <v>43</v>
      </c>
      <c r="C23" s="27" t="s">
        <v>44</v>
      </c>
      <c r="D23" s="12" t="s">
        <v>45</v>
      </c>
      <c r="E23" s="48">
        <v>115</v>
      </c>
      <c r="F23" s="48">
        <v>114</v>
      </c>
      <c r="G23" s="48">
        <f>+E23-F23</f>
        <v>1</v>
      </c>
    </row>
    <row r="24" spans="1:7" ht="25.5" x14ac:dyDescent="0.25">
      <c r="A24" s="88"/>
      <c r="B24" s="27" t="s">
        <v>46</v>
      </c>
      <c r="C24" s="27" t="s">
        <v>44</v>
      </c>
      <c r="D24" s="29" t="s">
        <v>47</v>
      </c>
      <c r="E24" s="48">
        <v>2</v>
      </c>
      <c r="F24" s="48">
        <v>2</v>
      </c>
      <c r="G24" s="48">
        <f>+E24-F24</f>
        <v>0</v>
      </c>
    </row>
    <row r="25" spans="1:7" x14ac:dyDescent="0.25">
      <c r="A25" s="88"/>
      <c r="B25" s="27" t="s">
        <v>43</v>
      </c>
      <c r="C25" s="27" t="s">
        <v>48</v>
      </c>
      <c r="D25" s="30" t="s">
        <v>49</v>
      </c>
      <c r="E25" s="48">
        <v>4</v>
      </c>
      <c r="F25" s="48">
        <v>4</v>
      </c>
      <c r="G25" s="48">
        <f>+E25-F25</f>
        <v>0</v>
      </c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ht="25.5" x14ac:dyDescent="0.25">
      <c r="A27" s="88" t="s">
        <v>50</v>
      </c>
      <c r="B27" s="27" t="s">
        <v>43</v>
      </c>
      <c r="C27" s="27" t="s">
        <v>44</v>
      </c>
      <c r="D27" s="12" t="s">
        <v>45</v>
      </c>
      <c r="E27" s="48">
        <v>96</v>
      </c>
      <c r="F27" s="48">
        <v>96</v>
      </c>
      <c r="G27" s="48">
        <f>+E27-F27</f>
        <v>0</v>
      </c>
    </row>
    <row r="28" spans="1:7" ht="25.5" x14ac:dyDescent="0.25">
      <c r="A28" s="88"/>
      <c r="B28" s="27" t="s">
        <v>51</v>
      </c>
      <c r="C28" s="27" t="s">
        <v>44</v>
      </c>
      <c r="D28" s="32" t="s">
        <v>52</v>
      </c>
      <c r="E28" s="48">
        <v>8</v>
      </c>
      <c r="F28" s="48">
        <v>8</v>
      </c>
      <c r="G28" s="48">
        <f>+E28-F28</f>
        <v>0</v>
      </c>
    </row>
    <row r="29" spans="1:7" ht="25.5" x14ac:dyDescent="0.25">
      <c r="A29" s="88"/>
      <c r="B29" s="27" t="s">
        <v>46</v>
      </c>
      <c r="C29" s="27" t="s">
        <v>44</v>
      </c>
      <c r="D29" s="29" t="s">
        <v>47</v>
      </c>
      <c r="E29" s="48">
        <v>2</v>
      </c>
      <c r="F29" s="48">
        <v>2</v>
      </c>
      <c r="G29" s="48">
        <f>+E29-F29</f>
        <v>0</v>
      </c>
    </row>
    <row r="30" spans="1:7" x14ac:dyDescent="0.25">
      <c r="E30" s="67">
        <f>SUM(E21:E29)</f>
        <v>238</v>
      </c>
      <c r="F30" s="68">
        <f>SUM(F21:F29)</f>
        <v>237</v>
      </c>
      <c r="G30" s="69">
        <f>SUM(G21:G29)</f>
        <v>1</v>
      </c>
    </row>
    <row r="33" spans="1:7" ht="15.75" x14ac:dyDescent="0.25">
      <c r="A33" s="83" t="s">
        <v>481</v>
      </c>
      <c r="B33" s="84"/>
      <c r="C33" s="84"/>
      <c r="D33" s="84"/>
      <c r="E33" s="85"/>
    </row>
    <row r="34" spans="1:7" ht="25.5" x14ac:dyDescent="0.25">
      <c r="A34" s="70" t="s">
        <v>53</v>
      </c>
      <c r="B34" s="39" t="s">
        <v>54</v>
      </c>
      <c r="C34" s="67" t="s">
        <v>484</v>
      </c>
      <c r="D34" s="68" t="s">
        <v>483</v>
      </c>
      <c r="E34" s="69" t="s">
        <v>486</v>
      </c>
    </row>
    <row r="35" spans="1:7" x14ac:dyDescent="0.25">
      <c r="A35" s="71">
        <v>5</v>
      </c>
      <c r="B35" s="12" t="s">
        <v>64</v>
      </c>
      <c r="C35" s="41">
        <v>155</v>
      </c>
      <c r="D35" s="41">
        <v>155</v>
      </c>
      <c r="E35" s="41">
        <f>+C35-D35</f>
        <v>0</v>
      </c>
      <c r="F35" s="18"/>
      <c r="G35" s="14"/>
    </row>
    <row r="36" spans="1:7" x14ac:dyDescent="0.25">
      <c r="A36" s="71">
        <v>14</v>
      </c>
      <c r="B36" s="12" t="s">
        <v>66</v>
      </c>
      <c r="C36" s="41">
        <v>190</v>
      </c>
      <c r="D36" s="41">
        <v>175</v>
      </c>
      <c r="E36" s="41">
        <f t="shared" ref="E36:E92" si="0">+C36-D36</f>
        <v>15</v>
      </c>
      <c r="F36" s="18"/>
      <c r="G36" s="14"/>
    </row>
    <row r="37" spans="1:7" x14ac:dyDescent="0.25">
      <c r="A37" s="71">
        <v>21</v>
      </c>
      <c r="B37" s="12" t="s">
        <v>71</v>
      </c>
      <c r="C37" s="41">
        <v>155</v>
      </c>
      <c r="D37" s="41">
        <v>155</v>
      </c>
      <c r="E37" s="41">
        <f t="shared" si="0"/>
        <v>0</v>
      </c>
      <c r="F37" s="18"/>
      <c r="G37" s="14"/>
    </row>
    <row r="38" spans="1:7" x14ac:dyDescent="0.25">
      <c r="A38" s="71">
        <v>23</v>
      </c>
      <c r="B38" s="12" t="s">
        <v>194</v>
      </c>
      <c r="C38" s="41">
        <v>164</v>
      </c>
      <c r="D38" s="41">
        <v>164</v>
      </c>
      <c r="E38" s="41">
        <f t="shared" si="0"/>
        <v>0</v>
      </c>
      <c r="F38" s="18"/>
      <c r="G38" s="14"/>
    </row>
    <row r="39" spans="1:7" x14ac:dyDescent="0.25">
      <c r="A39" s="71">
        <v>24</v>
      </c>
      <c r="B39" s="12" t="s">
        <v>72</v>
      </c>
      <c r="C39" s="41">
        <v>164</v>
      </c>
      <c r="D39" s="41">
        <v>135</v>
      </c>
      <c r="E39" s="41">
        <f t="shared" si="0"/>
        <v>29</v>
      </c>
      <c r="F39" s="18"/>
      <c r="G39" s="14"/>
    </row>
    <row r="40" spans="1:7" x14ac:dyDescent="0.25">
      <c r="A40" s="71">
        <v>29</v>
      </c>
      <c r="B40" s="12" t="s">
        <v>75</v>
      </c>
      <c r="C40" s="41">
        <v>155</v>
      </c>
      <c r="D40" s="41">
        <v>155</v>
      </c>
      <c r="E40" s="41">
        <f t="shared" si="0"/>
        <v>0</v>
      </c>
      <c r="F40" s="18"/>
      <c r="G40" s="14"/>
    </row>
    <row r="41" spans="1:7" x14ac:dyDescent="0.25">
      <c r="A41" s="71">
        <v>32</v>
      </c>
      <c r="B41" s="12" t="s">
        <v>77</v>
      </c>
      <c r="C41" s="41">
        <v>160</v>
      </c>
      <c r="D41" s="41">
        <v>160</v>
      </c>
      <c r="E41" s="41">
        <f t="shared" si="0"/>
        <v>0</v>
      </c>
      <c r="F41" s="18"/>
      <c r="G41" s="14"/>
    </row>
    <row r="42" spans="1:7" x14ac:dyDescent="0.25">
      <c r="A42" s="71">
        <v>37</v>
      </c>
      <c r="B42" s="12" t="s">
        <v>79</v>
      </c>
      <c r="C42" s="41">
        <v>130</v>
      </c>
      <c r="D42" s="41">
        <v>95</v>
      </c>
      <c r="E42" s="41">
        <f t="shared" si="0"/>
        <v>35</v>
      </c>
      <c r="F42" s="18"/>
      <c r="G42" s="14"/>
    </row>
    <row r="43" spans="1:7" x14ac:dyDescent="0.25">
      <c r="A43" s="71">
        <v>50</v>
      </c>
      <c r="B43" s="12" t="s">
        <v>83</v>
      </c>
      <c r="C43" s="41">
        <v>145</v>
      </c>
      <c r="D43" s="41">
        <v>100</v>
      </c>
      <c r="E43" s="41">
        <f t="shared" si="0"/>
        <v>45</v>
      </c>
      <c r="F43" s="18"/>
      <c r="G43" s="14"/>
    </row>
    <row r="44" spans="1:7" x14ac:dyDescent="0.25">
      <c r="A44" s="71">
        <v>52</v>
      </c>
      <c r="B44" s="12" t="s">
        <v>85</v>
      </c>
      <c r="C44" s="41">
        <v>150</v>
      </c>
      <c r="D44" s="41">
        <v>150</v>
      </c>
      <c r="E44" s="41">
        <f t="shared" si="0"/>
        <v>0</v>
      </c>
      <c r="F44" s="18"/>
      <c r="G44" s="14"/>
    </row>
    <row r="45" spans="1:7" x14ac:dyDescent="0.25">
      <c r="A45" s="71">
        <v>56</v>
      </c>
      <c r="B45" s="12" t="s">
        <v>86</v>
      </c>
      <c r="C45" s="41">
        <v>150</v>
      </c>
      <c r="D45" s="41">
        <v>125</v>
      </c>
      <c r="E45" s="41">
        <f t="shared" si="0"/>
        <v>25</v>
      </c>
      <c r="F45" s="18"/>
      <c r="G45" s="14"/>
    </row>
    <row r="46" spans="1:7" x14ac:dyDescent="0.25">
      <c r="A46" s="71">
        <v>62</v>
      </c>
      <c r="B46" s="12" t="s">
        <v>88</v>
      </c>
      <c r="C46" s="41">
        <v>145</v>
      </c>
      <c r="D46" s="41">
        <v>125</v>
      </c>
      <c r="E46" s="41">
        <f t="shared" si="0"/>
        <v>20</v>
      </c>
      <c r="F46" s="18"/>
      <c r="G46" s="14"/>
    </row>
    <row r="47" spans="1:7" x14ac:dyDescent="0.25">
      <c r="A47" s="71">
        <v>66</v>
      </c>
      <c r="B47" s="12" t="s">
        <v>91</v>
      </c>
      <c r="C47" s="41">
        <v>290</v>
      </c>
      <c r="D47" s="41">
        <v>145</v>
      </c>
      <c r="E47" s="41">
        <f t="shared" si="0"/>
        <v>145</v>
      </c>
      <c r="F47" s="18"/>
      <c r="G47" s="14"/>
    </row>
    <row r="48" spans="1:7" x14ac:dyDescent="0.25">
      <c r="A48" s="71">
        <v>68</v>
      </c>
      <c r="B48" s="12" t="s">
        <v>92</v>
      </c>
      <c r="C48" s="41">
        <v>145</v>
      </c>
      <c r="D48" s="41">
        <v>145</v>
      </c>
      <c r="E48" s="41">
        <f t="shared" si="0"/>
        <v>0</v>
      </c>
      <c r="F48" s="18"/>
      <c r="G48" s="14"/>
    </row>
    <row r="49" spans="1:7" x14ac:dyDescent="0.25">
      <c r="A49" s="71">
        <v>71</v>
      </c>
      <c r="B49" s="12" t="s">
        <v>94</v>
      </c>
      <c r="C49" s="41">
        <v>145</v>
      </c>
      <c r="D49" s="41">
        <v>145</v>
      </c>
      <c r="E49" s="41">
        <f t="shared" si="0"/>
        <v>0</v>
      </c>
      <c r="F49" s="18"/>
      <c r="G49" s="14"/>
    </row>
    <row r="50" spans="1:7" x14ac:dyDescent="0.25">
      <c r="A50" s="71">
        <v>79</v>
      </c>
      <c r="B50" s="12" t="s">
        <v>96</v>
      </c>
      <c r="C50" s="41">
        <v>147</v>
      </c>
      <c r="D50" s="41">
        <v>147</v>
      </c>
      <c r="E50" s="41">
        <f t="shared" si="0"/>
        <v>0</v>
      </c>
      <c r="F50" s="18"/>
      <c r="G50" s="14"/>
    </row>
    <row r="51" spans="1:7" x14ac:dyDescent="0.25">
      <c r="A51" s="71">
        <v>81</v>
      </c>
      <c r="B51" s="12" t="s">
        <v>97</v>
      </c>
      <c r="C51" s="41">
        <v>145</v>
      </c>
      <c r="D51" s="41">
        <v>145</v>
      </c>
      <c r="E51" s="41">
        <f t="shared" si="0"/>
        <v>0</v>
      </c>
      <c r="F51" s="18"/>
      <c r="G51" s="14"/>
    </row>
    <row r="52" spans="1:7" x14ac:dyDescent="0.25">
      <c r="A52" s="71">
        <v>86</v>
      </c>
      <c r="B52" s="12" t="s">
        <v>98</v>
      </c>
      <c r="C52" s="41">
        <v>145</v>
      </c>
      <c r="D52" s="41">
        <v>145</v>
      </c>
      <c r="E52" s="41">
        <f t="shared" si="0"/>
        <v>0</v>
      </c>
      <c r="F52" s="18"/>
      <c r="G52" s="14"/>
    </row>
    <row r="53" spans="1:7" x14ac:dyDescent="0.25">
      <c r="A53" s="71">
        <v>87</v>
      </c>
      <c r="B53" s="12" t="s">
        <v>99</v>
      </c>
      <c r="C53" s="41">
        <v>145</v>
      </c>
      <c r="D53" s="41">
        <v>145</v>
      </c>
      <c r="E53" s="41">
        <f t="shared" si="0"/>
        <v>0</v>
      </c>
      <c r="F53" s="18"/>
      <c r="G53" s="14"/>
    </row>
    <row r="54" spans="1:7" x14ac:dyDescent="0.25">
      <c r="A54" s="71">
        <v>91</v>
      </c>
      <c r="B54" s="12" t="s">
        <v>102</v>
      </c>
      <c r="C54" s="41">
        <v>145</v>
      </c>
      <c r="D54" s="41">
        <v>145</v>
      </c>
      <c r="E54" s="41">
        <f t="shared" si="0"/>
        <v>0</v>
      </c>
      <c r="F54" s="18"/>
      <c r="G54" s="14"/>
    </row>
    <row r="55" spans="1:7" x14ac:dyDescent="0.25">
      <c r="A55" s="71">
        <v>97</v>
      </c>
      <c r="B55" s="12" t="s">
        <v>107</v>
      </c>
      <c r="C55" s="41">
        <v>145</v>
      </c>
      <c r="D55" s="41">
        <v>145</v>
      </c>
      <c r="E55" s="41">
        <f t="shared" si="0"/>
        <v>0</v>
      </c>
      <c r="F55" s="18"/>
      <c r="G55" s="14"/>
    </row>
    <row r="56" spans="1:7" x14ac:dyDescent="0.25">
      <c r="A56" s="71">
        <v>98</v>
      </c>
      <c r="B56" s="12" t="s">
        <v>108</v>
      </c>
      <c r="C56" s="41">
        <v>145</v>
      </c>
      <c r="D56" s="41">
        <v>145</v>
      </c>
      <c r="E56" s="41">
        <f t="shared" si="0"/>
        <v>0</v>
      </c>
      <c r="F56" s="18"/>
      <c r="G56" s="14"/>
    </row>
    <row r="57" spans="1:7" x14ac:dyDescent="0.25">
      <c r="A57" s="71">
        <v>100</v>
      </c>
      <c r="B57" s="12" t="s">
        <v>109</v>
      </c>
      <c r="C57" s="41">
        <v>145</v>
      </c>
      <c r="D57" s="41">
        <v>145</v>
      </c>
      <c r="E57" s="41">
        <f t="shared" si="0"/>
        <v>0</v>
      </c>
      <c r="F57" s="18"/>
      <c r="G57" s="14"/>
    </row>
    <row r="58" spans="1:7" x14ac:dyDescent="0.25">
      <c r="A58" s="71">
        <v>103</v>
      </c>
      <c r="B58" s="12" t="s">
        <v>112</v>
      </c>
      <c r="C58" s="41">
        <v>145</v>
      </c>
      <c r="D58" s="41">
        <v>145</v>
      </c>
      <c r="E58" s="41">
        <f t="shared" si="0"/>
        <v>0</v>
      </c>
      <c r="F58" s="18"/>
      <c r="G58" s="14"/>
    </row>
    <row r="59" spans="1:7" x14ac:dyDescent="0.25">
      <c r="A59" s="71">
        <v>104</v>
      </c>
      <c r="B59" s="12" t="s">
        <v>113</v>
      </c>
      <c r="C59" s="41">
        <v>145</v>
      </c>
      <c r="D59" s="41">
        <v>145</v>
      </c>
      <c r="E59" s="41">
        <f t="shared" si="0"/>
        <v>0</v>
      </c>
      <c r="F59" s="18"/>
      <c r="G59" s="14"/>
    </row>
    <row r="60" spans="1:7" x14ac:dyDescent="0.25">
      <c r="A60" s="71">
        <v>114</v>
      </c>
      <c r="B60" s="12" t="s">
        <v>118</v>
      </c>
      <c r="C60" s="41">
        <v>270</v>
      </c>
      <c r="D60" s="41">
        <v>270</v>
      </c>
      <c r="E60" s="41">
        <f t="shared" si="0"/>
        <v>0</v>
      </c>
      <c r="F60" s="18"/>
      <c r="G60" s="14"/>
    </row>
    <row r="61" spans="1:7" x14ac:dyDescent="0.25">
      <c r="A61" s="71">
        <v>115</v>
      </c>
      <c r="B61" s="12" t="s">
        <v>119</v>
      </c>
      <c r="C61" s="41">
        <v>270</v>
      </c>
      <c r="D61" s="41">
        <v>270</v>
      </c>
      <c r="E61" s="41">
        <f t="shared" si="0"/>
        <v>0</v>
      </c>
      <c r="F61" s="18"/>
      <c r="G61" s="14"/>
    </row>
    <row r="62" spans="1:7" x14ac:dyDescent="0.25">
      <c r="A62" s="71">
        <v>116</v>
      </c>
      <c r="B62" s="12" t="s">
        <v>120</v>
      </c>
      <c r="C62" s="41">
        <v>270</v>
      </c>
      <c r="D62" s="41">
        <v>270</v>
      </c>
      <c r="E62" s="41">
        <f t="shared" si="0"/>
        <v>0</v>
      </c>
      <c r="F62" s="18"/>
      <c r="G62" s="14"/>
    </row>
    <row r="63" spans="1:7" x14ac:dyDescent="0.25">
      <c r="A63" s="71">
        <v>118</v>
      </c>
      <c r="B63" s="12" t="s">
        <v>122</v>
      </c>
      <c r="C63" s="41">
        <v>270</v>
      </c>
      <c r="D63" s="41">
        <v>270</v>
      </c>
      <c r="E63" s="41">
        <f t="shared" si="0"/>
        <v>0</v>
      </c>
      <c r="F63" s="14"/>
      <c r="G63" s="14"/>
    </row>
    <row r="64" spans="1:7" x14ac:dyDescent="0.25">
      <c r="A64" s="71">
        <v>120</v>
      </c>
      <c r="B64" s="12" t="s">
        <v>124</v>
      </c>
      <c r="C64" s="41">
        <v>270</v>
      </c>
      <c r="D64" s="41">
        <v>270</v>
      </c>
      <c r="E64" s="41">
        <f t="shared" si="0"/>
        <v>0</v>
      </c>
      <c r="F64" s="14"/>
      <c r="G64" s="14"/>
    </row>
    <row r="65" spans="1:7" x14ac:dyDescent="0.25">
      <c r="A65" s="71">
        <v>121</v>
      </c>
      <c r="B65" s="12" t="s">
        <v>125</v>
      </c>
      <c r="C65" s="41">
        <v>270</v>
      </c>
      <c r="D65" s="41">
        <v>270</v>
      </c>
      <c r="E65" s="41">
        <f t="shared" si="0"/>
        <v>0</v>
      </c>
      <c r="F65" s="14"/>
      <c r="G65" s="14"/>
    </row>
    <row r="66" spans="1:7" x14ac:dyDescent="0.25">
      <c r="A66" s="71">
        <v>122</v>
      </c>
      <c r="B66" s="12" t="s">
        <v>126</v>
      </c>
      <c r="C66" s="41">
        <v>270</v>
      </c>
      <c r="D66" s="41">
        <v>270</v>
      </c>
      <c r="E66" s="41">
        <f t="shared" si="0"/>
        <v>0</v>
      </c>
      <c r="F66" s="14"/>
      <c r="G66" s="14"/>
    </row>
    <row r="67" spans="1:7" x14ac:dyDescent="0.25">
      <c r="A67" s="71">
        <v>128</v>
      </c>
      <c r="B67" s="12" t="s">
        <v>132</v>
      </c>
      <c r="C67" s="41">
        <v>145</v>
      </c>
      <c r="D67" s="41">
        <v>145</v>
      </c>
      <c r="E67" s="41">
        <f t="shared" si="0"/>
        <v>0</v>
      </c>
      <c r="F67" s="14"/>
      <c r="G67" s="14"/>
    </row>
    <row r="68" spans="1:7" x14ac:dyDescent="0.25">
      <c r="A68" s="71">
        <v>131</v>
      </c>
      <c r="B68" s="12" t="s">
        <v>133</v>
      </c>
      <c r="C68" s="41">
        <v>145</v>
      </c>
      <c r="D68" s="41">
        <v>145</v>
      </c>
      <c r="E68" s="41">
        <f t="shared" si="0"/>
        <v>0</v>
      </c>
      <c r="F68" s="14"/>
      <c r="G68" s="14"/>
    </row>
    <row r="69" spans="1:7" x14ac:dyDescent="0.25">
      <c r="A69" s="71">
        <v>141</v>
      </c>
      <c r="B69" s="12" t="s">
        <v>138</v>
      </c>
      <c r="C69" s="41">
        <v>685</v>
      </c>
      <c r="D69" s="41">
        <v>685</v>
      </c>
      <c r="E69" s="41">
        <f t="shared" si="0"/>
        <v>0</v>
      </c>
      <c r="F69" s="14"/>
      <c r="G69" s="14"/>
    </row>
    <row r="70" spans="1:7" x14ac:dyDescent="0.25">
      <c r="A70" s="71">
        <v>146</v>
      </c>
      <c r="B70" s="12" t="s">
        <v>139</v>
      </c>
      <c r="C70" s="41">
        <v>675</v>
      </c>
      <c r="D70" s="41">
        <v>675</v>
      </c>
      <c r="E70" s="41">
        <f t="shared" si="0"/>
        <v>0</v>
      </c>
      <c r="F70" s="14"/>
      <c r="G70" s="14"/>
    </row>
    <row r="71" spans="1:7" x14ac:dyDescent="0.25">
      <c r="A71" s="71">
        <v>155</v>
      </c>
      <c r="B71" s="12" t="s">
        <v>142</v>
      </c>
      <c r="C71" s="41">
        <v>785</v>
      </c>
      <c r="D71" s="41">
        <v>785</v>
      </c>
      <c r="E71" s="41">
        <f t="shared" si="0"/>
        <v>0</v>
      </c>
      <c r="F71" s="14"/>
      <c r="G71" s="14"/>
    </row>
    <row r="72" spans="1:7" x14ac:dyDescent="0.25">
      <c r="A72" s="71">
        <v>156</v>
      </c>
      <c r="B72" s="12" t="s">
        <v>143</v>
      </c>
      <c r="C72" s="41">
        <v>810</v>
      </c>
      <c r="D72" s="41">
        <v>810</v>
      </c>
      <c r="E72" s="41">
        <f t="shared" si="0"/>
        <v>0</v>
      </c>
      <c r="F72" s="14"/>
      <c r="G72" s="14"/>
    </row>
    <row r="73" spans="1:7" x14ac:dyDescent="0.25">
      <c r="A73" s="71">
        <v>159</v>
      </c>
      <c r="B73" s="12" t="s">
        <v>145</v>
      </c>
      <c r="C73" s="41">
        <v>260</v>
      </c>
      <c r="D73" s="41">
        <v>125</v>
      </c>
      <c r="E73" s="41">
        <f t="shared" si="0"/>
        <v>135</v>
      </c>
      <c r="F73" s="14"/>
      <c r="G73" s="14"/>
    </row>
    <row r="74" spans="1:7" x14ac:dyDescent="0.25">
      <c r="A74" s="71">
        <v>160</v>
      </c>
      <c r="B74" s="12" t="s">
        <v>146</v>
      </c>
      <c r="C74" s="41">
        <v>650</v>
      </c>
      <c r="D74" s="41">
        <v>650</v>
      </c>
      <c r="E74" s="41">
        <f t="shared" si="0"/>
        <v>0</v>
      </c>
      <c r="F74" s="14"/>
      <c r="G74" s="14"/>
    </row>
    <row r="75" spans="1:7" x14ac:dyDescent="0.25">
      <c r="A75" s="71">
        <v>163</v>
      </c>
      <c r="B75" s="12" t="s">
        <v>149</v>
      </c>
      <c r="C75" s="41">
        <v>140</v>
      </c>
      <c r="D75" s="41">
        <v>140</v>
      </c>
      <c r="E75" s="41">
        <f t="shared" si="0"/>
        <v>0</v>
      </c>
      <c r="F75" s="14"/>
      <c r="G75" s="14"/>
    </row>
    <row r="76" spans="1:7" x14ac:dyDescent="0.25">
      <c r="A76" s="71">
        <v>169</v>
      </c>
      <c r="B76" s="12" t="s">
        <v>152</v>
      </c>
      <c r="C76" s="41">
        <v>135</v>
      </c>
      <c r="D76" s="41">
        <v>130</v>
      </c>
      <c r="E76" s="41">
        <f t="shared" si="0"/>
        <v>5</v>
      </c>
      <c r="F76" s="14"/>
      <c r="G76" s="14"/>
    </row>
    <row r="77" spans="1:7" x14ac:dyDescent="0.25">
      <c r="A77" s="71">
        <v>170</v>
      </c>
      <c r="B77" s="12" t="s">
        <v>153</v>
      </c>
      <c r="C77" s="41">
        <v>700</v>
      </c>
      <c r="D77" s="41">
        <v>700</v>
      </c>
      <c r="E77" s="41">
        <f t="shared" si="0"/>
        <v>0</v>
      </c>
      <c r="F77" s="14"/>
      <c r="G77" s="14"/>
    </row>
    <row r="78" spans="1:7" x14ac:dyDescent="0.25">
      <c r="A78" s="71">
        <v>174</v>
      </c>
      <c r="B78" s="12" t="s">
        <v>156</v>
      </c>
      <c r="C78" s="41">
        <v>1061</v>
      </c>
      <c r="D78" s="41">
        <v>1061</v>
      </c>
      <c r="E78" s="41">
        <f t="shared" si="0"/>
        <v>0</v>
      </c>
      <c r="F78" s="14"/>
      <c r="G78" s="14"/>
    </row>
    <row r="79" spans="1:7" x14ac:dyDescent="0.25">
      <c r="A79" s="71">
        <v>204</v>
      </c>
      <c r="B79" s="12" t="s">
        <v>163</v>
      </c>
      <c r="C79" s="41">
        <v>165</v>
      </c>
      <c r="D79" s="41">
        <v>165</v>
      </c>
      <c r="E79" s="41">
        <f>+C79-D79</f>
        <v>0</v>
      </c>
      <c r="F79" s="14"/>
      <c r="G79" s="14"/>
    </row>
    <row r="80" spans="1:7" x14ac:dyDescent="0.25">
      <c r="A80" s="71">
        <v>205</v>
      </c>
      <c r="B80" s="12" t="s">
        <v>164</v>
      </c>
      <c r="C80" s="41">
        <v>0</v>
      </c>
      <c r="D80" s="41">
        <v>0</v>
      </c>
      <c r="E80" s="41">
        <f t="shared" si="0"/>
        <v>0</v>
      </c>
      <c r="F80" s="14"/>
      <c r="G80" s="14"/>
    </row>
    <row r="81" spans="1:7" x14ac:dyDescent="0.25">
      <c r="A81" s="71">
        <v>208</v>
      </c>
      <c r="B81" s="12" t="s">
        <v>165</v>
      </c>
      <c r="C81" s="41">
        <v>20</v>
      </c>
      <c r="D81" s="41">
        <v>20</v>
      </c>
      <c r="E81" s="41">
        <f t="shared" si="0"/>
        <v>0</v>
      </c>
      <c r="F81" s="14"/>
      <c r="G81" s="14"/>
    </row>
    <row r="82" spans="1:7" x14ac:dyDescent="0.25">
      <c r="A82" s="71">
        <v>210</v>
      </c>
      <c r="B82" s="12" t="s">
        <v>166</v>
      </c>
      <c r="C82" s="41">
        <v>20</v>
      </c>
      <c r="D82" s="41">
        <v>20</v>
      </c>
      <c r="E82" s="41">
        <f t="shared" si="0"/>
        <v>0</v>
      </c>
      <c r="F82" s="14"/>
      <c r="G82" s="14"/>
    </row>
    <row r="83" spans="1:7" x14ac:dyDescent="0.25">
      <c r="A83" s="71">
        <v>212</v>
      </c>
      <c r="B83" s="12" t="s">
        <v>167</v>
      </c>
      <c r="C83" s="41">
        <v>0</v>
      </c>
      <c r="D83" s="41">
        <v>0</v>
      </c>
      <c r="E83" s="41">
        <f t="shared" si="0"/>
        <v>0</v>
      </c>
      <c r="F83" s="14"/>
      <c r="G83" s="14"/>
    </row>
    <row r="84" spans="1:7" x14ac:dyDescent="0.25">
      <c r="A84" s="71">
        <v>215</v>
      </c>
      <c r="B84" s="12" t="s">
        <v>169</v>
      </c>
      <c r="C84" s="41">
        <v>65</v>
      </c>
      <c r="D84" s="41">
        <v>0</v>
      </c>
      <c r="E84" s="41">
        <f t="shared" si="0"/>
        <v>65</v>
      </c>
      <c r="F84" s="14"/>
      <c r="G84" s="14"/>
    </row>
    <row r="85" spans="1:7" x14ac:dyDescent="0.25">
      <c r="A85" s="71">
        <v>216</v>
      </c>
      <c r="B85" s="12" t="s">
        <v>170</v>
      </c>
      <c r="C85" s="41">
        <v>145</v>
      </c>
      <c r="D85" s="41">
        <v>145</v>
      </c>
      <c r="E85" s="41">
        <f t="shared" si="0"/>
        <v>0</v>
      </c>
      <c r="F85" s="14"/>
      <c r="G85" s="14"/>
    </row>
    <row r="86" spans="1:7" x14ac:dyDescent="0.25">
      <c r="A86" s="71">
        <v>218</v>
      </c>
      <c r="B86" s="12" t="s">
        <v>171</v>
      </c>
      <c r="C86" s="41">
        <v>149</v>
      </c>
      <c r="D86" s="41">
        <v>149</v>
      </c>
      <c r="E86" s="41">
        <f t="shared" si="0"/>
        <v>0</v>
      </c>
      <c r="F86" s="14"/>
      <c r="G86" s="14"/>
    </row>
    <row r="87" spans="1:7" x14ac:dyDescent="0.25">
      <c r="A87" s="71">
        <v>292</v>
      </c>
      <c r="B87" s="12" t="s">
        <v>56</v>
      </c>
      <c r="C87" s="41">
        <v>90</v>
      </c>
      <c r="D87" s="41">
        <v>89</v>
      </c>
      <c r="E87" s="41">
        <f t="shared" si="0"/>
        <v>1</v>
      </c>
      <c r="F87" s="14"/>
      <c r="G87" s="14"/>
    </row>
    <row r="88" spans="1:7" x14ac:dyDescent="0.25">
      <c r="A88" s="71">
        <v>387</v>
      </c>
      <c r="B88" s="12" t="s">
        <v>58</v>
      </c>
      <c r="C88" s="41">
        <v>23</v>
      </c>
      <c r="D88" s="41">
        <v>23</v>
      </c>
      <c r="E88" s="41">
        <f t="shared" si="0"/>
        <v>0</v>
      </c>
      <c r="F88" s="14"/>
      <c r="G88" s="14"/>
    </row>
    <row r="89" spans="1:7" x14ac:dyDescent="0.25">
      <c r="A89" s="71">
        <v>389</v>
      </c>
      <c r="B89" s="12" t="s">
        <v>59</v>
      </c>
      <c r="C89" s="51">
        <v>5</v>
      </c>
      <c r="D89" s="51">
        <v>5</v>
      </c>
      <c r="E89" s="41">
        <f t="shared" si="0"/>
        <v>0</v>
      </c>
      <c r="F89" s="14"/>
      <c r="G89" s="14"/>
    </row>
    <row r="90" spans="1:7" x14ac:dyDescent="0.25">
      <c r="A90" s="71">
        <v>403</v>
      </c>
      <c r="B90" s="12" t="s">
        <v>60</v>
      </c>
      <c r="C90" s="48">
        <v>11</v>
      </c>
      <c r="D90" s="48">
        <v>11</v>
      </c>
      <c r="E90" s="41">
        <f t="shared" si="0"/>
        <v>0</v>
      </c>
      <c r="F90" s="14"/>
      <c r="G90" s="14"/>
    </row>
    <row r="91" spans="1:7" x14ac:dyDescent="0.25">
      <c r="A91" s="71">
        <v>406</v>
      </c>
      <c r="B91" s="12" t="s">
        <v>61</v>
      </c>
      <c r="C91" s="48">
        <v>11</v>
      </c>
      <c r="D91" s="48">
        <v>11</v>
      </c>
      <c r="E91" s="41">
        <f t="shared" si="0"/>
        <v>0</v>
      </c>
      <c r="F91" s="14"/>
      <c r="G91" s="14"/>
    </row>
    <row r="92" spans="1:7" x14ac:dyDescent="0.25">
      <c r="A92" s="71">
        <v>416</v>
      </c>
      <c r="B92" s="72" t="s">
        <v>62</v>
      </c>
      <c r="C92" s="48">
        <v>2</v>
      </c>
      <c r="D92" s="48">
        <v>0</v>
      </c>
      <c r="E92" s="41">
        <f t="shared" si="0"/>
        <v>2</v>
      </c>
      <c r="F92" s="14"/>
      <c r="G92" s="14"/>
    </row>
    <row r="93" spans="1:7" x14ac:dyDescent="0.25">
      <c r="C93" s="51">
        <f>SUM(C35:C92)</f>
        <v>12682</v>
      </c>
      <c r="D93" s="51">
        <f>SUM(D35:D92)</f>
        <v>12160</v>
      </c>
      <c r="E93" s="51">
        <f>SUM(E35:E92)</f>
        <v>522</v>
      </c>
    </row>
  </sheetData>
  <mergeCells count="6">
    <mergeCell ref="A33:E33"/>
    <mergeCell ref="A3:B3"/>
    <mergeCell ref="A2:B2"/>
    <mergeCell ref="A27:A29"/>
    <mergeCell ref="A19:G19"/>
    <mergeCell ref="A23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D72E-F740-4438-B3A4-58ECB78A8DC8}">
  <dimension ref="A1:AN18"/>
  <sheetViews>
    <sheetView showGridLines="0" topLeftCell="N8" zoomScaleNormal="100" workbookViewId="0">
      <selection activeCell="AL16" sqref="AL16"/>
    </sheetView>
  </sheetViews>
  <sheetFormatPr baseColWidth="10" defaultColWidth="11.42578125" defaultRowHeight="12.75" x14ac:dyDescent="0.25"/>
  <cols>
    <col min="1" max="1" width="27.28515625" style="23" bestFit="1" customWidth="1"/>
    <col min="2" max="2" width="17.140625" style="23" customWidth="1"/>
    <col min="3" max="4" width="28.7109375" style="23" customWidth="1"/>
    <col min="5" max="5" width="7.42578125" style="14" customWidth="1"/>
    <col min="6" max="11" width="3.28515625" style="14" customWidth="1"/>
    <col min="12" max="12" width="5.42578125" style="14" customWidth="1"/>
    <col min="13" max="20" width="3.28515625" style="14" customWidth="1"/>
    <col min="21" max="21" width="5.140625" style="14" customWidth="1"/>
    <col min="22" max="22" width="5.85546875" style="14" customWidth="1"/>
    <col min="23" max="24" width="3.28515625" style="14" customWidth="1"/>
    <col min="25" max="25" width="5" style="14" customWidth="1"/>
    <col min="26" max="26" width="3.28515625" style="14" customWidth="1"/>
    <col min="27" max="30" width="5.7109375" style="14" customWidth="1"/>
    <col min="31" max="31" width="8.140625" style="14" customWidth="1"/>
    <col min="32" max="32" width="4.85546875" style="14" customWidth="1"/>
    <col min="33" max="33" width="16.140625" style="14" customWidth="1"/>
    <col min="34" max="34" width="15.42578125" style="14" customWidth="1"/>
    <col min="35" max="35" width="11" style="14" customWidth="1"/>
    <col min="36" max="36" width="15.42578125" style="14" customWidth="1"/>
    <col min="37" max="37" width="12.28515625" style="14" customWidth="1"/>
    <col min="38" max="38" width="15.85546875" style="14" bestFit="1" customWidth="1"/>
    <col min="39" max="39" width="14.7109375" style="14" bestFit="1" customWidth="1"/>
    <col min="40" max="40" width="19.85546875" style="20" customWidth="1"/>
    <col min="41" max="16384" width="11.42578125" style="14"/>
  </cols>
  <sheetData>
    <row r="1" spans="1:40" ht="87" customHeight="1" x14ac:dyDescent="0.2">
      <c r="F1" s="42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12</v>
      </c>
      <c r="M1" s="42" t="s">
        <v>13</v>
      </c>
      <c r="N1" s="42" t="s">
        <v>14</v>
      </c>
      <c r="O1" s="42" t="s">
        <v>15</v>
      </c>
      <c r="P1" s="42" t="s">
        <v>16</v>
      </c>
      <c r="Q1" s="42" t="s">
        <v>17</v>
      </c>
      <c r="R1" s="42" t="s">
        <v>18</v>
      </c>
      <c r="S1" s="42" t="s">
        <v>19</v>
      </c>
      <c r="T1" s="42" t="s">
        <v>20</v>
      </c>
      <c r="U1" s="42" t="s">
        <v>21</v>
      </c>
      <c r="V1" s="42" t="s">
        <v>22</v>
      </c>
      <c r="W1" s="42" t="s">
        <v>23</v>
      </c>
      <c r="X1" s="42" t="s">
        <v>24</v>
      </c>
      <c r="Y1" s="43" t="s">
        <v>25</v>
      </c>
      <c r="Z1" s="42" t="s">
        <v>26</v>
      </c>
      <c r="AA1" s="42" t="s">
        <v>27</v>
      </c>
      <c r="AB1" s="42" t="s">
        <v>28</v>
      </c>
      <c r="AC1" s="42" t="s">
        <v>29</v>
      </c>
      <c r="AD1" s="42" t="s">
        <v>30</v>
      </c>
      <c r="AG1" s="15"/>
      <c r="AH1" s="90"/>
      <c r="AI1" s="91"/>
      <c r="AJ1" s="91"/>
      <c r="AK1" s="91"/>
      <c r="AL1" s="92"/>
      <c r="AM1" s="93"/>
    </row>
    <row r="2" spans="1:40" s="23" customFormat="1" ht="25.5" x14ac:dyDescent="0.25">
      <c r="A2" s="37" t="s">
        <v>31</v>
      </c>
      <c r="B2" s="37" t="s">
        <v>32</v>
      </c>
      <c r="C2" s="37" t="s">
        <v>33</v>
      </c>
      <c r="D2" s="37" t="s">
        <v>34</v>
      </c>
      <c r="E2"/>
      <c r="F2" s="38">
        <v>1</v>
      </c>
      <c r="G2" s="38">
        <v>2</v>
      </c>
      <c r="H2" s="38">
        <v>3</v>
      </c>
      <c r="I2" s="38">
        <v>4</v>
      </c>
      <c r="J2" s="38">
        <v>5</v>
      </c>
      <c r="K2" s="38">
        <v>6</v>
      </c>
      <c r="L2" s="38">
        <v>7</v>
      </c>
      <c r="M2" s="38">
        <v>8</v>
      </c>
      <c r="N2" s="38">
        <v>9</v>
      </c>
      <c r="O2" s="38">
        <v>10</v>
      </c>
      <c r="P2" s="38">
        <v>11</v>
      </c>
      <c r="Q2" s="38">
        <v>12</v>
      </c>
      <c r="R2" s="38">
        <v>13</v>
      </c>
      <c r="S2" s="38">
        <v>14</v>
      </c>
      <c r="T2" s="38">
        <v>15</v>
      </c>
      <c r="U2" s="38">
        <v>16</v>
      </c>
      <c r="V2" s="38">
        <v>17</v>
      </c>
      <c r="W2" s="38">
        <v>18</v>
      </c>
      <c r="X2" s="38">
        <v>19</v>
      </c>
      <c r="Y2" s="38">
        <v>20</v>
      </c>
      <c r="Z2" s="38">
        <v>21</v>
      </c>
      <c r="AA2" s="38">
        <v>22</v>
      </c>
      <c r="AB2" s="38">
        <v>23</v>
      </c>
      <c r="AC2" s="38">
        <v>24</v>
      </c>
      <c r="AD2" s="38">
        <v>25</v>
      </c>
      <c r="AE2" s="22" t="s">
        <v>5</v>
      </c>
      <c r="AG2" s="16" t="s">
        <v>35</v>
      </c>
      <c r="AH2" s="13" t="s">
        <v>36</v>
      </c>
      <c r="AI2" s="13" t="s">
        <v>37</v>
      </c>
      <c r="AJ2" s="13" t="s">
        <v>38</v>
      </c>
      <c r="AK2" s="1" t="s">
        <v>39</v>
      </c>
      <c r="AL2" s="2" t="s">
        <v>40</v>
      </c>
      <c r="AM2" s="1" t="s">
        <v>41</v>
      </c>
      <c r="AN2" s="53"/>
    </row>
    <row r="3" spans="1:40" ht="38.25" x14ac:dyDescent="0.25">
      <c r="A3" s="26" t="s">
        <v>42</v>
      </c>
      <c r="B3" s="27" t="s">
        <v>43</v>
      </c>
      <c r="C3" s="27" t="s">
        <v>44</v>
      </c>
      <c r="D3" s="12" t="s">
        <v>45</v>
      </c>
      <c r="E3"/>
      <c r="F3" s="17">
        <v>1</v>
      </c>
      <c r="G3" s="17"/>
      <c r="H3" s="17"/>
      <c r="I3" s="17">
        <v>1</v>
      </c>
      <c r="J3" s="17"/>
      <c r="K3" s="17"/>
      <c r="L3" s="17"/>
      <c r="M3" s="17">
        <v>1</v>
      </c>
      <c r="N3" s="17">
        <v>1</v>
      </c>
      <c r="O3" s="17"/>
      <c r="P3" s="17">
        <v>1</v>
      </c>
      <c r="Q3" s="17"/>
      <c r="R3" s="17">
        <v>1</v>
      </c>
      <c r="S3" s="3"/>
      <c r="T3" s="17"/>
      <c r="U3" s="17">
        <v>1</v>
      </c>
      <c r="V3" s="17">
        <v>1</v>
      </c>
      <c r="W3" s="17">
        <v>1</v>
      </c>
      <c r="X3" s="17"/>
      <c r="Y3" s="17"/>
      <c r="Z3" s="17"/>
      <c r="AA3" s="17">
        <v>1</v>
      </c>
      <c r="AB3" s="17"/>
      <c r="AC3" s="17"/>
      <c r="AD3" s="17">
        <v>1</v>
      </c>
      <c r="AE3" s="28">
        <f>SUM(F3:AD3)</f>
        <v>11</v>
      </c>
      <c r="AG3" s="10">
        <v>2700125</v>
      </c>
      <c r="AH3" s="4">
        <v>2700125</v>
      </c>
      <c r="AI3" s="11">
        <v>0</v>
      </c>
      <c r="AJ3" s="10">
        <f>AH3-(AH3*AI3)</f>
        <v>2700125</v>
      </c>
      <c r="AK3" s="19" t="str">
        <f t="shared" ref="AK3:AK10" si="0">IF(AH3&gt;=AG3,"Cumple","No cumple")</f>
        <v>Cumple</v>
      </c>
      <c r="AL3" s="4">
        <f>AE3*AJ3</f>
        <v>29701375</v>
      </c>
      <c r="AM3" s="4">
        <f>+AL3*4</f>
        <v>118805500</v>
      </c>
    </row>
    <row r="4" spans="1:40" customFormat="1" ht="15" x14ac:dyDescent="0.25">
      <c r="AN4" s="50"/>
    </row>
    <row r="5" spans="1:40" ht="38.25" x14ac:dyDescent="0.25">
      <c r="A5" s="94" t="s">
        <v>474</v>
      </c>
      <c r="B5" s="27" t="s">
        <v>43</v>
      </c>
      <c r="C5" s="27" t="s">
        <v>44</v>
      </c>
      <c r="D5" s="12" t="s">
        <v>45</v>
      </c>
      <c r="E5"/>
      <c r="F5" s="65">
        <v>14</v>
      </c>
      <c r="G5" s="44">
        <v>15</v>
      </c>
      <c r="H5" s="17">
        <v>2</v>
      </c>
      <c r="I5" s="17">
        <v>5</v>
      </c>
      <c r="J5" s="17">
        <v>4</v>
      </c>
      <c r="K5" s="17">
        <v>2</v>
      </c>
      <c r="L5" s="17">
        <v>7</v>
      </c>
      <c r="M5" s="17">
        <v>5</v>
      </c>
      <c r="N5" s="17">
        <v>5</v>
      </c>
      <c r="O5" s="17">
        <v>3</v>
      </c>
      <c r="P5" s="17">
        <v>10</v>
      </c>
      <c r="Q5" s="17">
        <v>2</v>
      </c>
      <c r="R5" s="17">
        <v>5</v>
      </c>
      <c r="S5" s="3">
        <v>3</v>
      </c>
      <c r="T5" s="3">
        <v>3</v>
      </c>
      <c r="U5" s="3">
        <v>4</v>
      </c>
      <c r="V5" s="3">
        <v>3</v>
      </c>
      <c r="W5" s="3">
        <v>3</v>
      </c>
      <c r="X5" s="3">
        <v>2</v>
      </c>
      <c r="Y5" s="3">
        <v>2</v>
      </c>
      <c r="Z5" s="3">
        <v>2</v>
      </c>
      <c r="AA5" s="3">
        <v>2</v>
      </c>
      <c r="AB5" s="3">
        <v>3</v>
      </c>
      <c r="AC5" s="3">
        <v>4</v>
      </c>
      <c r="AD5" s="3">
        <v>4</v>
      </c>
      <c r="AE5" s="28">
        <f>SUM(F5:AD5)</f>
        <v>114</v>
      </c>
      <c r="AG5" s="10">
        <v>2824371</v>
      </c>
      <c r="AH5" s="4">
        <v>2824371</v>
      </c>
      <c r="AI5" s="11">
        <v>0</v>
      </c>
      <c r="AJ5" s="10">
        <f>AH5-(AH5*AI5)</f>
        <v>2824371</v>
      </c>
      <c r="AK5" s="19" t="str">
        <f t="shared" si="0"/>
        <v>Cumple</v>
      </c>
      <c r="AL5" s="4">
        <f>AE5*AJ5</f>
        <v>321978294</v>
      </c>
      <c r="AM5" s="4">
        <f>+AL5*4</f>
        <v>1287913176</v>
      </c>
    </row>
    <row r="6" spans="1:40" ht="38.25" x14ac:dyDescent="0.25">
      <c r="A6" s="95"/>
      <c r="B6" s="27" t="s">
        <v>46</v>
      </c>
      <c r="C6" s="27" t="s">
        <v>44</v>
      </c>
      <c r="D6" s="29" t="s">
        <v>47</v>
      </c>
      <c r="E6"/>
      <c r="F6" s="44"/>
      <c r="G6" s="44"/>
      <c r="H6" s="44"/>
      <c r="I6" s="44"/>
      <c r="J6" s="44"/>
      <c r="K6" s="44"/>
      <c r="L6" s="44"/>
      <c r="M6" s="44"/>
      <c r="N6" s="44"/>
      <c r="O6" s="44"/>
      <c r="P6" s="45">
        <v>2</v>
      </c>
      <c r="Q6" s="44"/>
      <c r="R6" s="4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8">
        <f t="shared" ref="AE6:AE7" si="1">SUM(F6:AD6)</f>
        <v>2</v>
      </c>
      <c r="AG6" s="10">
        <v>2824371</v>
      </c>
      <c r="AH6" s="4">
        <v>2824371</v>
      </c>
      <c r="AI6" s="11">
        <v>0</v>
      </c>
      <c r="AJ6" s="10">
        <f t="shared" ref="AJ6:AJ11" si="2">AH6-(AH6*AI6)</f>
        <v>2824371</v>
      </c>
      <c r="AK6" s="19" t="str">
        <f t="shared" si="0"/>
        <v>Cumple</v>
      </c>
      <c r="AL6" s="4">
        <f>AE6*AJ6</f>
        <v>5648742</v>
      </c>
      <c r="AM6" s="4">
        <f>+AL6*4</f>
        <v>22594968</v>
      </c>
    </row>
    <row r="7" spans="1:40" ht="15" x14ac:dyDescent="0.25">
      <c r="A7" s="96"/>
      <c r="B7" s="27" t="s">
        <v>43</v>
      </c>
      <c r="C7" s="27" t="s">
        <v>48</v>
      </c>
      <c r="D7" s="30" t="s">
        <v>49</v>
      </c>
      <c r="E7"/>
      <c r="F7" s="31">
        <v>2</v>
      </c>
      <c r="G7" s="31">
        <v>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8">
        <f t="shared" si="1"/>
        <v>4</v>
      </c>
      <c r="AG7" s="10">
        <v>2824371</v>
      </c>
      <c r="AH7" s="4">
        <v>2824371</v>
      </c>
      <c r="AI7" s="11">
        <v>0</v>
      </c>
      <c r="AJ7" s="10">
        <f>AH7-(AH7*AI7)</f>
        <v>2824371</v>
      </c>
      <c r="AK7" s="19" t="str">
        <f t="shared" si="0"/>
        <v>Cumple</v>
      </c>
      <c r="AL7" s="4">
        <f>AE7*AJ7</f>
        <v>11297484</v>
      </c>
      <c r="AM7" s="4">
        <f>+AL7*4</f>
        <v>45189936</v>
      </c>
    </row>
    <row r="8" spans="1:40" customFormat="1" ht="15" x14ac:dyDescent="0.25">
      <c r="AN8" s="50"/>
    </row>
    <row r="9" spans="1:40" ht="38.25" x14ac:dyDescent="0.25">
      <c r="A9" s="94" t="s">
        <v>50</v>
      </c>
      <c r="B9" s="27" t="s">
        <v>43</v>
      </c>
      <c r="C9" s="27" t="s">
        <v>44</v>
      </c>
      <c r="D9" s="12" t="s">
        <v>45</v>
      </c>
      <c r="E9"/>
      <c r="F9" s="17">
        <v>8</v>
      </c>
      <c r="G9" s="17">
        <v>7</v>
      </c>
      <c r="H9" s="17">
        <v>3</v>
      </c>
      <c r="I9" s="17">
        <v>4</v>
      </c>
      <c r="J9" s="17">
        <v>3</v>
      </c>
      <c r="K9" s="17">
        <v>5</v>
      </c>
      <c r="L9" s="17">
        <v>4</v>
      </c>
      <c r="M9" s="17">
        <v>7</v>
      </c>
      <c r="N9" s="17">
        <v>5</v>
      </c>
      <c r="O9" s="17">
        <v>3</v>
      </c>
      <c r="P9" s="17">
        <v>7</v>
      </c>
      <c r="Q9" s="17">
        <v>1</v>
      </c>
      <c r="R9" s="17">
        <v>2</v>
      </c>
      <c r="S9" s="3">
        <v>4</v>
      </c>
      <c r="T9" s="3">
        <v>3</v>
      </c>
      <c r="U9" s="3">
        <v>3</v>
      </c>
      <c r="V9" s="3">
        <v>3</v>
      </c>
      <c r="W9" s="3">
        <v>2</v>
      </c>
      <c r="X9" s="3">
        <v>1</v>
      </c>
      <c r="Y9" s="3">
        <v>2</v>
      </c>
      <c r="Z9" s="3"/>
      <c r="AA9" s="3"/>
      <c r="AB9" s="3">
        <v>2</v>
      </c>
      <c r="AC9" s="3">
        <v>6</v>
      </c>
      <c r="AD9" s="3">
        <v>11</v>
      </c>
      <c r="AE9" s="28">
        <f>SUM(F9:AD9)</f>
        <v>96</v>
      </c>
      <c r="AG9" s="10">
        <v>2700125</v>
      </c>
      <c r="AH9" s="4">
        <v>2700125</v>
      </c>
      <c r="AI9" s="11">
        <v>0</v>
      </c>
      <c r="AJ9" s="10">
        <f t="shared" si="2"/>
        <v>2700125</v>
      </c>
      <c r="AK9" s="19" t="str">
        <f t="shared" si="0"/>
        <v>Cumple</v>
      </c>
      <c r="AL9" s="4">
        <f>AE9*AJ9</f>
        <v>259212000</v>
      </c>
      <c r="AM9" s="4">
        <f>+AL9*4</f>
        <v>1036848000</v>
      </c>
    </row>
    <row r="10" spans="1:40" ht="38.25" x14ac:dyDescent="0.25">
      <c r="A10" s="95"/>
      <c r="B10" s="27" t="s">
        <v>51</v>
      </c>
      <c r="C10" s="27" t="s">
        <v>44</v>
      </c>
      <c r="D10" s="32" t="s">
        <v>52</v>
      </c>
      <c r="E10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>
        <v>8</v>
      </c>
      <c r="AE10" s="28">
        <f t="shared" ref="AE10:AE11" si="3">SUM(F10:AD10)</f>
        <v>8</v>
      </c>
      <c r="AG10" s="10">
        <v>2700125</v>
      </c>
      <c r="AH10" s="4">
        <v>2700125</v>
      </c>
      <c r="AI10" s="11">
        <v>0</v>
      </c>
      <c r="AJ10" s="10">
        <f t="shared" si="2"/>
        <v>2700125</v>
      </c>
      <c r="AK10" s="19" t="str">
        <f t="shared" si="0"/>
        <v>Cumple</v>
      </c>
      <c r="AL10" s="4">
        <f>AE10*AJ10</f>
        <v>21601000</v>
      </c>
      <c r="AM10" s="4">
        <f t="shared" ref="AM10:AM11" si="4">+AL10*4</f>
        <v>86404000</v>
      </c>
    </row>
    <row r="11" spans="1:40" ht="38.25" x14ac:dyDescent="0.25">
      <c r="A11" s="96"/>
      <c r="B11" s="27" t="s">
        <v>46</v>
      </c>
      <c r="C11" s="27" t="s">
        <v>44</v>
      </c>
      <c r="D11" s="29" t="s">
        <v>47</v>
      </c>
      <c r="E1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9">
        <v>2</v>
      </c>
      <c r="Q11" s="17"/>
      <c r="R11" s="17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8">
        <f t="shared" si="3"/>
        <v>2</v>
      </c>
      <c r="AG11" s="10">
        <v>2700125</v>
      </c>
      <c r="AH11" s="4">
        <v>2700125</v>
      </c>
      <c r="AI11" s="11">
        <v>0</v>
      </c>
      <c r="AJ11" s="10">
        <f t="shared" si="2"/>
        <v>2700125</v>
      </c>
      <c r="AK11" s="19" t="str">
        <f>IF(AH11&gt;=AG11,"Cumple","No cumple")</f>
        <v>Cumple</v>
      </c>
      <c r="AL11" s="4">
        <f>AE11*AJ11</f>
        <v>5400250</v>
      </c>
      <c r="AM11" s="4">
        <f t="shared" si="4"/>
        <v>21601000</v>
      </c>
    </row>
    <row r="12" spans="1:40" customFormat="1" ht="15" x14ac:dyDescent="0.25">
      <c r="AN12" s="50"/>
    </row>
    <row r="13" spans="1:40" x14ac:dyDescent="0.25">
      <c r="A13" s="33"/>
      <c r="E13" s="22" t="s">
        <v>5</v>
      </c>
      <c r="F13" s="39">
        <f t="shared" ref="F13:AA13" si="5">SUM(F3:F12)</f>
        <v>25</v>
      </c>
      <c r="G13" s="39">
        <f t="shared" si="5"/>
        <v>24</v>
      </c>
      <c r="H13" s="39">
        <f t="shared" si="5"/>
        <v>5</v>
      </c>
      <c r="I13" s="39">
        <f t="shared" si="5"/>
        <v>10</v>
      </c>
      <c r="J13" s="39">
        <f t="shared" si="5"/>
        <v>7</v>
      </c>
      <c r="K13" s="39">
        <f t="shared" si="5"/>
        <v>7</v>
      </c>
      <c r="L13" s="39">
        <f t="shared" si="5"/>
        <v>11</v>
      </c>
      <c r="M13" s="39">
        <f t="shared" si="5"/>
        <v>13</v>
      </c>
      <c r="N13" s="39">
        <f t="shared" si="5"/>
        <v>11</v>
      </c>
      <c r="O13" s="39">
        <f t="shared" si="5"/>
        <v>6</v>
      </c>
      <c r="P13" s="39">
        <f t="shared" si="5"/>
        <v>22</v>
      </c>
      <c r="Q13" s="39">
        <f t="shared" si="5"/>
        <v>3</v>
      </c>
      <c r="R13" s="39">
        <f t="shared" si="5"/>
        <v>8</v>
      </c>
      <c r="S13" s="39">
        <f t="shared" si="5"/>
        <v>7</v>
      </c>
      <c r="T13" s="39">
        <f t="shared" si="5"/>
        <v>6</v>
      </c>
      <c r="U13" s="39">
        <f t="shared" si="5"/>
        <v>8</v>
      </c>
      <c r="V13" s="39">
        <f t="shared" si="5"/>
        <v>7</v>
      </c>
      <c r="W13" s="39">
        <f t="shared" si="5"/>
        <v>6</v>
      </c>
      <c r="X13" s="39">
        <f t="shared" si="5"/>
        <v>3</v>
      </c>
      <c r="Y13" s="39">
        <f t="shared" si="5"/>
        <v>4</v>
      </c>
      <c r="Z13" s="39">
        <f t="shared" si="5"/>
        <v>2</v>
      </c>
      <c r="AA13" s="39">
        <f t="shared" si="5"/>
        <v>3</v>
      </c>
      <c r="AB13" s="39"/>
      <c r="AC13" s="39"/>
      <c r="AD13" s="39"/>
      <c r="AE13" s="25">
        <f>SUM(AE3:AE12)</f>
        <v>237</v>
      </c>
      <c r="AH13" s="34"/>
      <c r="AK13" s="8" t="s">
        <v>2</v>
      </c>
      <c r="AL13" s="6">
        <f>SUM(AL3:AL12)</f>
        <v>654839145</v>
      </c>
      <c r="AM13" s="6">
        <f>SUM(AM3:AM12)</f>
        <v>2619356580</v>
      </c>
    </row>
    <row r="14" spans="1:40" x14ac:dyDescent="0.25">
      <c r="AH14" s="35"/>
      <c r="AK14" s="9" t="s">
        <v>3</v>
      </c>
      <c r="AL14" s="7">
        <f>ROUND(AL13*0.1,0)</f>
        <v>65483915</v>
      </c>
      <c r="AM14" s="7">
        <f t="shared" ref="AM14" si="6">ROUND(AM13*0.1,0)</f>
        <v>261935658</v>
      </c>
    </row>
    <row r="15" spans="1:40" ht="15" x14ac:dyDescent="0.25"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24"/>
      <c r="AH15" s="24"/>
      <c r="AI15" s="24"/>
      <c r="AJ15" s="24"/>
      <c r="AK15" s="9" t="s">
        <v>4</v>
      </c>
      <c r="AL15" s="7">
        <f>ROUND(AL13*0.019,0)</f>
        <v>12441944</v>
      </c>
      <c r="AM15" s="7">
        <f t="shared" ref="AM15" si="7">ROUND(AM13*0.019,0)</f>
        <v>49767775</v>
      </c>
    </row>
    <row r="16" spans="1:40" ht="15" x14ac:dyDescent="0.25"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24"/>
      <c r="AH16" s="24"/>
      <c r="AI16" s="24"/>
      <c r="AJ16" s="24"/>
      <c r="AK16" s="8" t="s">
        <v>5</v>
      </c>
      <c r="AL16" s="5">
        <f>SUM(AL13:AL15)</f>
        <v>732765004</v>
      </c>
      <c r="AM16" s="5">
        <f>SUM(AM13:AM15)</f>
        <v>2931060013</v>
      </c>
    </row>
    <row r="17" spans="6:39" ht="15" x14ac:dyDescent="0.25"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24"/>
      <c r="AH17" s="24"/>
      <c r="AI17" s="24"/>
      <c r="AJ17" s="24"/>
      <c r="AL17" s="20"/>
      <c r="AM17" s="21"/>
    </row>
    <row r="18" spans="6:39" ht="15" x14ac:dyDescent="0.25"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M18" s="21"/>
    </row>
  </sheetData>
  <mergeCells count="3">
    <mergeCell ref="AH1:AM1"/>
    <mergeCell ref="A5:A7"/>
    <mergeCell ref="A9:A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F290-E232-4A82-867F-7E51C5DE34FC}">
  <dimension ref="A1:AI424"/>
  <sheetViews>
    <sheetView showGridLines="0" zoomScale="85" zoomScaleNormal="85" workbookViewId="0">
      <pane xSplit="2" ySplit="2" topLeftCell="C419" activePane="bottomRight" state="frozen"/>
      <selection pane="topRight" activeCell="C1" sqref="C1"/>
      <selection pane="bottomLeft" activeCell="A3" sqref="A3"/>
      <selection pane="bottomRight" activeCell="AG425" sqref="AG425"/>
    </sheetView>
  </sheetViews>
  <sheetFormatPr baseColWidth="10" defaultColWidth="11.42578125" defaultRowHeight="12.75" x14ac:dyDescent="0.2"/>
  <cols>
    <col min="1" max="1" width="5.7109375" style="14" customWidth="1"/>
    <col min="2" max="2" width="46.42578125" style="14" customWidth="1"/>
    <col min="3" max="3" width="5" style="15" customWidth="1"/>
    <col min="4" max="5" width="4" style="18" customWidth="1"/>
    <col min="6" max="9" width="3" style="18" customWidth="1"/>
    <col min="10" max="12" width="4" style="18" customWidth="1"/>
    <col min="13" max="13" width="3" style="18" customWidth="1"/>
    <col min="14" max="14" width="4" style="18" customWidth="1"/>
    <col min="15" max="15" width="3" style="18" customWidth="1"/>
    <col min="16" max="26" width="4" style="18" customWidth="1"/>
    <col min="27" max="27" width="5" style="18" customWidth="1"/>
    <col min="28" max="28" width="3" style="18" bestFit="1" customWidth="1"/>
    <col min="29" max="29" width="11.42578125" style="14" bestFit="1" customWidth="1"/>
    <col min="30" max="30" width="6" style="15" customWidth="1"/>
    <col min="31" max="31" width="15.140625" style="21" customWidth="1"/>
    <col min="32" max="32" width="16.7109375" style="21" bestFit="1" customWidth="1"/>
    <col min="33" max="33" width="16.28515625" style="21" bestFit="1" customWidth="1"/>
    <col min="34" max="34" width="15.5703125" style="14" bestFit="1" customWidth="1"/>
    <col min="35" max="16384" width="11.42578125" style="14"/>
  </cols>
  <sheetData>
    <row r="1" spans="1:35" ht="24.75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35" ht="103.5" x14ac:dyDescent="0.2">
      <c r="A2" s="39" t="s">
        <v>53</v>
      </c>
      <c r="B2" s="39" t="s">
        <v>54</v>
      </c>
      <c r="D2" s="42" t="s">
        <v>6</v>
      </c>
      <c r="E2" s="42" t="s">
        <v>7</v>
      </c>
      <c r="F2" s="42" t="s">
        <v>8</v>
      </c>
      <c r="G2" s="42" t="s">
        <v>9</v>
      </c>
      <c r="H2" s="42" t="s">
        <v>10</v>
      </c>
      <c r="I2" s="42" t="s">
        <v>11</v>
      </c>
      <c r="J2" s="42" t="s">
        <v>12</v>
      </c>
      <c r="K2" s="42" t="s">
        <v>13</v>
      </c>
      <c r="L2" s="42" t="s">
        <v>14</v>
      </c>
      <c r="M2" s="42" t="s">
        <v>15</v>
      </c>
      <c r="N2" s="42" t="s">
        <v>16</v>
      </c>
      <c r="O2" s="42" t="s">
        <v>17</v>
      </c>
      <c r="P2" s="42" t="s">
        <v>18</v>
      </c>
      <c r="Q2" s="42" t="s">
        <v>19</v>
      </c>
      <c r="R2" s="42" t="s">
        <v>20</v>
      </c>
      <c r="S2" s="42" t="s">
        <v>21</v>
      </c>
      <c r="T2" s="42" t="s">
        <v>22</v>
      </c>
      <c r="U2" s="42" t="s">
        <v>23</v>
      </c>
      <c r="V2" s="42" t="s">
        <v>24</v>
      </c>
      <c r="W2" s="43" t="s">
        <v>25</v>
      </c>
      <c r="X2" s="42" t="s">
        <v>26</v>
      </c>
      <c r="Y2" s="42" t="s">
        <v>27</v>
      </c>
      <c r="Z2" s="42" t="s">
        <v>28</v>
      </c>
      <c r="AA2" s="42" t="s">
        <v>29</v>
      </c>
      <c r="AB2" s="42" t="s">
        <v>30</v>
      </c>
      <c r="AC2" s="46" t="s">
        <v>5</v>
      </c>
      <c r="AE2" s="40" t="s">
        <v>476</v>
      </c>
      <c r="AF2" s="2" t="s">
        <v>475</v>
      </c>
      <c r="AG2" s="2" t="s">
        <v>55</v>
      </c>
    </row>
    <row r="3" spans="1:35" x14ac:dyDescent="0.2">
      <c r="A3" s="17">
        <v>0</v>
      </c>
      <c r="B3" s="12" t="s">
        <v>180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X3" s="42"/>
      <c r="Y3" s="42"/>
      <c r="Z3" s="42"/>
      <c r="AA3" s="42"/>
      <c r="AB3" s="42"/>
      <c r="AC3" s="47">
        <f>SUM(D3:AB3)</f>
        <v>0</v>
      </c>
      <c r="AE3" s="40"/>
      <c r="AF3" s="4">
        <f>AC3*AE3</f>
        <v>0</v>
      </c>
      <c r="AG3" s="4">
        <f>+(AF3*3)+(AF3/30)*23</f>
        <v>0</v>
      </c>
    </row>
    <row r="4" spans="1:35" x14ac:dyDescent="0.2">
      <c r="A4" s="17">
        <v>1</v>
      </c>
      <c r="B4" s="12" t="s">
        <v>181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3"/>
      <c r="X4" s="42"/>
      <c r="Y4" s="42"/>
      <c r="Z4" s="42"/>
      <c r="AA4" s="42"/>
      <c r="AB4" s="42"/>
      <c r="AC4" s="47">
        <f>SUM(D4:AB4)</f>
        <v>0</v>
      </c>
      <c r="AE4" s="54">
        <v>23115</v>
      </c>
      <c r="AF4" s="4">
        <f t="shared" ref="AF4:AF67" si="0">AC4*AE4</f>
        <v>0</v>
      </c>
      <c r="AG4" s="4">
        <f t="shared" ref="AG4:AG67" si="1">+(AF4*3)+(AF4/30)*23</f>
        <v>0</v>
      </c>
    </row>
    <row r="5" spans="1:35" x14ac:dyDescent="0.2">
      <c r="A5" s="17">
        <v>2</v>
      </c>
      <c r="B5" s="12" t="s">
        <v>182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42"/>
      <c r="Y5" s="42"/>
      <c r="Z5" s="42"/>
      <c r="AA5" s="42"/>
      <c r="AB5" s="42"/>
      <c r="AC5" s="47">
        <f t="shared" ref="AC5:AC68" si="2">SUM(D5:AB5)</f>
        <v>0</v>
      </c>
      <c r="AE5" s="54">
        <v>31559</v>
      </c>
      <c r="AF5" s="4">
        <f t="shared" si="0"/>
        <v>0</v>
      </c>
      <c r="AG5" s="4">
        <f t="shared" si="1"/>
        <v>0</v>
      </c>
    </row>
    <row r="6" spans="1:35" x14ac:dyDescent="0.2">
      <c r="A6" s="17">
        <v>3</v>
      </c>
      <c r="B6" s="12" t="s">
        <v>63</v>
      </c>
      <c r="C6" s="14"/>
      <c r="D6" s="4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47">
        <f t="shared" si="2"/>
        <v>0</v>
      </c>
      <c r="AE6" s="55">
        <v>6916</v>
      </c>
      <c r="AF6" s="4">
        <f t="shared" si="0"/>
        <v>0</v>
      </c>
      <c r="AG6" s="4">
        <f t="shared" si="1"/>
        <v>0</v>
      </c>
      <c r="AH6" s="58">
        <v>3</v>
      </c>
      <c r="AI6" s="14" t="b">
        <f>AH6=A6</f>
        <v>1</v>
      </c>
    </row>
    <row r="7" spans="1:35" x14ac:dyDescent="0.2">
      <c r="A7" s="17">
        <v>4</v>
      </c>
      <c r="B7" s="12" t="s">
        <v>183</v>
      </c>
      <c r="C7" s="14"/>
      <c r="D7" s="41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47">
        <f t="shared" si="2"/>
        <v>0</v>
      </c>
      <c r="AE7" s="55">
        <v>2413</v>
      </c>
      <c r="AF7" s="4">
        <f t="shared" si="0"/>
        <v>0</v>
      </c>
      <c r="AG7" s="4">
        <f t="shared" si="1"/>
        <v>0</v>
      </c>
      <c r="AH7" s="58">
        <v>4</v>
      </c>
      <c r="AI7" s="14" t="b">
        <f t="shared" ref="AI7:AI70" si="3">AH7=A7</f>
        <v>1</v>
      </c>
    </row>
    <row r="8" spans="1:35" x14ac:dyDescent="0.2">
      <c r="A8" s="17">
        <v>5</v>
      </c>
      <c r="B8" s="12" t="s">
        <v>64</v>
      </c>
      <c r="C8" s="14"/>
      <c r="D8" s="41">
        <v>10</v>
      </c>
      <c r="E8" s="17">
        <v>10</v>
      </c>
      <c r="F8" s="17">
        <v>5</v>
      </c>
      <c r="G8" s="17">
        <v>5</v>
      </c>
      <c r="H8" s="17">
        <v>5</v>
      </c>
      <c r="I8" s="17">
        <v>5</v>
      </c>
      <c r="J8" s="17">
        <v>5</v>
      </c>
      <c r="K8" s="17">
        <v>5</v>
      </c>
      <c r="L8" s="17">
        <v>5</v>
      </c>
      <c r="M8" s="17">
        <v>5</v>
      </c>
      <c r="N8" s="17">
        <v>10</v>
      </c>
      <c r="O8" s="17">
        <v>5</v>
      </c>
      <c r="P8" s="17">
        <v>5</v>
      </c>
      <c r="Q8" s="17">
        <v>5</v>
      </c>
      <c r="R8" s="17">
        <v>15</v>
      </c>
      <c r="S8" s="17">
        <v>5</v>
      </c>
      <c r="T8" s="17">
        <v>5</v>
      </c>
      <c r="U8" s="17">
        <v>5</v>
      </c>
      <c r="V8" s="17">
        <v>5</v>
      </c>
      <c r="W8" s="17">
        <v>5</v>
      </c>
      <c r="X8" s="17">
        <v>5</v>
      </c>
      <c r="Y8" s="17">
        <v>10</v>
      </c>
      <c r="Z8" s="17">
        <v>5</v>
      </c>
      <c r="AA8" s="17">
        <v>5</v>
      </c>
      <c r="AB8" s="17">
        <v>5</v>
      </c>
      <c r="AC8" s="47">
        <f t="shared" si="2"/>
        <v>155</v>
      </c>
      <c r="AE8" s="55">
        <v>6797</v>
      </c>
      <c r="AF8" s="4">
        <f t="shared" si="0"/>
        <v>1053535</v>
      </c>
      <c r="AG8" s="4">
        <f>+AF8*4</f>
        <v>4214140</v>
      </c>
      <c r="AH8" s="58">
        <v>5</v>
      </c>
      <c r="AI8" s="14" t="b">
        <f t="shared" si="3"/>
        <v>1</v>
      </c>
    </row>
    <row r="9" spans="1:35" x14ac:dyDescent="0.2">
      <c r="A9" s="17">
        <v>6</v>
      </c>
      <c r="B9" s="12" t="s">
        <v>184</v>
      </c>
      <c r="C9" s="14"/>
      <c r="D9" s="41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7">
        <f t="shared" si="2"/>
        <v>0</v>
      </c>
      <c r="AE9" s="55">
        <v>5786</v>
      </c>
      <c r="AF9" s="4">
        <f t="shared" si="0"/>
        <v>0</v>
      </c>
      <c r="AG9" s="4">
        <f t="shared" si="1"/>
        <v>0</v>
      </c>
      <c r="AH9" s="58">
        <v>6</v>
      </c>
      <c r="AI9" s="14" t="b">
        <f t="shared" si="3"/>
        <v>1</v>
      </c>
    </row>
    <row r="10" spans="1:35" x14ac:dyDescent="0.2">
      <c r="A10" s="17">
        <v>7</v>
      </c>
      <c r="B10" s="12" t="s">
        <v>185</v>
      </c>
      <c r="C10" s="14"/>
      <c r="D10" s="41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47">
        <f t="shared" si="2"/>
        <v>0</v>
      </c>
      <c r="AE10" s="55">
        <v>1647</v>
      </c>
      <c r="AF10" s="4">
        <f t="shared" si="0"/>
        <v>0</v>
      </c>
      <c r="AG10" s="4">
        <f t="shared" si="1"/>
        <v>0</v>
      </c>
      <c r="AH10" s="58">
        <v>7</v>
      </c>
      <c r="AI10" s="14" t="b">
        <f t="shared" si="3"/>
        <v>1</v>
      </c>
    </row>
    <row r="11" spans="1:35" x14ac:dyDescent="0.2">
      <c r="A11" s="17">
        <v>8</v>
      </c>
      <c r="B11" s="12" t="s">
        <v>186</v>
      </c>
      <c r="C11" s="14"/>
      <c r="D11" s="41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47">
        <f t="shared" si="2"/>
        <v>0</v>
      </c>
      <c r="AE11" s="55">
        <v>2104</v>
      </c>
      <c r="AF11" s="4">
        <f t="shared" si="0"/>
        <v>0</v>
      </c>
      <c r="AG11" s="4">
        <f t="shared" si="1"/>
        <v>0</v>
      </c>
      <c r="AH11" s="58">
        <v>8</v>
      </c>
      <c r="AI11" s="14" t="b">
        <f t="shared" si="3"/>
        <v>1</v>
      </c>
    </row>
    <row r="12" spans="1:35" x14ac:dyDescent="0.2">
      <c r="A12" s="17">
        <v>9</v>
      </c>
      <c r="B12" s="12" t="s">
        <v>187</v>
      </c>
      <c r="C12" s="14"/>
      <c r="D12" s="41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47">
        <f t="shared" si="2"/>
        <v>0</v>
      </c>
      <c r="AE12" s="55">
        <v>3138</v>
      </c>
      <c r="AF12" s="4">
        <f t="shared" si="0"/>
        <v>0</v>
      </c>
      <c r="AG12" s="4">
        <f t="shared" si="1"/>
        <v>0</v>
      </c>
      <c r="AH12" s="58">
        <v>9</v>
      </c>
      <c r="AI12" s="14" t="b">
        <f t="shared" si="3"/>
        <v>1</v>
      </c>
    </row>
    <row r="13" spans="1:35" x14ac:dyDescent="0.2">
      <c r="A13" s="17">
        <v>10</v>
      </c>
      <c r="B13" s="12" t="s">
        <v>188</v>
      </c>
      <c r="C13" s="14"/>
      <c r="D13" s="4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47">
        <f t="shared" si="2"/>
        <v>0</v>
      </c>
      <c r="AE13" s="55">
        <v>2314</v>
      </c>
      <c r="AF13" s="4">
        <f t="shared" si="0"/>
        <v>0</v>
      </c>
      <c r="AG13" s="4">
        <f t="shared" si="1"/>
        <v>0</v>
      </c>
      <c r="AH13" s="58">
        <v>10</v>
      </c>
      <c r="AI13" s="14" t="b">
        <f t="shared" si="3"/>
        <v>1</v>
      </c>
    </row>
    <row r="14" spans="1:35" x14ac:dyDescent="0.2">
      <c r="A14" s="17">
        <v>11</v>
      </c>
      <c r="B14" s="12" t="s">
        <v>189</v>
      </c>
      <c r="C14" s="14"/>
      <c r="D14" s="41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47">
        <f t="shared" si="2"/>
        <v>0</v>
      </c>
      <c r="AE14" s="55">
        <v>7364</v>
      </c>
      <c r="AF14" s="4">
        <f t="shared" si="0"/>
        <v>0</v>
      </c>
      <c r="AG14" s="4">
        <f t="shared" si="1"/>
        <v>0</v>
      </c>
      <c r="AH14" s="58">
        <v>11</v>
      </c>
      <c r="AI14" s="14" t="b">
        <f t="shared" si="3"/>
        <v>1</v>
      </c>
    </row>
    <row r="15" spans="1:35" x14ac:dyDescent="0.2">
      <c r="A15" s="17">
        <v>12</v>
      </c>
      <c r="B15" s="12" t="s">
        <v>190</v>
      </c>
      <c r="C15" s="14"/>
      <c r="D15" s="41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47">
        <f t="shared" si="2"/>
        <v>0</v>
      </c>
      <c r="AE15" s="55">
        <v>1913</v>
      </c>
      <c r="AF15" s="4">
        <f t="shared" si="0"/>
        <v>0</v>
      </c>
      <c r="AG15" s="4">
        <f t="shared" si="1"/>
        <v>0</v>
      </c>
      <c r="AH15" s="58">
        <v>12</v>
      </c>
      <c r="AI15" s="14" t="b">
        <f t="shared" si="3"/>
        <v>1</v>
      </c>
    </row>
    <row r="16" spans="1:35" x14ac:dyDescent="0.2">
      <c r="A16" s="17">
        <v>13</v>
      </c>
      <c r="B16" s="12" t="s">
        <v>65</v>
      </c>
      <c r="C16" s="14"/>
      <c r="D16" s="41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47">
        <f t="shared" si="2"/>
        <v>0</v>
      </c>
      <c r="AE16" s="55">
        <v>6192</v>
      </c>
      <c r="AF16" s="4">
        <f t="shared" si="0"/>
        <v>0</v>
      </c>
      <c r="AG16" s="4">
        <f t="shared" si="1"/>
        <v>0</v>
      </c>
      <c r="AH16" s="58">
        <v>13</v>
      </c>
      <c r="AI16" s="14" t="b">
        <f t="shared" si="3"/>
        <v>1</v>
      </c>
    </row>
    <row r="17" spans="1:35" x14ac:dyDescent="0.2">
      <c r="A17" s="17">
        <v>14</v>
      </c>
      <c r="B17" s="12" t="s">
        <v>66</v>
      </c>
      <c r="C17" s="14"/>
      <c r="D17" s="41">
        <v>15</v>
      </c>
      <c r="E17" s="17">
        <v>15</v>
      </c>
      <c r="F17" s="17">
        <v>5</v>
      </c>
      <c r="G17" s="17">
        <v>5</v>
      </c>
      <c r="H17" s="17">
        <v>5</v>
      </c>
      <c r="I17" s="17">
        <v>5</v>
      </c>
      <c r="J17" s="17">
        <v>5</v>
      </c>
      <c r="K17" s="17">
        <v>5</v>
      </c>
      <c r="L17" s="17">
        <v>15</v>
      </c>
      <c r="M17" s="17">
        <v>5</v>
      </c>
      <c r="N17" s="17">
        <v>20</v>
      </c>
      <c r="O17" s="17">
        <v>5</v>
      </c>
      <c r="P17" s="17">
        <v>5</v>
      </c>
      <c r="Q17" s="17">
        <v>5</v>
      </c>
      <c r="R17" s="17">
        <v>5</v>
      </c>
      <c r="S17" s="17">
        <v>10</v>
      </c>
      <c r="T17" s="17">
        <v>5</v>
      </c>
      <c r="U17" s="17">
        <v>5</v>
      </c>
      <c r="V17" s="17">
        <v>5</v>
      </c>
      <c r="W17" s="17">
        <v>5</v>
      </c>
      <c r="X17" s="17">
        <v>5</v>
      </c>
      <c r="Y17" s="17">
        <v>5</v>
      </c>
      <c r="Z17" s="17">
        <v>5</v>
      </c>
      <c r="AA17" s="17">
        <v>5</v>
      </c>
      <c r="AB17" s="17">
        <v>5</v>
      </c>
      <c r="AC17" s="47">
        <f t="shared" si="2"/>
        <v>175</v>
      </c>
      <c r="AE17" s="55">
        <v>12807</v>
      </c>
      <c r="AF17" s="4">
        <f t="shared" si="0"/>
        <v>2241225</v>
      </c>
      <c r="AG17" s="4">
        <f>+AF17*4</f>
        <v>8964900</v>
      </c>
      <c r="AH17" s="58">
        <v>14</v>
      </c>
      <c r="AI17" s="14" t="b">
        <f t="shared" si="3"/>
        <v>1</v>
      </c>
    </row>
    <row r="18" spans="1:35" x14ac:dyDescent="0.2">
      <c r="A18" s="17">
        <v>15</v>
      </c>
      <c r="B18" s="12" t="s">
        <v>67</v>
      </c>
      <c r="C18" s="14"/>
      <c r="D18" s="41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47">
        <f t="shared" si="2"/>
        <v>0</v>
      </c>
      <c r="AE18" s="55">
        <v>6283</v>
      </c>
      <c r="AF18" s="4">
        <f t="shared" si="0"/>
        <v>0</v>
      </c>
      <c r="AG18" s="4">
        <f t="shared" si="1"/>
        <v>0</v>
      </c>
      <c r="AH18" s="58">
        <v>15</v>
      </c>
      <c r="AI18" s="14" t="b">
        <f t="shared" si="3"/>
        <v>1</v>
      </c>
    </row>
    <row r="19" spans="1:35" x14ac:dyDescent="0.2">
      <c r="A19" s="17">
        <v>16</v>
      </c>
      <c r="B19" s="12" t="s">
        <v>191</v>
      </c>
      <c r="C19" s="14"/>
      <c r="D19" s="41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47">
        <f t="shared" si="2"/>
        <v>0</v>
      </c>
      <c r="AE19" s="55">
        <v>22092</v>
      </c>
      <c r="AF19" s="4">
        <f t="shared" si="0"/>
        <v>0</v>
      </c>
      <c r="AG19" s="4">
        <f t="shared" si="1"/>
        <v>0</v>
      </c>
      <c r="AH19" s="58">
        <v>16</v>
      </c>
      <c r="AI19" s="14" t="b">
        <f t="shared" si="3"/>
        <v>1</v>
      </c>
    </row>
    <row r="20" spans="1:35" x14ac:dyDescent="0.2">
      <c r="A20" s="17">
        <v>17</v>
      </c>
      <c r="B20" s="12" t="s">
        <v>68</v>
      </c>
      <c r="C20" s="14"/>
      <c r="D20" s="41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47">
        <f t="shared" si="2"/>
        <v>0</v>
      </c>
      <c r="AE20" s="55">
        <v>5373</v>
      </c>
      <c r="AF20" s="4">
        <f t="shared" si="0"/>
        <v>0</v>
      </c>
      <c r="AG20" s="4">
        <f t="shared" si="1"/>
        <v>0</v>
      </c>
      <c r="AH20" s="58">
        <v>17</v>
      </c>
      <c r="AI20" s="14" t="b">
        <f t="shared" si="3"/>
        <v>1</v>
      </c>
    </row>
    <row r="21" spans="1:35" x14ac:dyDescent="0.2">
      <c r="A21" s="17">
        <v>18</v>
      </c>
      <c r="B21" s="12" t="s">
        <v>192</v>
      </c>
      <c r="C21" s="14"/>
      <c r="D21" s="41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47">
        <f t="shared" si="2"/>
        <v>0</v>
      </c>
      <c r="AE21" s="55">
        <v>2299</v>
      </c>
      <c r="AF21" s="4">
        <f t="shared" si="0"/>
        <v>0</v>
      </c>
      <c r="AG21" s="4">
        <f t="shared" si="1"/>
        <v>0</v>
      </c>
      <c r="AH21" s="58">
        <v>18</v>
      </c>
      <c r="AI21" s="14" t="b">
        <f t="shared" si="3"/>
        <v>1</v>
      </c>
    </row>
    <row r="22" spans="1:35" x14ac:dyDescent="0.2">
      <c r="A22" s="17">
        <v>19</v>
      </c>
      <c r="B22" s="12" t="s">
        <v>69</v>
      </c>
      <c r="C22" s="14"/>
      <c r="D22" s="41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47">
        <f t="shared" si="2"/>
        <v>0</v>
      </c>
      <c r="AE22" s="55">
        <v>1457</v>
      </c>
      <c r="AF22" s="4">
        <f t="shared" si="0"/>
        <v>0</v>
      </c>
      <c r="AG22" s="4">
        <f t="shared" si="1"/>
        <v>0</v>
      </c>
      <c r="AH22" s="58">
        <v>19</v>
      </c>
      <c r="AI22" s="14" t="b">
        <f t="shared" si="3"/>
        <v>1</v>
      </c>
    </row>
    <row r="23" spans="1:35" x14ac:dyDescent="0.2">
      <c r="A23" s="17">
        <v>20</v>
      </c>
      <c r="B23" s="12" t="s">
        <v>70</v>
      </c>
      <c r="C23" s="14"/>
      <c r="D23" s="4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47">
        <f t="shared" si="2"/>
        <v>0</v>
      </c>
      <c r="AE23" s="55">
        <v>4919</v>
      </c>
      <c r="AF23" s="4">
        <f t="shared" si="0"/>
        <v>0</v>
      </c>
      <c r="AG23" s="4">
        <f t="shared" si="1"/>
        <v>0</v>
      </c>
      <c r="AH23" s="58">
        <v>20</v>
      </c>
      <c r="AI23" s="14" t="b">
        <f t="shared" si="3"/>
        <v>1</v>
      </c>
    </row>
    <row r="24" spans="1:35" x14ac:dyDescent="0.2">
      <c r="A24" s="17">
        <v>21</v>
      </c>
      <c r="B24" s="12" t="s">
        <v>71</v>
      </c>
      <c r="C24" s="14"/>
      <c r="D24" s="41">
        <v>10</v>
      </c>
      <c r="E24" s="17">
        <v>10</v>
      </c>
      <c r="F24" s="17">
        <v>5</v>
      </c>
      <c r="G24" s="17">
        <v>5</v>
      </c>
      <c r="H24" s="17">
        <v>5</v>
      </c>
      <c r="I24" s="17">
        <v>5</v>
      </c>
      <c r="J24" s="17">
        <v>5</v>
      </c>
      <c r="K24" s="17">
        <v>5</v>
      </c>
      <c r="L24" s="17">
        <v>10</v>
      </c>
      <c r="M24" s="17">
        <v>5</v>
      </c>
      <c r="N24" s="17">
        <v>20</v>
      </c>
      <c r="O24" s="17">
        <v>5</v>
      </c>
      <c r="P24" s="17">
        <v>5</v>
      </c>
      <c r="Q24" s="17">
        <v>5</v>
      </c>
      <c r="R24" s="17">
        <v>5</v>
      </c>
      <c r="S24" s="17">
        <v>5</v>
      </c>
      <c r="T24" s="17">
        <v>5</v>
      </c>
      <c r="U24" s="17">
        <v>5</v>
      </c>
      <c r="V24" s="17">
        <v>5</v>
      </c>
      <c r="W24" s="17">
        <v>5</v>
      </c>
      <c r="X24" s="17">
        <v>5</v>
      </c>
      <c r="Y24" s="17">
        <v>5</v>
      </c>
      <c r="Z24" s="17">
        <v>5</v>
      </c>
      <c r="AA24" s="17">
        <v>5</v>
      </c>
      <c r="AB24" s="17">
        <v>5</v>
      </c>
      <c r="AC24" s="47">
        <f t="shared" si="2"/>
        <v>155</v>
      </c>
      <c r="AE24" s="55">
        <v>8679</v>
      </c>
      <c r="AF24" s="4">
        <f t="shared" si="0"/>
        <v>1345245</v>
      </c>
      <c r="AG24" s="4">
        <f>+AF24*4</f>
        <v>5380980</v>
      </c>
      <c r="AH24" s="58">
        <v>21</v>
      </c>
      <c r="AI24" s="14" t="b">
        <f t="shared" si="3"/>
        <v>1</v>
      </c>
    </row>
    <row r="25" spans="1:35" x14ac:dyDescent="0.2">
      <c r="A25" s="17">
        <v>22</v>
      </c>
      <c r="B25" s="12" t="s">
        <v>193</v>
      </c>
      <c r="C25" s="14"/>
      <c r="D25" s="41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47">
        <f t="shared" si="2"/>
        <v>0</v>
      </c>
      <c r="AE25" s="55">
        <v>4995</v>
      </c>
      <c r="AF25" s="4">
        <f t="shared" si="0"/>
        <v>0</v>
      </c>
      <c r="AG25" s="4">
        <f t="shared" si="1"/>
        <v>0</v>
      </c>
      <c r="AH25" s="58">
        <v>22</v>
      </c>
      <c r="AI25" s="14" t="b">
        <f t="shared" si="3"/>
        <v>1</v>
      </c>
    </row>
    <row r="26" spans="1:35" x14ac:dyDescent="0.2">
      <c r="A26" s="17">
        <v>23</v>
      </c>
      <c r="B26" s="12" t="s">
        <v>194</v>
      </c>
      <c r="C26" s="14"/>
      <c r="D26" s="41">
        <v>10</v>
      </c>
      <c r="E26" s="17">
        <v>10</v>
      </c>
      <c r="F26" s="17">
        <v>5</v>
      </c>
      <c r="G26" s="17">
        <v>5</v>
      </c>
      <c r="H26" s="17">
        <v>5</v>
      </c>
      <c r="I26" s="17">
        <v>5</v>
      </c>
      <c r="J26" s="17">
        <v>5</v>
      </c>
      <c r="K26" s="17">
        <v>5</v>
      </c>
      <c r="L26" s="17">
        <v>10</v>
      </c>
      <c r="M26" s="17">
        <v>5</v>
      </c>
      <c r="N26" s="17">
        <v>20</v>
      </c>
      <c r="O26" s="17">
        <v>5</v>
      </c>
      <c r="P26" s="17">
        <v>8</v>
      </c>
      <c r="Q26" s="17">
        <v>5</v>
      </c>
      <c r="R26" s="17">
        <v>5</v>
      </c>
      <c r="S26" s="17">
        <v>8</v>
      </c>
      <c r="T26" s="17">
        <v>8</v>
      </c>
      <c r="U26" s="17">
        <v>5</v>
      </c>
      <c r="V26" s="17">
        <v>5</v>
      </c>
      <c r="W26" s="17">
        <v>5</v>
      </c>
      <c r="X26" s="17">
        <v>5</v>
      </c>
      <c r="Y26" s="17">
        <v>5</v>
      </c>
      <c r="Z26" s="17">
        <v>5</v>
      </c>
      <c r="AA26" s="17">
        <v>5</v>
      </c>
      <c r="AB26" s="17">
        <v>5</v>
      </c>
      <c r="AC26" s="47">
        <f t="shared" si="2"/>
        <v>164</v>
      </c>
      <c r="AE26" s="55">
        <v>5786</v>
      </c>
      <c r="AF26" s="4">
        <f t="shared" si="0"/>
        <v>948904</v>
      </c>
      <c r="AG26" s="4">
        <f t="shared" ref="AG26:AG27" si="4">+AF26*4</f>
        <v>3795616</v>
      </c>
      <c r="AH26" s="58">
        <v>23</v>
      </c>
      <c r="AI26" s="14" t="b">
        <f t="shared" si="3"/>
        <v>1</v>
      </c>
    </row>
    <row r="27" spans="1:35" x14ac:dyDescent="0.2">
      <c r="A27" s="17">
        <v>24</v>
      </c>
      <c r="B27" s="12" t="s">
        <v>72</v>
      </c>
      <c r="C27" s="14"/>
      <c r="D27" s="41">
        <v>5</v>
      </c>
      <c r="E27" s="17">
        <v>5</v>
      </c>
      <c r="F27" s="17">
        <v>5</v>
      </c>
      <c r="G27" s="17">
        <v>5</v>
      </c>
      <c r="H27" s="17">
        <v>5</v>
      </c>
      <c r="I27" s="17">
        <v>5</v>
      </c>
      <c r="J27" s="17">
        <v>5</v>
      </c>
      <c r="K27" s="17">
        <v>5</v>
      </c>
      <c r="L27" s="17">
        <v>10</v>
      </c>
      <c r="M27" s="17">
        <v>5</v>
      </c>
      <c r="N27" s="17">
        <v>10</v>
      </c>
      <c r="O27" s="17">
        <v>5</v>
      </c>
      <c r="P27" s="17">
        <v>5</v>
      </c>
      <c r="Q27" s="17">
        <v>5</v>
      </c>
      <c r="R27" s="17">
        <v>5</v>
      </c>
      <c r="S27" s="17">
        <v>5</v>
      </c>
      <c r="T27" s="17">
        <v>5</v>
      </c>
      <c r="U27" s="17">
        <v>5</v>
      </c>
      <c r="V27" s="17">
        <v>5</v>
      </c>
      <c r="W27" s="17">
        <v>5</v>
      </c>
      <c r="X27" s="17">
        <v>5</v>
      </c>
      <c r="Y27" s="17">
        <v>5</v>
      </c>
      <c r="Z27" s="17">
        <v>5</v>
      </c>
      <c r="AA27" s="17">
        <v>5</v>
      </c>
      <c r="AB27" s="17">
        <v>5</v>
      </c>
      <c r="AC27" s="47">
        <f t="shared" si="2"/>
        <v>135</v>
      </c>
      <c r="AE27" s="55">
        <v>8100</v>
      </c>
      <c r="AF27" s="4">
        <f t="shared" si="0"/>
        <v>1093500</v>
      </c>
      <c r="AG27" s="4">
        <f t="shared" si="4"/>
        <v>4374000</v>
      </c>
      <c r="AH27" s="58">
        <v>24</v>
      </c>
      <c r="AI27" s="14" t="b">
        <f t="shared" si="3"/>
        <v>1</v>
      </c>
    </row>
    <row r="28" spans="1:35" x14ac:dyDescent="0.2">
      <c r="A28" s="17">
        <v>25</v>
      </c>
      <c r="B28" s="12" t="s">
        <v>195</v>
      </c>
      <c r="C28" s="14"/>
      <c r="D28" s="4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47">
        <f t="shared" si="2"/>
        <v>0</v>
      </c>
      <c r="AE28" s="55">
        <v>2504</v>
      </c>
      <c r="AF28" s="4">
        <f t="shared" si="0"/>
        <v>0</v>
      </c>
      <c r="AG28" s="4">
        <f t="shared" si="1"/>
        <v>0</v>
      </c>
      <c r="AH28" s="58">
        <v>25</v>
      </c>
      <c r="AI28" s="14" t="b">
        <f t="shared" si="3"/>
        <v>1</v>
      </c>
    </row>
    <row r="29" spans="1:35" x14ac:dyDescent="0.2">
      <c r="A29" s="17">
        <v>26</v>
      </c>
      <c r="B29" s="12" t="s">
        <v>196</v>
      </c>
      <c r="C29" s="14"/>
      <c r="D29" s="4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47">
        <f t="shared" si="2"/>
        <v>0</v>
      </c>
      <c r="AE29" s="55">
        <v>1547</v>
      </c>
      <c r="AF29" s="4">
        <f t="shared" si="0"/>
        <v>0</v>
      </c>
      <c r="AG29" s="4">
        <f t="shared" si="1"/>
        <v>0</v>
      </c>
      <c r="AH29" s="58">
        <v>26</v>
      </c>
      <c r="AI29" s="14" t="b">
        <f t="shared" si="3"/>
        <v>1</v>
      </c>
    </row>
    <row r="30" spans="1:35" x14ac:dyDescent="0.2">
      <c r="A30" s="17">
        <v>27</v>
      </c>
      <c r="B30" s="12" t="s">
        <v>73</v>
      </c>
      <c r="C30" s="14"/>
      <c r="D30" s="4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47">
        <f t="shared" si="2"/>
        <v>0</v>
      </c>
      <c r="AE30" s="55">
        <v>7284</v>
      </c>
      <c r="AF30" s="4">
        <f t="shared" si="0"/>
        <v>0</v>
      </c>
      <c r="AG30" s="4">
        <f t="shared" si="1"/>
        <v>0</v>
      </c>
      <c r="AH30" s="58">
        <v>27</v>
      </c>
      <c r="AI30" s="14" t="b">
        <f t="shared" si="3"/>
        <v>1</v>
      </c>
    </row>
    <row r="31" spans="1:35" x14ac:dyDescent="0.2">
      <c r="A31" s="17">
        <v>28</v>
      </c>
      <c r="B31" s="12" t="s">
        <v>74</v>
      </c>
      <c r="C31" s="14"/>
      <c r="D31" s="4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47">
        <f t="shared" si="2"/>
        <v>0</v>
      </c>
      <c r="AE31" s="55">
        <v>2630</v>
      </c>
      <c r="AF31" s="4">
        <f t="shared" si="0"/>
        <v>0</v>
      </c>
      <c r="AG31" s="4">
        <f t="shared" si="1"/>
        <v>0</v>
      </c>
      <c r="AH31" s="58">
        <v>28</v>
      </c>
      <c r="AI31" s="14" t="b">
        <f t="shared" si="3"/>
        <v>1</v>
      </c>
    </row>
    <row r="32" spans="1:35" x14ac:dyDescent="0.2">
      <c r="A32" s="17">
        <v>29</v>
      </c>
      <c r="B32" s="12" t="s">
        <v>75</v>
      </c>
      <c r="C32" s="14"/>
      <c r="D32" s="41">
        <v>10</v>
      </c>
      <c r="E32" s="17">
        <v>10</v>
      </c>
      <c r="F32" s="17">
        <v>5</v>
      </c>
      <c r="G32" s="17">
        <v>5</v>
      </c>
      <c r="H32" s="17">
        <v>5</v>
      </c>
      <c r="I32" s="17">
        <v>5</v>
      </c>
      <c r="J32" s="17">
        <v>5</v>
      </c>
      <c r="K32" s="17">
        <v>5</v>
      </c>
      <c r="L32" s="17">
        <v>10</v>
      </c>
      <c r="M32" s="17">
        <v>5</v>
      </c>
      <c r="N32" s="17">
        <v>20</v>
      </c>
      <c r="O32" s="17">
        <v>5</v>
      </c>
      <c r="P32" s="17">
        <v>5</v>
      </c>
      <c r="Q32" s="17">
        <v>5</v>
      </c>
      <c r="R32" s="17">
        <v>5</v>
      </c>
      <c r="S32" s="17">
        <v>5</v>
      </c>
      <c r="T32" s="17">
        <v>5</v>
      </c>
      <c r="U32" s="17">
        <v>5</v>
      </c>
      <c r="V32" s="17">
        <v>5</v>
      </c>
      <c r="W32" s="17">
        <v>5</v>
      </c>
      <c r="X32" s="17">
        <v>5</v>
      </c>
      <c r="Y32" s="17">
        <v>5</v>
      </c>
      <c r="Z32" s="17">
        <v>5</v>
      </c>
      <c r="AA32" s="17">
        <v>5</v>
      </c>
      <c r="AB32" s="17">
        <v>5</v>
      </c>
      <c r="AC32" s="47">
        <f t="shared" si="2"/>
        <v>155</v>
      </c>
      <c r="AE32" s="55">
        <v>9258</v>
      </c>
      <c r="AF32" s="4">
        <f t="shared" si="0"/>
        <v>1434990</v>
      </c>
      <c r="AG32" s="4">
        <f>+AF32*4</f>
        <v>5739960</v>
      </c>
      <c r="AH32" s="58">
        <v>29</v>
      </c>
      <c r="AI32" s="14" t="b">
        <f t="shared" si="3"/>
        <v>1</v>
      </c>
    </row>
    <row r="33" spans="1:35" x14ac:dyDescent="0.2">
      <c r="A33" s="17">
        <v>30</v>
      </c>
      <c r="B33" s="12" t="s">
        <v>76</v>
      </c>
      <c r="C33" s="14"/>
      <c r="D33" s="4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47">
        <f t="shared" si="2"/>
        <v>0</v>
      </c>
      <c r="AE33" s="55">
        <v>2367</v>
      </c>
      <c r="AF33" s="4">
        <f t="shared" si="0"/>
        <v>0</v>
      </c>
      <c r="AG33" s="4">
        <f t="shared" si="1"/>
        <v>0</v>
      </c>
      <c r="AH33" s="58">
        <v>30</v>
      </c>
      <c r="AI33" s="14" t="b">
        <f t="shared" si="3"/>
        <v>1</v>
      </c>
    </row>
    <row r="34" spans="1:35" x14ac:dyDescent="0.2">
      <c r="A34" s="17">
        <v>31</v>
      </c>
      <c r="B34" s="12" t="s">
        <v>197</v>
      </c>
      <c r="C34" s="14"/>
      <c r="D34" s="4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47">
        <f t="shared" si="2"/>
        <v>0</v>
      </c>
      <c r="AE34" s="55">
        <v>1547</v>
      </c>
      <c r="AF34" s="4">
        <f t="shared" si="0"/>
        <v>0</v>
      </c>
      <c r="AG34" s="4">
        <f t="shared" si="1"/>
        <v>0</v>
      </c>
      <c r="AH34" s="58">
        <v>31</v>
      </c>
      <c r="AI34" s="14" t="b">
        <f t="shared" si="3"/>
        <v>1</v>
      </c>
    </row>
    <row r="35" spans="1:35" x14ac:dyDescent="0.2">
      <c r="A35" s="17">
        <v>32</v>
      </c>
      <c r="B35" s="12" t="s">
        <v>77</v>
      </c>
      <c r="C35" s="14"/>
      <c r="D35" s="41">
        <v>10</v>
      </c>
      <c r="E35" s="17">
        <v>10</v>
      </c>
      <c r="F35" s="17">
        <v>5</v>
      </c>
      <c r="G35" s="17">
        <v>5</v>
      </c>
      <c r="H35" s="17">
        <v>5</v>
      </c>
      <c r="I35" s="17">
        <v>5</v>
      </c>
      <c r="J35" s="17">
        <v>5</v>
      </c>
      <c r="K35" s="17">
        <v>5</v>
      </c>
      <c r="L35" s="17">
        <v>10</v>
      </c>
      <c r="M35" s="17">
        <v>5</v>
      </c>
      <c r="N35" s="17">
        <v>20</v>
      </c>
      <c r="O35" s="17">
        <v>5</v>
      </c>
      <c r="P35" s="17">
        <v>5</v>
      </c>
      <c r="Q35" s="17">
        <v>5</v>
      </c>
      <c r="R35" s="17">
        <v>5</v>
      </c>
      <c r="S35" s="17">
        <v>5</v>
      </c>
      <c r="T35" s="17">
        <v>5</v>
      </c>
      <c r="U35" s="17">
        <v>5</v>
      </c>
      <c r="V35" s="17">
        <v>5</v>
      </c>
      <c r="W35" s="17">
        <v>5</v>
      </c>
      <c r="X35" s="17">
        <v>5</v>
      </c>
      <c r="Y35" s="17">
        <v>5</v>
      </c>
      <c r="Z35" s="17">
        <v>5</v>
      </c>
      <c r="AA35" s="17">
        <v>10</v>
      </c>
      <c r="AB35" s="17">
        <v>5</v>
      </c>
      <c r="AC35" s="47">
        <f t="shared" si="2"/>
        <v>160</v>
      </c>
      <c r="AE35" s="55">
        <v>8100</v>
      </c>
      <c r="AF35" s="4">
        <f t="shared" si="0"/>
        <v>1296000</v>
      </c>
      <c r="AG35" s="4">
        <f>+AF35*4</f>
        <v>5184000</v>
      </c>
      <c r="AH35" s="58">
        <v>32</v>
      </c>
      <c r="AI35" s="14" t="b">
        <f t="shared" si="3"/>
        <v>1</v>
      </c>
    </row>
    <row r="36" spans="1:35" x14ac:dyDescent="0.2">
      <c r="A36" s="17">
        <v>33</v>
      </c>
      <c r="B36" s="12" t="s">
        <v>198</v>
      </c>
      <c r="C36" s="14"/>
      <c r="D36" s="4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47">
        <f t="shared" si="2"/>
        <v>0</v>
      </c>
      <c r="AE36" s="55">
        <v>2003</v>
      </c>
      <c r="AF36" s="4">
        <f t="shared" si="0"/>
        <v>0</v>
      </c>
      <c r="AG36" s="4">
        <f t="shared" si="1"/>
        <v>0</v>
      </c>
      <c r="AH36" s="58">
        <v>33</v>
      </c>
      <c r="AI36" s="14" t="b">
        <f t="shared" si="3"/>
        <v>1</v>
      </c>
    </row>
    <row r="37" spans="1:35" x14ac:dyDescent="0.2">
      <c r="A37" s="17">
        <v>34</v>
      </c>
      <c r="B37" s="12" t="s">
        <v>199</v>
      </c>
      <c r="C37" s="14"/>
      <c r="D37" s="4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47">
        <f t="shared" si="2"/>
        <v>0</v>
      </c>
      <c r="AE37" s="55">
        <v>11782</v>
      </c>
      <c r="AF37" s="4">
        <f t="shared" si="0"/>
        <v>0</v>
      </c>
      <c r="AG37" s="4">
        <f t="shared" si="1"/>
        <v>0</v>
      </c>
      <c r="AH37" s="58">
        <v>34</v>
      </c>
      <c r="AI37" s="14" t="b">
        <f t="shared" si="3"/>
        <v>1</v>
      </c>
    </row>
    <row r="38" spans="1:35" x14ac:dyDescent="0.2">
      <c r="A38" s="17">
        <v>35</v>
      </c>
      <c r="B38" s="12" t="s">
        <v>78</v>
      </c>
      <c r="C38" s="14"/>
      <c r="D38" s="4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47">
        <f t="shared" si="2"/>
        <v>0</v>
      </c>
      <c r="AE38" s="55">
        <v>11382</v>
      </c>
      <c r="AF38" s="4">
        <f t="shared" si="0"/>
        <v>0</v>
      </c>
      <c r="AG38" s="4">
        <f t="shared" si="1"/>
        <v>0</v>
      </c>
      <c r="AH38" s="58">
        <v>35</v>
      </c>
      <c r="AI38" s="14" t="b">
        <f t="shared" si="3"/>
        <v>1</v>
      </c>
    </row>
    <row r="39" spans="1:35" x14ac:dyDescent="0.2">
      <c r="A39" s="17">
        <v>36</v>
      </c>
      <c r="B39" s="12" t="s">
        <v>200</v>
      </c>
      <c r="C39" s="14"/>
      <c r="D39" s="4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47">
        <f t="shared" si="2"/>
        <v>0</v>
      </c>
      <c r="AE39" s="55">
        <v>3734</v>
      </c>
      <c r="AF39" s="4">
        <f t="shared" si="0"/>
        <v>0</v>
      </c>
      <c r="AG39" s="4">
        <f t="shared" si="1"/>
        <v>0</v>
      </c>
      <c r="AH39" s="58">
        <v>36</v>
      </c>
      <c r="AI39" s="14" t="b">
        <f t="shared" si="3"/>
        <v>1</v>
      </c>
    </row>
    <row r="40" spans="1:35" x14ac:dyDescent="0.2">
      <c r="A40" s="17">
        <v>37</v>
      </c>
      <c r="B40" s="12" t="s">
        <v>79</v>
      </c>
      <c r="C40" s="14"/>
      <c r="D40" s="41">
        <v>5</v>
      </c>
      <c r="E40" s="17"/>
      <c r="F40" s="17"/>
      <c r="G40" s="17">
        <v>5</v>
      </c>
      <c r="H40" s="17"/>
      <c r="I40" s="17"/>
      <c r="J40" s="17">
        <v>5</v>
      </c>
      <c r="K40" s="17"/>
      <c r="L40" s="17">
        <v>5</v>
      </c>
      <c r="M40" s="17"/>
      <c r="N40" s="17">
        <v>5</v>
      </c>
      <c r="O40" s="17">
        <v>5</v>
      </c>
      <c r="P40" s="17">
        <v>10</v>
      </c>
      <c r="Q40" s="17"/>
      <c r="R40" s="17"/>
      <c r="S40" s="17">
        <v>5</v>
      </c>
      <c r="T40" s="17">
        <v>5</v>
      </c>
      <c r="U40" s="17">
        <v>5</v>
      </c>
      <c r="V40" s="17">
        <v>5</v>
      </c>
      <c r="W40" s="17">
        <v>5</v>
      </c>
      <c r="X40" s="17">
        <v>5</v>
      </c>
      <c r="Y40" s="17">
        <v>5</v>
      </c>
      <c r="Z40" s="17"/>
      <c r="AA40" s="17">
        <v>10</v>
      </c>
      <c r="AB40" s="17">
        <v>10</v>
      </c>
      <c r="AC40" s="47">
        <f t="shared" si="2"/>
        <v>95</v>
      </c>
      <c r="AE40" s="55">
        <v>4629</v>
      </c>
      <c r="AF40" s="4">
        <f t="shared" si="0"/>
        <v>439755</v>
      </c>
      <c r="AG40" s="4">
        <f>+AF40*4</f>
        <v>1759020</v>
      </c>
      <c r="AH40" s="58">
        <v>37</v>
      </c>
      <c r="AI40" s="14" t="b">
        <f t="shared" si="3"/>
        <v>1</v>
      </c>
    </row>
    <row r="41" spans="1:35" x14ac:dyDescent="0.2">
      <c r="A41" s="17">
        <v>38</v>
      </c>
      <c r="B41" s="12" t="s">
        <v>201</v>
      </c>
      <c r="C41" s="14"/>
      <c r="D41" s="4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47">
        <f t="shared" si="2"/>
        <v>0</v>
      </c>
      <c r="AE41" s="55">
        <v>10562</v>
      </c>
      <c r="AF41" s="4">
        <f t="shared" si="0"/>
        <v>0</v>
      </c>
      <c r="AG41" s="4">
        <f t="shared" si="1"/>
        <v>0</v>
      </c>
      <c r="AH41" s="58">
        <v>38</v>
      </c>
      <c r="AI41" s="14" t="b">
        <f t="shared" si="3"/>
        <v>1</v>
      </c>
    </row>
    <row r="42" spans="1:35" x14ac:dyDescent="0.2">
      <c r="A42" s="17">
        <v>39</v>
      </c>
      <c r="B42" s="12" t="s">
        <v>202</v>
      </c>
      <c r="C42" s="14"/>
      <c r="D42" s="4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47">
        <f t="shared" si="2"/>
        <v>0</v>
      </c>
      <c r="AE42" s="55">
        <v>2823</v>
      </c>
      <c r="AF42" s="4">
        <f t="shared" si="0"/>
        <v>0</v>
      </c>
      <c r="AG42" s="4">
        <f t="shared" si="1"/>
        <v>0</v>
      </c>
      <c r="AH42" s="58">
        <v>39</v>
      </c>
      <c r="AI42" s="14" t="b">
        <f t="shared" si="3"/>
        <v>1</v>
      </c>
    </row>
    <row r="43" spans="1:35" x14ac:dyDescent="0.2">
      <c r="A43" s="17">
        <v>40</v>
      </c>
      <c r="B43" s="12" t="s">
        <v>203</v>
      </c>
      <c r="C43" s="14"/>
      <c r="D43" s="4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47">
        <f t="shared" si="2"/>
        <v>0</v>
      </c>
      <c r="AE43" s="55">
        <v>1913</v>
      </c>
      <c r="AF43" s="4">
        <f t="shared" si="0"/>
        <v>0</v>
      </c>
      <c r="AG43" s="4">
        <f t="shared" si="1"/>
        <v>0</v>
      </c>
      <c r="AH43" s="58">
        <v>40</v>
      </c>
      <c r="AI43" s="14" t="b">
        <f t="shared" si="3"/>
        <v>1</v>
      </c>
    </row>
    <row r="44" spans="1:35" x14ac:dyDescent="0.2">
      <c r="A44" s="17">
        <v>41</v>
      </c>
      <c r="B44" s="12" t="s">
        <v>204</v>
      </c>
      <c r="C44" s="14"/>
      <c r="D44" s="4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47">
        <f t="shared" si="2"/>
        <v>0</v>
      </c>
      <c r="AE44" s="55">
        <v>6693</v>
      </c>
      <c r="AF44" s="4">
        <f t="shared" si="0"/>
        <v>0</v>
      </c>
      <c r="AG44" s="4">
        <f t="shared" si="1"/>
        <v>0</v>
      </c>
      <c r="AH44" s="58">
        <v>41</v>
      </c>
      <c r="AI44" s="14" t="b">
        <f t="shared" si="3"/>
        <v>1</v>
      </c>
    </row>
    <row r="45" spans="1:35" x14ac:dyDescent="0.2">
      <c r="A45" s="17">
        <v>42</v>
      </c>
      <c r="B45" s="12" t="s">
        <v>205</v>
      </c>
      <c r="C45" s="14"/>
      <c r="D45" s="4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47">
        <f t="shared" si="2"/>
        <v>0</v>
      </c>
      <c r="AE45" s="55">
        <v>6693</v>
      </c>
      <c r="AF45" s="4">
        <f t="shared" si="0"/>
        <v>0</v>
      </c>
      <c r="AG45" s="4">
        <f t="shared" si="1"/>
        <v>0</v>
      </c>
      <c r="AH45" s="58">
        <v>42</v>
      </c>
      <c r="AI45" s="14" t="b">
        <f t="shared" si="3"/>
        <v>1</v>
      </c>
    </row>
    <row r="46" spans="1:35" x14ac:dyDescent="0.2">
      <c r="A46" s="17">
        <v>43</v>
      </c>
      <c r="B46" s="12" t="s">
        <v>80</v>
      </c>
      <c r="C46" s="14"/>
      <c r="D46" s="41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47">
        <f t="shared" si="2"/>
        <v>0</v>
      </c>
      <c r="AE46" s="55">
        <v>2185</v>
      </c>
      <c r="AF46" s="4">
        <f t="shared" si="0"/>
        <v>0</v>
      </c>
      <c r="AG46" s="4">
        <f t="shared" si="1"/>
        <v>0</v>
      </c>
      <c r="AH46" s="58">
        <v>43</v>
      </c>
      <c r="AI46" s="14" t="b">
        <f t="shared" si="3"/>
        <v>1</v>
      </c>
    </row>
    <row r="47" spans="1:35" x14ac:dyDescent="0.2">
      <c r="A47" s="17">
        <v>44</v>
      </c>
      <c r="B47" s="12" t="s">
        <v>206</v>
      </c>
      <c r="C47" s="14"/>
      <c r="D47" s="41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47">
        <f t="shared" si="2"/>
        <v>0</v>
      </c>
      <c r="AE47" s="55">
        <v>2652</v>
      </c>
      <c r="AF47" s="4">
        <f t="shared" si="0"/>
        <v>0</v>
      </c>
      <c r="AG47" s="4">
        <f t="shared" si="1"/>
        <v>0</v>
      </c>
      <c r="AH47" s="58">
        <v>44</v>
      </c>
      <c r="AI47" s="14" t="b">
        <f t="shared" si="3"/>
        <v>1</v>
      </c>
    </row>
    <row r="48" spans="1:35" x14ac:dyDescent="0.2">
      <c r="A48" s="17">
        <v>45</v>
      </c>
      <c r="B48" s="12" t="s">
        <v>207</v>
      </c>
      <c r="C48" s="14"/>
      <c r="D48" s="41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47">
        <f t="shared" si="2"/>
        <v>0</v>
      </c>
      <c r="AE48" s="55">
        <v>4507</v>
      </c>
      <c r="AF48" s="4">
        <f t="shared" si="0"/>
        <v>0</v>
      </c>
      <c r="AG48" s="4">
        <f t="shared" si="1"/>
        <v>0</v>
      </c>
      <c r="AH48" s="58">
        <v>45</v>
      </c>
      <c r="AI48" s="14" t="b">
        <f t="shared" si="3"/>
        <v>1</v>
      </c>
    </row>
    <row r="49" spans="1:35" x14ac:dyDescent="0.2">
      <c r="A49" s="17">
        <v>46</v>
      </c>
      <c r="B49" s="12" t="s">
        <v>208</v>
      </c>
      <c r="C49" s="14"/>
      <c r="D49" s="41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47">
        <f t="shared" si="2"/>
        <v>0</v>
      </c>
      <c r="AE49" s="55">
        <v>7364</v>
      </c>
      <c r="AF49" s="4">
        <f t="shared" si="0"/>
        <v>0</v>
      </c>
      <c r="AG49" s="4">
        <f t="shared" si="1"/>
        <v>0</v>
      </c>
      <c r="AH49" s="58">
        <v>46</v>
      </c>
      <c r="AI49" s="14" t="b">
        <f t="shared" si="3"/>
        <v>1</v>
      </c>
    </row>
    <row r="50" spans="1:35" x14ac:dyDescent="0.2">
      <c r="A50" s="17">
        <v>47</v>
      </c>
      <c r="B50" s="12" t="s">
        <v>81</v>
      </c>
      <c r="C50" s="14"/>
      <c r="D50" s="41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47">
        <f t="shared" si="2"/>
        <v>0</v>
      </c>
      <c r="AE50" s="55">
        <v>6647</v>
      </c>
      <c r="AF50" s="4">
        <f t="shared" si="0"/>
        <v>0</v>
      </c>
      <c r="AG50" s="4">
        <f t="shared" si="1"/>
        <v>0</v>
      </c>
      <c r="AH50" s="58">
        <v>47</v>
      </c>
      <c r="AI50" s="14" t="b">
        <f t="shared" si="3"/>
        <v>1</v>
      </c>
    </row>
    <row r="51" spans="1:35" x14ac:dyDescent="0.2">
      <c r="A51" s="17">
        <v>48</v>
      </c>
      <c r="B51" s="12" t="s">
        <v>209</v>
      </c>
      <c r="C51" s="14"/>
      <c r="D51" s="41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47">
        <f t="shared" si="2"/>
        <v>0</v>
      </c>
      <c r="AE51" s="55">
        <v>6738</v>
      </c>
      <c r="AF51" s="4">
        <f t="shared" si="0"/>
        <v>0</v>
      </c>
      <c r="AG51" s="4">
        <f t="shared" si="1"/>
        <v>0</v>
      </c>
      <c r="AH51" s="58">
        <v>48</v>
      </c>
      <c r="AI51" s="14" t="b">
        <f t="shared" si="3"/>
        <v>1</v>
      </c>
    </row>
    <row r="52" spans="1:35" x14ac:dyDescent="0.2">
      <c r="A52" s="17">
        <v>49</v>
      </c>
      <c r="B52" s="12" t="s">
        <v>82</v>
      </c>
      <c r="C52" s="14"/>
      <c r="D52" s="41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47">
        <f t="shared" si="2"/>
        <v>0</v>
      </c>
      <c r="AE52" s="55">
        <v>24196</v>
      </c>
      <c r="AF52" s="4">
        <f t="shared" si="0"/>
        <v>0</v>
      </c>
      <c r="AG52" s="4">
        <f t="shared" si="1"/>
        <v>0</v>
      </c>
      <c r="AH52" s="58">
        <v>49</v>
      </c>
      <c r="AI52" s="14" t="b">
        <f t="shared" si="3"/>
        <v>1</v>
      </c>
    </row>
    <row r="53" spans="1:35" x14ac:dyDescent="0.2">
      <c r="A53" s="17">
        <v>50</v>
      </c>
      <c r="B53" s="12" t="s">
        <v>83</v>
      </c>
      <c r="C53" s="14"/>
      <c r="D53" s="41">
        <v>5</v>
      </c>
      <c r="E53" s="36">
        <v>5</v>
      </c>
      <c r="F53" s="36">
        <v>5</v>
      </c>
      <c r="G53" s="36">
        <v>5</v>
      </c>
      <c r="H53" s="36">
        <v>5</v>
      </c>
      <c r="I53" s="36">
        <v>5</v>
      </c>
      <c r="J53" s="36">
        <v>5</v>
      </c>
      <c r="K53" s="36">
        <v>5</v>
      </c>
      <c r="L53" s="36"/>
      <c r="M53" s="36">
        <v>5</v>
      </c>
      <c r="N53" s="36">
        <v>5</v>
      </c>
      <c r="O53" s="36">
        <v>5</v>
      </c>
      <c r="P53" s="36"/>
      <c r="Q53" s="36">
        <v>5</v>
      </c>
      <c r="R53" s="36">
        <v>5</v>
      </c>
      <c r="S53" s="36">
        <v>5</v>
      </c>
      <c r="T53" s="36">
        <v>5</v>
      </c>
      <c r="U53" s="36">
        <v>5</v>
      </c>
      <c r="V53" s="36">
        <v>5</v>
      </c>
      <c r="W53" s="36">
        <v>5</v>
      </c>
      <c r="X53" s="36"/>
      <c r="Y53" s="36">
        <v>5</v>
      </c>
      <c r="Z53" s="36">
        <v>5</v>
      </c>
      <c r="AA53" s="36"/>
      <c r="AB53" s="36"/>
      <c r="AC53" s="47">
        <f t="shared" si="2"/>
        <v>100</v>
      </c>
      <c r="AE53" s="55">
        <v>78690</v>
      </c>
      <c r="AF53" s="4">
        <f t="shared" si="0"/>
        <v>7869000</v>
      </c>
      <c r="AG53" s="4">
        <f>+AF53*4</f>
        <v>31476000</v>
      </c>
      <c r="AH53" s="58">
        <v>50</v>
      </c>
      <c r="AI53" s="14" t="b">
        <f t="shared" si="3"/>
        <v>1</v>
      </c>
    </row>
    <row r="54" spans="1:35" x14ac:dyDescent="0.2">
      <c r="A54" s="17">
        <v>51</v>
      </c>
      <c r="B54" s="12" t="s">
        <v>84</v>
      </c>
      <c r="C54" s="14"/>
      <c r="D54" s="41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47">
        <f t="shared" si="2"/>
        <v>0</v>
      </c>
      <c r="AE54" s="55">
        <v>7364</v>
      </c>
      <c r="AF54" s="4">
        <f t="shared" si="0"/>
        <v>0</v>
      </c>
      <c r="AG54" s="4">
        <f t="shared" si="1"/>
        <v>0</v>
      </c>
      <c r="AH54" s="58">
        <v>51</v>
      </c>
      <c r="AI54" s="14" t="b">
        <f t="shared" si="3"/>
        <v>1</v>
      </c>
    </row>
    <row r="55" spans="1:35" x14ac:dyDescent="0.2">
      <c r="A55" s="17">
        <v>52</v>
      </c>
      <c r="B55" s="12" t="s">
        <v>85</v>
      </c>
      <c r="C55" s="14"/>
      <c r="D55" s="41">
        <v>10</v>
      </c>
      <c r="E55" s="36">
        <v>10</v>
      </c>
      <c r="F55" s="36">
        <v>5</v>
      </c>
      <c r="G55" s="36">
        <v>5</v>
      </c>
      <c r="H55" s="36">
        <v>5</v>
      </c>
      <c r="I55" s="36">
        <v>5</v>
      </c>
      <c r="J55" s="36">
        <v>5</v>
      </c>
      <c r="K55" s="36">
        <v>5</v>
      </c>
      <c r="L55" s="36">
        <v>10</v>
      </c>
      <c r="M55" s="36">
        <v>5</v>
      </c>
      <c r="N55" s="36">
        <v>15</v>
      </c>
      <c r="O55" s="36">
        <v>5</v>
      </c>
      <c r="P55" s="36">
        <v>5</v>
      </c>
      <c r="Q55" s="36">
        <v>5</v>
      </c>
      <c r="R55" s="36">
        <v>5</v>
      </c>
      <c r="S55" s="36">
        <v>5</v>
      </c>
      <c r="T55" s="36">
        <v>5</v>
      </c>
      <c r="U55" s="36">
        <v>5</v>
      </c>
      <c r="V55" s="36">
        <v>5</v>
      </c>
      <c r="W55" s="36">
        <v>5</v>
      </c>
      <c r="X55" s="36">
        <v>5</v>
      </c>
      <c r="Y55" s="36">
        <v>5</v>
      </c>
      <c r="Z55" s="36">
        <v>5</v>
      </c>
      <c r="AA55" s="36">
        <v>5</v>
      </c>
      <c r="AB55" s="36">
        <v>5</v>
      </c>
      <c r="AC55" s="47">
        <f t="shared" si="2"/>
        <v>150</v>
      </c>
      <c r="AE55" s="55">
        <v>17358</v>
      </c>
      <c r="AF55" s="4">
        <f t="shared" si="0"/>
        <v>2603700</v>
      </c>
      <c r="AG55" s="4">
        <f>+AF55*4</f>
        <v>10414800</v>
      </c>
      <c r="AH55" s="58">
        <v>52</v>
      </c>
      <c r="AI55" s="14" t="b">
        <f t="shared" si="3"/>
        <v>1</v>
      </c>
    </row>
    <row r="56" spans="1:35" x14ac:dyDescent="0.2">
      <c r="A56" s="17">
        <v>53</v>
      </c>
      <c r="B56" s="12" t="s">
        <v>210</v>
      </c>
      <c r="C56" s="14"/>
      <c r="D56" s="41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47">
        <f t="shared" si="2"/>
        <v>0</v>
      </c>
      <c r="AE56" s="55">
        <v>7364</v>
      </c>
      <c r="AF56" s="4">
        <f t="shared" si="0"/>
        <v>0</v>
      </c>
      <c r="AG56" s="4">
        <f t="shared" si="1"/>
        <v>0</v>
      </c>
      <c r="AH56" s="58">
        <v>53</v>
      </c>
      <c r="AI56" s="14" t="b">
        <f t="shared" si="3"/>
        <v>1</v>
      </c>
    </row>
    <row r="57" spans="1:35" x14ac:dyDescent="0.2">
      <c r="A57" s="17">
        <v>54</v>
      </c>
      <c r="B57" s="12" t="s">
        <v>211</v>
      </c>
      <c r="C57" s="14"/>
      <c r="D57" s="41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47">
        <f t="shared" si="2"/>
        <v>0</v>
      </c>
      <c r="AE57" s="55">
        <v>5099</v>
      </c>
      <c r="AF57" s="4">
        <f t="shared" si="0"/>
        <v>0</v>
      </c>
      <c r="AG57" s="4">
        <f t="shared" si="1"/>
        <v>0</v>
      </c>
      <c r="AH57" s="58">
        <v>54</v>
      </c>
      <c r="AI57" s="14" t="b">
        <f t="shared" si="3"/>
        <v>1</v>
      </c>
    </row>
    <row r="58" spans="1:35" x14ac:dyDescent="0.2">
      <c r="A58" s="17">
        <v>55</v>
      </c>
      <c r="B58" s="12" t="s">
        <v>212</v>
      </c>
      <c r="C58" s="14"/>
      <c r="D58" s="41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47">
        <f t="shared" si="2"/>
        <v>0</v>
      </c>
      <c r="AE58" s="55">
        <v>24767</v>
      </c>
      <c r="AF58" s="4">
        <f t="shared" si="0"/>
        <v>0</v>
      </c>
      <c r="AG58" s="4">
        <f t="shared" si="1"/>
        <v>0</v>
      </c>
      <c r="AH58" s="58">
        <v>55</v>
      </c>
      <c r="AI58" s="14" t="b">
        <f t="shared" si="3"/>
        <v>1</v>
      </c>
    </row>
    <row r="59" spans="1:35" x14ac:dyDescent="0.2">
      <c r="A59" s="17">
        <v>56</v>
      </c>
      <c r="B59" s="12" t="s">
        <v>86</v>
      </c>
      <c r="C59" s="14"/>
      <c r="D59" s="41">
        <v>5</v>
      </c>
      <c r="E59" s="36">
        <v>5</v>
      </c>
      <c r="F59" s="36">
        <v>5</v>
      </c>
      <c r="G59" s="36">
        <v>5</v>
      </c>
      <c r="H59" s="36">
        <v>5</v>
      </c>
      <c r="I59" s="36">
        <v>5</v>
      </c>
      <c r="J59" s="36">
        <v>5</v>
      </c>
      <c r="K59" s="36">
        <v>5</v>
      </c>
      <c r="L59" s="36">
        <v>5</v>
      </c>
      <c r="M59" s="36">
        <v>5</v>
      </c>
      <c r="N59" s="36">
        <v>5</v>
      </c>
      <c r="O59" s="36">
        <v>5</v>
      </c>
      <c r="P59" s="36">
        <v>5</v>
      </c>
      <c r="Q59" s="36">
        <v>5</v>
      </c>
      <c r="R59" s="36">
        <v>5</v>
      </c>
      <c r="S59" s="36">
        <v>5</v>
      </c>
      <c r="T59" s="36">
        <v>5</v>
      </c>
      <c r="U59" s="36">
        <v>5</v>
      </c>
      <c r="V59" s="36">
        <v>5</v>
      </c>
      <c r="W59" s="36">
        <v>5</v>
      </c>
      <c r="X59" s="36">
        <v>5</v>
      </c>
      <c r="Y59" s="36">
        <v>5</v>
      </c>
      <c r="Z59" s="36">
        <v>5</v>
      </c>
      <c r="AA59" s="36">
        <v>5</v>
      </c>
      <c r="AB59" s="36">
        <v>5</v>
      </c>
      <c r="AC59" s="47">
        <f t="shared" si="2"/>
        <v>125</v>
      </c>
      <c r="AE59" s="55">
        <v>5721</v>
      </c>
      <c r="AF59" s="4">
        <f t="shared" si="0"/>
        <v>715125</v>
      </c>
      <c r="AG59" s="4">
        <f>+AF59*4</f>
        <v>2860500</v>
      </c>
      <c r="AH59" s="58">
        <v>56</v>
      </c>
      <c r="AI59" s="14" t="b">
        <f t="shared" si="3"/>
        <v>1</v>
      </c>
    </row>
    <row r="60" spans="1:35" x14ac:dyDescent="0.2">
      <c r="A60" s="17">
        <v>57</v>
      </c>
      <c r="B60" s="12" t="s">
        <v>213</v>
      </c>
      <c r="C60" s="14"/>
      <c r="D60" s="4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47">
        <f t="shared" si="2"/>
        <v>0</v>
      </c>
      <c r="AE60" s="55">
        <v>12201</v>
      </c>
      <c r="AF60" s="4">
        <f t="shared" si="0"/>
        <v>0</v>
      </c>
      <c r="AG60" s="4">
        <f t="shared" si="1"/>
        <v>0</v>
      </c>
      <c r="AH60" s="58">
        <v>57</v>
      </c>
      <c r="AI60" s="14" t="b">
        <f t="shared" si="3"/>
        <v>1</v>
      </c>
    </row>
    <row r="61" spans="1:35" x14ac:dyDescent="0.2">
      <c r="A61" s="17">
        <v>58</v>
      </c>
      <c r="B61" s="12" t="s">
        <v>87</v>
      </c>
      <c r="C61" s="14"/>
      <c r="D61" s="41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47">
        <f t="shared" si="2"/>
        <v>0</v>
      </c>
      <c r="AE61" s="55">
        <v>7890</v>
      </c>
      <c r="AF61" s="4">
        <f t="shared" si="0"/>
        <v>0</v>
      </c>
      <c r="AG61" s="4">
        <f t="shared" si="1"/>
        <v>0</v>
      </c>
      <c r="AH61" s="58">
        <v>58</v>
      </c>
      <c r="AI61" s="14" t="b">
        <f t="shared" si="3"/>
        <v>1</v>
      </c>
    </row>
    <row r="62" spans="1:35" x14ac:dyDescent="0.2">
      <c r="A62" s="17">
        <v>59</v>
      </c>
      <c r="B62" s="12" t="s">
        <v>214</v>
      </c>
      <c r="C62" s="14"/>
      <c r="D62" s="41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47">
        <f t="shared" si="2"/>
        <v>0</v>
      </c>
      <c r="AE62" s="55">
        <v>5260</v>
      </c>
      <c r="AF62" s="4">
        <f t="shared" si="0"/>
        <v>0</v>
      </c>
      <c r="AG62" s="4">
        <f t="shared" si="1"/>
        <v>0</v>
      </c>
      <c r="AH62" s="58">
        <v>59</v>
      </c>
      <c r="AI62" s="14" t="b">
        <f t="shared" si="3"/>
        <v>1</v>
      </c>
    </row>
    <row r="63" spans="1:35" x14ac:dyDescent="0.2">
      <c r="A63" s="17">
        <v>60</v>
      </c>
      <c r="B63" s="12" t="s">
        <v>215</v>
      </c>
      <c r="C63" s="14"/>
      <c r="D63" s="41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47">
        <f t="shared" si="2"/>
        <v>0</v>
      </c>
      <c r="AE63" s="55">
        <v>11776</v>
      </c>
      <c r="AF63" s="4">
        <f t="shared" si="0"/>
        <v>0</v>
      </c>
      <c r="AG63" s="4">
        <f t="shared" si="1"/>
        <v>0</v>
      </c>
      <c r="AH63" s="58">
        <v>60</v>
      </c>
      <c r="AI63" s="14" t="b">
        <f t="shared" si="3"/>
        <v>1</v>
      </c>
    </row>
    <row r="64" spans="1:35" x14ac:dyDescent="0.2">
      <c r="A64" s="17">
        <v>61</v>
      </c>
      <c r="B64" s="12" t="s">
        <v>216</v>
      </c>
      <c r="C64" s="14"/>
      <c r="D64" s="41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47">
        <f t="shared" si="2"/>
        <v>0</v>
      </c>
      <c r="AE64" s="55">
        <v>6812</v>
      </c>
      <c r="AF64" s="4">
        <f t="shared" si="0"/>
        <v>0</v>
      </c>
      <c r="AG64" s="4">
        <f t="shared" si="1"/>
        <v>0</v>
      </c>
      <c r="AH64" s="59"/>
      <c r="AI64" s="60" t="b">
        <f t="shared" si="3"/>
        <v>0</v>
      </c>
    </row>
    <row r="65" spans="1:35" x14ac:dyDescent="0.2">
      <c r="A65" s="17">
        <v>62</v>
      </c>
      <c r="B65" s="12" t="s">
        <v>88</v>
      </c>
      <c r="C65" s="14"/>
      <c r="D65" s="41">
        <v>5</v>
      </c>
      <c r="E65" s="17">
        <v>5</v>
      </c>
      <c r="F65" s="17">
        <v>5</v>
      </c>
      <c r="G65" s="17">
        <v>5</v>
      </c>
      <c r="H65" s="17">
        <v>5</v>
      </c>
      <c r="I65" s="17">
        <v>5</v>
      </c>
      <c r="J65" s="17">
        <v>5</v>
      </c>
      <c r="K65" s="17">
        <v>5</v>
      </c>
      <c r="L65" s="17">
        <v>5</v>
      </c>
      <c r="M65" s="17">
        <v>5</v>
      </c>
      <c r="N65" s="17">
        <v>5</v>
      </c>
      <c r="O65" s="17">
        <v>5</v>
      </c>
      <c r="P65" s="17">
        <v>5</v>
      </c>
      <c r="Q65" s="17">
        <v>5</v>
      </c>
      <c r="R65" s="17">
        <v>5</v>
      </c>
      <c r="S65" s="17">
        <v>5</v>
      </c>
      <c r="T65" s="17">
        <v>5</v>
      </c>
      <c r="U65" s="17">
        <v>5</v>
      </c>
      <c r="V65" s="17">
        <v>5</v>
      </c>
      <c r="W65" s="17">
        <v>5</v>
      </c>
      <c r="X65" s="17">
        <v>5</v>
      </c>
      <c r="Y65" s="17">
        <v>5</v>
      </c>
      <c r="Z65" s="17">
        <v>5</v>
      </c>
      <c r="AA65" s="17">
        <v>5</v>
      </c>
      <c r="AB65" s="17">
        <v>5</v>
      </c>
      <c r="AC65" s="47">
        <f t="shared" si="2"/>
        <v>125</v>
      </c>
      <c r="AE65" s="55">
        <v>8100</v>
      </c>
      <c r="AF65" s="4">
        <f t="shared" si="0"/>
        <v>1012500</v>
      </c>
      <c r="AG65" s="4">
        <f>+AF65*4</f>
        <v>4050000</v>
      </c>
      <c r="AH65" s="58">
        <v>62</v>
      </c>
      <c r="AI65" s="14" t="b">
        <f t="shared" si="3"/>
        <v>1</v>
      </c>
    </row>
    <row r="66" spans="1:35" x14ac:dyDescent="0.2">
      <c r="A66" s="17">
        <v>63</v>
      </c>
      <c r="B66" s="12" t="s">
        <v>89</v>
      </c>
      <c r="C66" s="14"/>
      <c r="D66" s="41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47">
        <f t="shared" si="2"/>
        <v>0</v>
      </c>
      <c r="AE66" s="55">
        <v>7890</v>
      </c>
      <c r="AF66" s="4">
        <f t="shared" si="0"/>
        <v>0</v>
      </c>
      <c r="AG66" s="4">
        <f t="shared" si="1"/>
        <v>0</v>
      </c>
      <c r="AH66" s="58">
        <v>63</v>
      </c>
      <c r="AI66" s="14" t="b">
        <f t="shared" si="3"/>
        <v>1</v>
      </c>
    </row>
    <row r="67" spans="1:35" x14ac:dyDescent="0.2">
      <c r="A67" s="17">
        <v>64</v>
      </c>
      <c r="B67" s="12" t="s">
        <v>217</v>
      </c>
      <c r="C67" s="14"/>
      <c r="D67" s="41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47">
        <f t="shared" si="2"/>
        <v>0</v>
      </c>
      <c r="AE67" s="55">
        <v>13150</v>
      </c>
      <c r="AF67" s="4">
        <f t="shared" si="0"/>
        <v>0</v>
      </c>
      <c r="AG67" s="4">
        <f t="shared" si="1"/>
        <v>0</v>
      </c>
      <c r="AH67" s="58">
        <v>64</v>
      </c>
      <c r="AI67" s="14" t="b">
        <f t="shared" si="3"/>
        <v>1</v>
      </c>
    </row>
    <row r="68" spans="1:35" x14ac:dyDescent="0.2">
      <c r="A68" s="17">
        <v>65</v>
      </c>
      <c r="B68" s="12" t="s">
        <v>90</v>
      </c>
      <c r="C68" s="14"/>
      <c r="D68" s="41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47">
        <f t="shared" si="2"/>
        <v>0</v>
      </c>
      <c r="AE68" s="55">
        <v>13150</v>
      </c>
      <c r="AF68" s="4">
        <f t="shared" ref="AF68:AF131" si="5">AC68*AE68</f>
        <v>0</v>
      </c>
      <c r="AG68" s="4">
        <f t="shared" ref="AG68:AG130" si="6">+(AF68*3)+(AF68/30)*23</f>
        <v>0</v>
      </c>
      <c r="AH68" s="58">
        <v>65</v>
      </c>
      <c r="AI68" s="14" t="b">
        <f t="shared" si="3"/>
        <v>1</v>
      </c>
    </row>
    <row r="69" spans="1:35" x14ac:dyDescent="0.2">
      <c r="A69" s="17">
        <v>66</v>
      </c>
      <c r="B69" s="12" t="s">
        <v>91</v>
      </c>
      <c r="C69" s="14"/>
      <c r="D69" s="41">
        <v>10</v>
      </c>
      <c r="E69" s="17">
        <v>10</v>
      </c>
      <c r="F69" s="17">
        <v>5</v>
      </c>
      <c r="G69" s="17">
        <v>5</v>
      </c>
      <c r="H69" s="17">
        <v>5</v>
      </c>
      <c r="I69" s="17">
        <v>5</v>
      </c>
      <c r="J69" s="17">
        <v>5</v>
      </c>
      <c r="K69" s="17">
        <v>5</v>
      </c>
      <c r="L69" s="17">
        <v>10</v>
      </c>
      <c r="M69" s="17">
        <v>5</v>
      </c>
      <c r="N69" s="17">
        <v>10</v>
      </c>
      <c r="O69" s="17">
        <v>5</v>
      </c>
      <c r="P69" s="17">
        <v>5</v>
      </c>
      <c r="Q69" s="17">
        <v>5</v>
      </c>
      <c r="R69" s="17">
        <v>5</v>
      </c>
      <c r="S69" s="17">
        <v>5</v>
      </c>
      <c r="T69" s="17">
        <v>5</v>
      </c>
      <c r="U69" s="17">
        <v>5</v>
      </c>
      <c r="V69" s="17">
        <v>5</v>
      </c>
      <c r="W69" s="17">
        <v>5</v>
      </c>
      <c r="X69" s="17">
        <v>5</v>
      </c>
      <c r="Y69" s="17">
        <v>5</v>
      </c>
      <c r="Z69" s="17">
        <v>5</v>
      </c>
      <c r="AA69" s="17">
        <v>5</v>
      </c>
      <c r="AB69" s="17">
        <v>5</v>
      </c>
      <c r="AC69" s="47">
        <f>SUM(D69:AB69)</f>
        <v>145</v>
      </c>
      <c r="AE69" s="55">
        <v>3021</v>
      </c>
      <c r="AF69" s="4">
        <f t="shared" si="5"/>
        <v>438045</v>
      </c>
      <c r="AG69" s="4">
        <f>+AF69*4</f>
        <v>1752180</v>
      </c>
      <c r="AH69" s="58">
        <v>66</v>
      </c>
      <c r="AI69" s="14" t="b">
        <f t="shared" si="3"/>
        <v>1</v>
      </c>
    </row>
    <row r="70" spans="1:35" x14ac:dyDescent="0.2">
      <c r="A70" s="17">
        <v>67</v>
      </c>
      <c r="B70" s="12" t="s">
        <v>218</v>
      </c>
      <c r="C70" s="14"/>
      <c r="D70" s="41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47">
        <f t="shared" ref="AC70:AC133" si="7">SUM(D70:AB70)</f>
        <v>0</v>
      </c>
      <c r="AE70" s="55">
        <v>9468</v>
      </c>
      <c r="AF70" s="4">
        <f t="shared" si="5"/>
        <v>0</v>
      </c>
      <c r="AG70" s="4">
        <f t="shared" si="6"/>
        <v>0</v>
      </c>
      <c r="AH70" s="58">
        <v>67</v>
      </c>
      <c r="AI70" s="14" t="b">
        <f t="shared" si="3"/>
        <v>1</v>
      </c>
    </row>
    <row r="71" spans="1:35" x14ac:dyDescent="0.2">
      <c r="A71" s="17">
        <v>68</v>
      </c>
      <c r="B71" s="12" t="s">
        <v>92</v>
      </c>
      <c r="C71" s="14"/>
      <c r="D71" s="41">
        <v>10</v>
      </c>
      <c r="E71" s="17">
        <v>10</v>
      </c>
      <c r="F71" s="17">
        <v>5</v>
      </c>
      <c r="G71" s="17">
        <v>5</v>
      </c>
      <c r="H71" s="17">
        <v>5</v>
      </c>
      <c r="I71" s="17">
        <v>5</v>
      </c>
      <c r="J71" s="17">
        <v>5</v>
      </c>
      <c r="K71" s="17">
        <v>5</v>
      </c>
      <c r="L71" s="17">
        <v>10</v>
      </c>
      <c r="M71" s="17">
        <v>5</v>
      </c>
      <c r="N71" s="17">
        <v>10</v>
      </c>
      <c r="O71" s="17">
        <v>5</v>
      </c>
      <c r="P71" s="17">
        <v>5</v>
      </c>
      <c r="Q71" s="17">
        <v>5</v>
      </c>
      <c r="R71" s="17">
        <v>5</v>
      </c>
      <c r="S71" s="17">
        <v>5</v>
      </c>
      <c r="T71" s="17">
        <v>5</v>
      </c>
      <c r="U71" s="17">
        <v>5</v>
      </c>
      <c r="V71" s="17">
        <v>5</v>
      </c>
      <c r="W71" s="17">
        <v>5</v>
      </c>
      <c r="X71" s="17">
        <v>5</v>
      </c>
      <c r="Y71" s="17">
        <v>5</v>
      </c>
      <c r="Z71" s="17">
        <v>5</v>
      </c>
      <c r="AA71" s="17">
        <v>5</v>
      </c>
      <c r="AB71" s="17">
        <v>5</v>
      </c>
      <c r="AC71" s="47">
        <f>SUM(D71:AB71)</f>
        <v>145</v>
      </c>
      <c r="AE71" s="55">
        <v>3356</v>
      </c>
      <c r="AF71" s="4">
        <f t="shared" si="5"/>
        <v>486620</v>
      </c>
      <c r="AG71" s="4">
        <f>+AF71*4</f>
        <v>1946480</v>
      </c>
      <c r="AH71" s="58">
        <v>68</v>
      </c>
      <c r="AI71" s="14" t="b">
        <f t="shared" ref="AI71:AI134" si="8">AH71=A71</f>
        <v>1</v>
      </c>
    </row>
    <row r="72" spans="1:35" x14ac:dyDescent="0.2">
      <c r="A72" s="17">
        <v>69</v>
      </c>
      <c r="B72" s="12" t="s">
        <v>219</v>
      </c>
      <c r="C72" s="14"/>
      <c r="D72" s="41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47">
        <f t="shared" si="7"/>
        <v>0</v>
      </c>
      <c r="AE72" s="55">
        <v>5260</v>
      </c>
      <c r="AF72" s="4">
        <f t="shared" si="5"/>
        <v>0</v>
      </c>
      <c r="AG72" s="4">
        <f t="shared" si="6"/>
        <v>0</v>
      </c>
      <c r="AH72" s="58">
        <v>69</v>
      </c>
      <c r="AI72" s="14" t="b">
        <f t="shared" si="8"/>
        <v>1</v>
      </c>
    </row>
    <row r="73" spans="1:35" x14ac:dyDescent="0.2">
      <c r="A73" s="17">
        <v>70</v>
      </c>
      <c r="B73" s="12" t="s">
        <v>93</v>
      </c>
      <c r="C73" s="14"/>
      <c r="D73" s="41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47">
        <f t="shared" si="7"/>
        <v>0</v>
      </c>
      <c r="AE73" s="55">
        <v>5260</v>
      </c>
      <c r="AF73" s="4">
        <f t="shared" si="5"/>
        <v>0</v>
      </c>
      <c r="AG73" s="4">
        <f t="shared" si="6"/>
        <v>0</v>
      </c>
      <c r="AH73" s="58">
        <v>70</v>
      </c>
      <c r="AI73" s="14" t="b">
        <f t="shared" si="8"/>
        <v>1</v>
      </c>
    </row>
    <row r="74" spans="1:35" x14ac:dyDescent="0.2">
      <c r="A74" s="17">
        <v>71</v>
      </c>
      <c r="B74" s="12" t="s">
        <v>94</v>
      </c>
      <c r="C74" s="14"/>
      <c r="D74" s="41">
        <v>10</v>
      </c>
      <c r="E74" s="17">
        <v>10</v>
      </c>
      <c r="F74" s="17">
        <v>5</v>
      </c>
      <c r="G74" s="17">
        <v>5</v>
      </c>
      <c r="H74" s="17">
        <v>5</v>
      </c>
      <c r="I74" s="17">
        <v>5</v>
      </c>
      <c r="J74" s="17">
        <v>5</v>
      </c>
      <c r="K74" s="17">
        <v>5</v>
      </c>
      <c r="L74" s="17">
        <v>10</v>
      </c>
      <c r="M74" s="17">
        <v>5</v>
      </c>
      <c r="N74" s="17">
        <v>10</v>
      </c>
      <c r="O74" s="17">
        <v>5</v>
      </c>
      <c r="P74" s="17">
        <v>5</v>
      </c>
      <c r="Q74" s="17">
        <v>5</v>
      </c>
      <c r="R74" s="17">
        <v>5</v>
      </c>
      <c r="S74" s="17">
        <v>5</v>
      </c>
      <c r="T74" s="17">
        <v>5</v>
      </c>
      <c r="U74" s="17">
        <v>5</v>
      </c>
      <c r="V74" s="17">
        <v>5</v>
      </c>
      <c r="W74" s="17">
        <v>5</v>
      </c>
      <c r="X74" s="17">
        <v>5</v>
      </c>
      <c r="Y74" s="17">
        <v>5</v>
      </c>
      <c r="Z74" s="17">
        <v>5</v>
      </c>
      <c r="AA74" s="17">
        <v>5</v>
      </c>
      <c r="AB74" s="17">
        <v>5</v>
      </c>
      <c r="AC74" s="47">
        <f t="shared" si="7"/>
        <v>145</v>
      </c>
      <c r="AE74" s="55">
        <v>5439</v>
      </c>
      <c r="AF74" s="4">
        <f t="shared" si="5"/>
        <v>788655</v>
      </c>
      <c r="AG74" s="4">
        <f>+AF74*4</f>
        <v>3154620</v>
      </c>
      <c r="AH74" s="58">
        <v>71</v>
      </c>
      <c r="AI74" s="14" t="b">
        <f t="shared" si="8"/>
        <v>1</v>
      </c>
    </row>
    <row r="75" spans="1:35" x14ac:dyDescent="0.2">
      <c r="A75" s="17">
        <v>72</v>
      </c>
      <c r="B75" s="12" t="s">
        <v>95</v>
      </c>
      <c r="C75" s="14"/>
      <c r="D75" s="41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47">
        <f t="shared" si="7"/>
        <v>0</v>
      </c>
      <c r="AE75" s="55">
        <v>4944</v>
      </c>
      <c r="AF75" s="4">
        <f t="shared" si="5"/>
        <v>0</v>
      </c>
      <c r="AG75" s="4">
        <f t="shared" si="6"/>
        <v>0</v>
      </c>
      <c r="AH75" s="58">
        <v>72</v>
      </c>
      <c r="AI75" s="14" t="b">
        <f t="shared" si="8"/>
        <v>1</v>
      </c>
    </row>
    <row r="76" spans="1:35" x14ac:dyDescent="0.2">
      <c r="A76" s="17">
        <v>73</v>
      </c>
      <c r="B76" s="12" t="s">
        <v>220</v>
      </c>
      <c r="C76" s="14"/>
      <c r="D76" s="41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47">
        <f t="shared" si="7"/>
        <v>0</v>
      </c>
      <c r="AE76" s="55">
        <v>4734</v>
      </c>
      <c r="AF76" s="4">
        <f t="shared" si="5"/>
        <v>0</v>
      </c>
      <c r="AG76" s="4">
        <f t="shared" si="6"/>
        <v>0</v>
      </c>
      <c r="AH76" s="58">
        <v>73</v>
      </c>
      <c r="AI76" s="14" t="b">
        <f t="shared" si="8"/>
        <v>1</v>
      </c>
    </row>
    <row r="77" spans="1:35" x14ac:dyDescent="0.2">
      <c r="A77" s="17">
        <v>74</v>
      </c>
      <c r="B77" s="12" t="s">
        <v>221</v>
      </c>
      <c r="C77" s="14"/>
      <c r="D77" s="41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47">
        <f t="shared" si="7"/>
        <v>0</v>
      </c>
      <c r="AE77" s="55">
        <v>3103</v>
      </c>
      <c r="AF77" s="4">
        <f t="shared" si="5"/>
        <v>0</v>
      </c>
      <c r="AG77" s="4">
        <f t="shared" si="6"/>
        <v>0</v>
      </c>
      <c r="AH77" s="59"/>
      <c r="AI77" s="60" t="b">
        <f t="shared" si="8"/>
        <v>0</v>
      </c>
    </row>
    <row r="78" spans="1:35" x14ac:dyDescent="0.2">
      <c r="A78" s="17">
        <v>75</v>
      </c>
      <c r="B78" s="12" t="s">
        <v>222</v>
      </c>
      <c r="C78" s="14"/>
      <c r="D78" s="41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47">
        <f t="shared" si="7"/>
        <v>0</v>
      </c>
      <c r="AE78" s="55">
        <v>869</v>
      </c>
      <c r="AF78" s="4">
        <f t="shared" si="5"/>
        <v>0</v>
      </c>
      <c r="AG78" s="4">
        <f t="shared" si="6"/>
        <v>0</v>
      </c>
      <c r="AH78" s="59"/>
      <c r="AI78" s="60" t="b">
        <f t="shared" si="8"/>
        <v>0</v>
      </c>
    </row>
    <row r="79" spans="1:35" x14ac:dyDescent="0.2">
      <c r="A79" s="17">
        <v>76</v>
      </c>
      <c r="B79" s="12" t="s">
        <v>223</v>
      </c>
      <c r="C79" s="14"/>
      <c r="D79" s="41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47">
        <f t="shared" si="7"/>
        <v>0</v>
      </c>
      <c r="AE79" s="55">
        <v>6119</v>
      </c>
      <c r="AF79" s="4">
        <f t="shared" si="5"/>
        <v>0</v>
      </c>
      <c r="AG79" s="4">
        <f t="shared" si="6"/>
        <v>0</v>
      </c>
      <c r="AH79" s="59"/>
      <c r="AI79" s="60" t="b">
        <f t="shared" si="8"/>
        <v>0</v>
      </c>
    </row>
    <row r="80" spans="1:35" x14ac:dyDescent="0.2">
      <c r="A80" s="17">
        <v>77</v>
      </c>
      <c r="B80" s="12" t="s">
        <v>224</v>
      </c>
      <c r="C80" s="14"/>
      <c r="D80" s="41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47">
        <f t="shared" si="7"/>
        <v>0</v>
      </c>
      <c r="AE80" s="55">
        <v>842</v>
      </c>
      <c r="AF80" s="4">
        <f t="shared" si="5"/>
        <v>0</v>
      </c>
      <c r="AG80" s="4">
        <f t="shared" si="6"/>
        <v>0</v>
      </c>
      <c r="AH80" s="59"/>
      <c r="AI80" s="60" t="b">
        <f t="shared" si="8"/>
        <v>0</v>
      </c>
    </row>
    <row r="81" spans="1:35" x14ac:dyDescent="0.2">
      <c r="A81" s="17">
        <v>78</v>
      </c>
      <c r="B81" s="12" t="s">
        <v>225</v>
      </c>
      <c r="C81" s="14"/>
      <c r="D81" s="41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47">
        <f t="shared" si="7"/>
        <v>0</v>
      </c>
      <c r="AE81" s="55">
        <v>3156</v>
      </c>
      <c r="AF81" s="4">
        <f t="shared" si="5"/>
        <v>0</v>
      </c>
      <c r="AG81" s="4">
        <f t="shared" si="6"/>
        <v>0</v>
      </c>
      <c r="AH81" s="58">
        <v>78</v>
      </c>
      <c r="AI81" s="14" t="b">
        <f t="shared" si="8"/>
        <v>1</v>
      </c>
    </row>
    <row r="82" spans="1:35" x14ac:dyDescent="0.2">
      <c r="A82" s="17">
        <v>79</v>
      </c>
      <c r="B82" s="12" t="s">
        <v>96</v>
      </c>
      <c r="C82" s="14"/>
      <c r="D82" s="41">
        <v>10</v>
      </c>
      <c r="E82" s="17">
        <v>10</v>
      </c>
      <c r="F82" s="17">
        <v>5</v>
      </c>
      <c r="G82" s="17">
        <v>5</v>
      </c>
      <c r="H82" s="17">
        <v>5</v>
      </c>
      <c r="I82" s="17">
        <v>5</v>
      </c>
      <c r="J82" s="17">
        <v>5</v>
      </c>
      <c r="K82" s="17">
        <v>5</v>
      </c>
      <c r="L82" s="17">
        <v>10</v>
      </c>
      <c r="M82" s="17">
        <v>5</v>
      </c>
      <c r="N82" s="17">
        <v>12</v>
      </c>
      <c r="O82" s="17">
        <v>5</v>
      </c>
      <c r="P82" s="17">
        <v>5</v>
      </c>
      <c r="Q82" s="17">
        <v>5</v>
      </c>
      <c r="R82" s="17">
        <v>5</v>
      </c>
      <c r="S82" s="17">
        <v>5</v>
      </c>
      <c r="T82" s="17">
        <v>5</v>
      </c>
      <c r="U82" s="17">
        <v>5</v>
      </c>
      <c r="V82" s="17">
        <v>5</v>
      </c>
      <c r="W82" s="17">
        <v>5</v>
      </c>
      <c r="X82" s="17">
        <v>5</v>
      </c>
      <c r="Y82" s="17">
        <v>5</v>
      </c>
      <c r="Z82" s="17">
        <v>5</v>
      </c>
      <c r="AA82" s="17">
        <v>5</v>
      </c>
      <c r="AB82" s="17">
        <v>5</v>
      </c>
      <c r="AC82" s="47">
        <f t="shared" si="7"/>
        <v>147</v>
      </c>
      <c r="AE82" s="55">
        <v>567</v>
      </c>
      <c r="AF82" s="4">
        <f t="shared" si="5"/>
        <v>83349</v>
      </c>
      <c r="AG82" s="4">
        <f>+AF82*4</f>
        <v>333396</v>
      </c>
      <c r="AH82" s="58">
        <v>79</v>
      </c>
      <c r="AI82" s="14" t="b">
        <f t="shared" si="8"/>
        <v>1</v>
      </c>
    </row>
    <row r="83" spans="1:35" x14ac:dyDescent="0.2">
      <c r="A83" s="17">
        <v>80</v>
      </c>
      <c r="B83" s="12" t="s">
        <v>226</v>
      </c>
      <c r="C83" s="14"/>
      <c r="D83" s="41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47">
        <f t="shared" si="7"/>
        <v>0</v>
      </c>
      <c r="AE83" s="55">
        <v>412</v>
      </c>
      <c r="AF83" s="4">
        <f t="shared" si="5"/>
        <v>0</v>
      </c>
      <c r="AG83" s="4">
        <f t="shared" si="6"/>
        <v>0</v>
      </c>
      <c r="AH83" s="58">
        <v>80</v>
      </c>
      <c r="AI83" s="14" t="b">
        <f t="shared" si="8"/>
        <v>1</v>
      </c>
    </row>
    <row r="84" spans="1:35" x14ac:dyDescent="0.2">
      <c r="A84" s="17">
        <v>81</v>
      </c>
      <c r="B84" s="12" t="s">
        <v>97</v>
      </c>
      <c r="C84" s="14"/>
      <c r="D84" s="41">
        <v>10</v>
      </c>
      <c r="E84" s="17">
        <v>10</v>
      </c>
      <c r="F84" s="17">
        <v>5</v>
      </c>
      <c r="G84" s="17">
        <v>5</v>
      </c>
      <c r="H84" s="17">
        <v>5</v>
      </c>
      <c r="I84" s="17">
        <v>5</v>
      </c>
      <c r="J84" s="17">
        <v>5</v>
      </c>
      <c r="K84" s="17">
        <v>5</v>
      </c>
      <c r="L84" s="17">
        <v>10</v>
      </c>
      <c r="M84" s="17">
        <v>5</v>
      </c>
      <c r="N84" s="17">
        <v>10</v>
      </c>
      <c r="O84" s="17">
        <v>5</v>
      </c>
      <c r="P84" s="17">
        <v>5</v>
      </c>
      <c r="Q84" s="17">
        <v>5</v>
      </c>
      <c r="R84" s="17">
        <v>5</v>
      </c>
      <c r="S84" s="17">
        <v>5</v>
      </c>
      <c r="T84" s="17">
        <v>5</v>
      </c>
      <c r="U84" s="17">
        <v>5</v>
      </c>
      <c r="V84" s="17">
        <v>5</v>
      </c>
      <c r="W84" s="17">
        <v>5</v>
      </c>
      <c r="X84" s="17">
        <v>5</v>
      </c>
      <c r="Y84" s="17">
        <v>5</v>
      </c>
      <c r="Z84" s="17">
        <v>5</v>
      </c>
      <c r="AA84" s="17">
        <v>5</v>
      </c>
      <c r="AB84" s="17">
        <v>5</v>
      </c>
      <c r="AC84" s="47">
        <f t="shared" si="7"/>
        <v>145</v>
      </c>
      <c r="AE84" s="55">
        <v>221</v>
      </c>
      <c r="AF84" s="4">
        <f t="shared" si="5"/>
        <v>32045</v>
      </c>
      <c r="AG84" s="4">
        <f>+AF84*4</f>
        <v>128180</v>
      </c>
      <c r="AH84" s="58">
        <v>81</v>
      </c>
      <c r="AI84" s="14" t="b">
        <f t="shared" si="8"/>
        <v>1</v>
      </c>
    </row>
    <row r="85" spans="1:35" x14ac:dyDescent="0.2">
      <c r="A85" s="17">
        <v>82</v>
      </c>
      <c r="B85" s="12" t="s">
        <v>227</v>
      </c>
      <c r="C85" s="14"/>
      <c r="D85" s="41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47">
        <f t="shared" si="7"/>
        <v>0</v>
      </c>
      <c r="AE85" s="55">
        <v>955</v>
      </c>
      <c r="AF85" s="4">
        <f t="shared" si="5"/>
        <v>0</v>
      </c>
      <c r="AG85" s="4">
        <f t="shared" si="6"/>
        <v>0</v>
      </c>
      <c r="AH85" s="58">
        <v>82</v>
      </c>
      <c r="AI85" s="14" t="b">
        <f t="shared" si="8"/>
        <v>1</v>
      </c>
    </row>
    <row r="86" spans="1:35" x14ac:dyDescent="0.2">
      <c r="A86" s="17">
        <v>83</v>
      </c>
      <c r="B86" s="12" t="s">
        <v>228</v>
      </c>
      <c r="C86" s="14"/>
      <c r="D86" s="41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47">
        <f t="shared" si="7"/>
        <v>0</v>
      </c>
      <c r="AE86" s="55">
        <v>320</v>
      </c>
      <c r="AF86" s="4">
        <f t="shared" si="5"/>
        <v>0</v>
      </c>
      <c r="AG86" s="4">
        <f t="shared" si="6"/>
        <v>0</v>
      </c>
      <c r="AH86" s="58">
        <v>83</v>
      </c>
      <c r="AI86" s="14" t="b">
        <f t="shared" si="8"/>
        <v>1</v>
      </c>
    </row>
    <row r="87" spans="1:35" x14ac:dyDescent="0.2">
      <c r="A87" s="17">
        <v>84</v>
      </c>
      <c r="B87" s="12" t="s">
        <v>229</v>
      </c>
      <c r="C87" s="14"/>
      <c r="D87" s="41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47">
        <f t="shared" si="7"/>
        <v>0</v>
      </c>
      <c r="AE87" s="55">
        <v>789</v>
      </c>
      <c r="AF87" s="4">
        <f t="shared" si="5"/>
        <v>0</v>
      </c>
      <c r="AG87" s="4">
        <f t="shared" si="6"/>
        <v>0</v>
      </c>
      <c r="AH87" s="58">
        <v>84</v>
      </c>
      <c r="AI87" s="14" t="b">
        <f t="shared" si="8"/>
        <v>1</v>
      </c>
    </row>
    <row r="88" spans="1:35" x14ac:dyDescent="0.2">
      <c r="A88" s="17">
        <v>85</v>
      </c>
      <c r="B88" s="12" t="s">
        <v>230</v>
      </c>
      <c r="C88" s="14"/>
      <c r="D88" s="41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47">
        <f t="shared" si="7"/>
        <v>0</v>
      </c>
      <c r="AE88" s="55">
        <v>263</v>
      </c>
      <c r="AF88" s="4">
        <f t="shared" si="5"/>
        <v>0</v>
      </c>
      <c r="AG88" s="4">
        <f t="shared" si="6"/>
        <v>0</v>
      </c>
      <c r="AH88" s="58">
        <v>85</v>
      </c>
      <c r="AI88" s="14" t="b">
        <f t="shared" si="8"/>
        <v>1</v>
      </c>
    </row>
    <row r="89" spans="1:35" x14ac:dyDescent="0.2">
      <c r="A89" s="17">
        <v>86</v>
      </c>
      <c r="B89" s="12" t="s">
        <v>98</v>
      </c>
      <c r="C89" s="14"/>
      <c r="D89" s="41">
        <v>10</v>
      </c>
      <c r="E89" s="17">
        <v>10</v>
      </c>
      <c r="F89" s="17">
        <v>5</v>
      </c>
      <c r="G89" s="17">
        <v>5</v>
      </c>
      <c r="H89" s="17">
        <v>5</v>
      </c>
      <c r="I89" s="17">
        <v>5</v>
      </c>
      <c r="J89" s="17">
        <v>5</v>
      </c>
      <c r="K89" s="17">
        <v>5</v>
      </c>
      <c r="L89" s="17">
        <v>10</v>
      </c>
      <c r="M89" s="17">
        <v>5</v>
      </c>
      <c r="N89" s="17">
        <v>10</v>
      </c>
      <c r="O89" s="17">
        <v>5</v>
      </c>
      <c r="P89" s="17">
        <v>5</v>
      </c>
      <c r="Q89" s="17">
        <v>5</v>
      </c>
      <c r="R89" s="17">
        <v>5</v>
      </c>
      <c r="S89" s="17">
        <v>5</v>
      </c>
      <c r="T89" s="17">
        <v>5</v>
      </c>
      <c r="U89" s="17">
        <v>5</v>
      </c>
      <c r="V89" s="17">
        <v>5</v>
      </c>
      <c r="W89" s="17">
        <v>5</v>
      </c>
      <c r="X89" s="17">
        <v>5</v>
      </c>
      <c r="Y89" s="17">
        <v>5</v>
      </c>
      <c r="Z89" s="17">
        <v>5</v>
      </c>
      <c r="AA89" s="17">
        <v>5</v>
      </c>
      <c r="AB89" s="17">
        <v>5</v>
      </c>
      <c r="AC89" s="47">
        <f t="shared" si="7"/>
        <v>145</v>
      </c>
      <c r="AE89" s="55">
        <v>2924</v>
      </c>
      <c r="AF89" s="4">
        <f t="shared" si="5"/>
        <v>423980</v>
      </c>
      <c r="AG89" s="4">
        <f t="shared" ref="AG89:AG90" si="9">+AF89*4</f>
        <v>1695920</v>
      </c>
      <c r="AH89" s="58">
        <v>86</v>
      </c>
      <c r="AI89" s="14" t="b">
        <f t="shared" si="8"/>
        <v>1</v>
      </c>
    </row>
    <row r="90" spans="1:35" x14ac:dyDescent="0.2">
      <c r="A90" s="17">
        <v>87</v>
      </c>
      <c r="B90" s="12" t="s">
        <v>99</v>
      </c>
      <c r="C90" s="14"/>
      <c r="D90" s="41">
        <v>10</v>
      </c>
      <c r="E90" s="17">
        <v>10</v>
      </c>
      <c r="F90" s="17">
        <v>5</v>
      </c>
      <c r="G90" s="17">
        <v>5</v>
      </c>
      <c r="H90" s="17">
        <v>5</v>
      </c>
      <c r="I90" s="17">
        <v>5</v>
      </c>
      <c r="J90" s="17">
        <v>5</v>
      </c>
      <c r="K90" s="17">
        <v>5</v>
      </c>
      <c r="L90" s="17">
        <v>10</v>
      </c>
      <c r="M90" s="17">
        <v>5</v>
      </c>
      <c r="N90" s="17">
        <v>10</v>
      </c>
      <c r="O90" s="17">
        <v>5</v>
      </c>
      <c r="P90" s="17">
        <v>5</v>
      </c>
      <c r="Q90" s="17">
        <v>5</v>
      </c>
      <c r="R90" s="17">
        <v>5</v>
      </c>
      <c r="S90" s="17">
        <v>5</v>
      </c>
      <c r="T90" s="17">
        <v>5</v>
      </c>
      <c r="U90" s="17">
        <v>5</v>
      </c>
      <c r="V90" s="17">
        <v>5</v>
      </c>
      <c r="W90" s="17">
        <v>5</v>
      </c>
      <c r="X90" s="17">
        <v>5</v>
      </c>
      <c r="Y90" s="17">
        <v>5</v>
      </c>
      <c r="Z90" s="17">
        <v>5</v>
      </c>
      <c r="AA90" s="17">
        <v>5</v>
      </c>
      <c r="AB90" s="17">
        <v>5</v>
      </c>
      <c r="AC90" s="47">
        <f t="shared" si="7"/>
        <v>145</v>
      </c>
      <c r="AE90" s="55">
        <v>2876</v>
      </c>
      <c r="AF90" s="4">
        <f t="shared" si="5"/>
        <v>417020</v>
      </c>
      <c r="AG90" s="4">
        <f t="shared" si="9"/>
        <v>1668080</v>
      </c>
      <c r="AH90" s="58">
        <v>87</v>
      </c>
      <c r="AI90" s="14" t="b">
        <f t="shared" si="8"/>
        <v>1</v>
      </c>
    </row>
    <row r="91" spans="1:35" x14ac:dyDescent="0.2">
      <c r="A91" s="17">
        <v>88</v>
      </c>
      <c r="B91" s="12" t="s">
        <v>100</v>
      </c>
      <c r="C91" s="14"/>
      <c r="D91" s="41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47">
        <f t="shared" si="7"/>
        <v>0</v>
      </c>
      <c r="AE91" s="55">
        <v>2586</v>
      </c>
      <c r="AF91" s="4">
        <f t="shared" si="5"/>
        <v>0</v>
      </c>
      <c r="AG91" s="4">
        <f t="shared" si="6"/>
        <v>0</v>
      </c>
      <c r="AH91" s="58">
        <v>88</v>
      </c>
      <c r="AI91" s="14" t="b">
        <f t="shared" si="8"/>
        <v>1</v>
      </c>
    </row>
    <row r="92" spans="1:35" x14ac:dyDescent="0.2">
      <c r="A92" s="17">
        <v>89</v>
      </c>
      <c r="B92" s="12" t="s">
        <v>101</v>
      </c>
      <c r="C92" s="14"/>
      <c r="D92" s="41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47">
        <f t="shared" si="7"/>
        <v>0</v>
      </c>
      <c r="AE92" s="55">
        <v>2522</v>
      </c>
      <c r="AF92" s="4">
        <f t="shared" si="5"/>
        <v>0</v>
      </c>
      <c r="AG92" s="4">
        <f t="shared" si="6"/>
        <v>0</v>
      </c>
      <c r="AH92" s="58">
        <v>89</v>
      </c>
      <c r="AI92" s="14" t="b">
        <f t="shared" si="8"/>
        <v>1</v>
      </c>
    </row>
    <row r="93" spans="1:35" x14ac:dyDescent="0.2">
      <c r="A93" s="17">
        <v>90</v>
      </c>
      <c r="B93" s="12" t="s">
        <v>231</v>
      </c>
      <c r="C93" s="14"/>
      <c r="D93" s="41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47">
        <f t="shared" si="7"/>
        <v>0</v>
      </c>
      <c r="AE93" s="55">
        <v>5365</v>
      </c>
      <c r="AF93" s="4">
        <f t="shared" si="5"/>
        <v>0</v>
      </c>
      <c r="AG93" s="4">
        <f t="shared" si="6"/>
        <v>0</v>
      </c>
      <c r="AH93" s="58">
        <v>90</v>
      </c>
      <c r="AI93" s="14" t="b">
        <f t="shared" si="8"/>
        <v>1</v>
      </c>
    </row>
    <row r="94" spans="1:35" x14ac:dyDescent="0.2">
      <c r="A94" s="17">
        <v>91</v>
      </c>
      <c r="B94" s="12" t="s">
        <v>102</v>
      </c>
      <c r="C94" s="14"/>
      <c r="D94" s="41">
        <v>10</v>
      </c>
      <c r="E94" s="17">
        <v>10</v>
      </c>
      <c r="F94" s="17">
        <v>5</v>
      </c>
      <c r="G94" s="17">
        <v>5</v>
      </c>
      <c r="H94" s="17">
        <v>5</v>
      </c>
      <c r="I94" s="17">
        <v>5</v>
      </c>
      <c r="J94" s="17">
        <v>5</v>
      </c>
      <c r="K94" s="17">
        <v>5</v>
      </c>
      <c r="L94" s="17">
        <v>10</v>
      </c>
      <c r="M94" s="17">
        <v>5</v>
      </c>
      <c r="N94" s="17">
        <v>10</v>
      </c>
      <c r="O94" s="17">
        <v>5</v>
      </c>
      <c r="P94" s="17">
        <v>5</v>
      </c>
      <c r="Q94" s="17">
        <v>5</v>
      </c>
      <c r="R94" s="17">
        <v>5</v>
      </c>
      <c r="S94" s="17">
        <v>5</v>
      </c>
      <c r="T94" s="17">
        <v>5</v>
      </c>
      <c r="U94" s="17">
        <v>5</v>
      </c>
      <c r="V94" s="17">
        <v>5</v>
      </c>
      <c r="W94" s="17">
        <v>5</v>
      </c>
      <c r="X94" s="17">
        <v>5</v>
      </c>
      <c r="Y94" s="17">
        <v>5</v>
      </c>
      <c r="Z94" s="17">
        <v>5</v>
      </c>
      <c r="AA94" s="17">
        <v>5</v>
      </c>
      <c r="AB94" s="17">
        <v>5</v>
      </c>
      <c r="AC94" s="47">
        <f t="shared" si="7"/>
        <v>145</v>
      </c>
      <c r="AE94" s="55">
        <v>4569</v>
      </c>
      <c r="AF94" s="4">
        <f t="shared" si="5"/>
        <v>662505</v>
      </c>
      <c r="AG94" s="4">
        <f>+AF94*4</f>
        <v>2650020</v>
      </c>
      <c r="AH94" s="58">
        <v>91</v>
      </c>
      <c r="AI94" s="14" t="b">
        <f t="shared" si="8"/>
        <v>1</v>
      </c>
    </row>
    <row r="95" spans="1:35" x14ac:dyDescent="0.2">
      <c r="A95" s="17">
        <v>92</v>
      </c>
      <c r="B95" s="12" t="s">
        <v>103</v>
      </c>
      <c r="C95" s="14"/>
      <c r="D95" s="4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47">
        <f t="shared" si="7"/>
        <v>0</v>
      </c>
      <c r="AE95" s="55">
        <v>2265</v>
      </c>
      <c r="AF95" s="4">
        <f t="shared" si="5"/>
        <v>0</v>
      </c>
      <c r="AG95" s="4">
        <f t="shared" si="6"/>
        <v>0</v>
      </c>
      <c r="AH95" s="58">
        <v>92</v>
      </c>
      <c r="AI95" s="14" t="b">
        <f t="shared" si="8"/>
        <v>1</v>
      </c>
    </row>
    <row r="96" spans="1:35" x14ac:dyDescent="0.2">
      <c r="A96" s="17">
        <v>93</v>
      </c>
      <c r="B96" s="12" t="s">
        <v>104</v>
      </c>
      <c r="C96" s="14"/>
      <c r="D96" s="41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47">
        <f t="shared" si="7"/>
        <v>0</v>
      </c>
      <c r="AE96" s="55">
        <v>2078</v>
      </c>
      <c r="AF96" s="4">
        <f t="shared" si="5"/>
        <v>0</v>
      </c>
      <c r="AG96" s="4">
        <f t="shared" si="6"/>
        <v>0</v>
      </c>
      <c r="AH96" s="58">
        <v>93</v>
      </c>
      <c r="AI96" s="14" t="b">
        <f t="shared" si="8"/>
        <v>1</v>
      </c>
    </row>
    <row r="97" spans="1:35" x14ac:dyDescent="0.2">
      <c r="A97" s="17">
        <v>94</v>
      </c>
      <c r="B97" s="12" t="s">
        <v>105</v>
      </c>
      <c r="C97" s="14"/>
      <c r="D97" s="41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47">
        <f t="shared" si="7"/>
        <v>0</v>
      </c>
      <c r="AE97" s="55">
        <v>3156</v>
      </c>
      <c r="AF97" s="4">
        <f t="shared" si="5"/>
        <v>0</v>
      </c>
      <c r="AG97" s="4">
        <f t="shared" si="6"/>
        <v>0</v>
      </c>
      <c r="AH97" s="58">
        <v>94</v>
      </c>
      <c r="AI97" s="14" t="b">
        <f t="shared" si="8"/>
        <v>1</v>
      </c>
    </row>
    <row r="98" spans="1:35" x14ac:dyDescent="0.2">
      <c r="A98" s="17">
        <v>95</v>
      </c>
      <c r="B98" s="12" t="s">
        <v>232</v>
      </c>
      <c r="C98" s="14"/>
      <c r="D98" s="41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47">
        <f t="shared" si="7"/>
        <v>0</v>
      </c>
      <c r="AE98" s="55">
        <v>10520</v>
      </c>
      <c r="AF98" s="4">
        <f t="shared" si="5"/>
        <v>0</v>
      </c>
      <c r="AG98" s="4">
        <f t="shared" si="6"/>
        <v>0</v>
      </c>
      <c r="AH98" s="58">
        <v>95</v>
      </c>
      <c r="AI98" s="14" t="b">
        <f t="shared" si="8"/>
        <v>1</v>
      </c>
    </row>
    <row r="99" spans="1:35" x14ac:dyDescent="0.2">
      <c r="A99" s="17">
        <v>96</v>
      </c>
      <c r="B99" s="12" t="s">
        <v>106</v>
      </c>
      <c r="C99" s="14"/>
      <c r="D99" s="41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47">
        <f t="shared" si="7"/>
        <v>0</v>
      </c>
      <c r="AE99" s="55">
        <v>3654</v>
      </c>
      <c r="AF99" s="4">
        <f t="shared" si="5"/>
        <v>0</v>
      </c>
      <c r="AG99" s="4">
        <f t="shared" si="6"/>
        <v>0</v>
      </c>
      <c r="AH99" s="58">
        <v>96</v>
      </c>
      <c r="AI99" s="14" t="b">
        <f t="shared" si="8"/>
        <v>1</v>
      </c>
    </row>
    <row r="100" spans="1:35" x14ac:dyDescent="0.2">
      <c r="A100" s="17">
        <v>97</v>
      </c>
      <c r="B100" s="12" t="s">
        <v>107</v>
      </c>
      <c r="C100" s="14"/>
      <c r="D100" s="41">
        <v>10</v>
      </c>
      <c r="E100" s="17">
        <v>10</v>
      </c>
      <c r="F100" s="17">
        <v>5</v>
      </c>
      <c r="G100" s="17">
        <v>5</v>
      </c>
      <c r="H100" s="17">
        <v>5</v>
      </c>
      <c r="I100" s="17">
        <v>5</v>
      </c>
      <c r="J100" s="17">
        <v>5</v>
      </c>
      <c r="K100" s="17">
        <v>5</v>
      </c>
      <c r="L100" s="17">
        <v>10</v>
      </c>
      <c r="M100" s="17">
        <v>5</v>
      </c>
      <c r="N100" s="17">
        <v>10</v>
      </c>
      <c r="O100" s="17">
        <v>5</v>
      </c>
      <c r="P100" s="17">
        <v>5</v>
      </c>
      <c r="Q100" s="17">
        <v>5</v>
      </c>
      <c r="R100" s="17">
        <v>5</v>
      </c>
      <c r="S100" s="17">
        <v>5</v>
      </c>
      <c r="T100" s="17">
        <v>5</v>
      </c>
      <c r="U100" s="17">
        <v>5</v>
      </c>
      <c r="V100" s="17">
        <v>5</v>
      </c>
      <c r="W100" s="17">
        <v>5</v>
      </c>
      <c r="X100" s="17">
        <v>5</v>
      </c>
      <c r="Y100" s="17">
        <v>5</v>
      </c>
      <c r="Z100" s="17">
        <v>5</v>
      </c>
      <c r="AA100" s="17">
        <v>5</v>
      </c>
      <c r="AB100" s="17">
        <v>5</v>
      </c>
      <c r="AC100" s="47">
        <f t="shared" si="7"/>
        <v>145</v>
      </c>
      <c r="AE100" s="55">
        <v>5446</v>
      </c>
      <c r="AF100" s="4">
        <f t="shared" si="5"/>
        <v>789670</v>
      </c>
      <c r="AG100" s="4">
        <f t="shared" ref="AG100:AG101" si="10">+AF100*4</f>
        <v>3158680</v>
      </c>
      <c r="AH100" s="58">
        <v>97</v>
      </c>
      <c r="AI100" s="14" t="b">
        <f t="shared" si="8"/>
        <v>1</v>
      </c>
    </row>
    <row r="101" spans="1:35" x14ac:dyDescent="0.2">
      <c r="A101" s="17">
        <v>98</v>
      </c>
      <c r="B101" s="12" t="s">
        <v>108</v>
      </c>
      <c r="C101" s="14"/>
      <c r="D101" s="41">
        <v>10</v>
      </c>
      <c r="E101" s="17">
        <v>10</v>
      </c>
      <c r="F101" s="17">
        <v>5</v>
      </c>
      <c r="G101" s="17">
        <v>5</v>
      </c>
      <c r="H101" s="17">
        <v>5</v>
      </c>
      <c r="I101" s="17">
        <v>5</v>
      </c>
      <c r="J101" s="17">
        <v>5</v>
      </c>
      <c r="K101" s="17">
        <v>5</v>
      </c>
      <c r="L101" s="17">
        <v>10</v>
      </c>
      <c r="M101" s="17">
        <v>5</v>
      </c>
      <c r="N101" s="17">
        <v>10</v>
      </c>
      <c r="O101" s="17">
        <v>5</v>
      </c>
      <c r="P101" s="17">
        <v>5</v>
      </c>
      <c r="Q101" s="17">
        <v>5</v>
      </c>
      <c r="R101" s="17">
        <v>5</v>
      </c>
      <c r="S101" s="17">
        <v>5</v>
      </c>
      <c r="T101" s="17">
        <v>5</v>
      </c>
      <c r="U101" s="17">
        <v>5</v>
      </c>
      <c r="V101" s="17">
        <v>5</v>
      </c>
      <c r="W101" s="17">
        <v>5</v>
      </c>
      <c r="X101" s="17">
        <v>5</v>
      </c>
      <c r="Y101" s="17">
        <v>5</v>
      </c>
      <c r="Z101" s="17">
        <v>5</v>
      </c>
      <c r="AA101" s="17">
        <v>5</v>
      </c>
      <c r="AB101" s="17">
        <v>5</v>
      </c>
      <c r="AC101" s="47">
        <f t="shared" si="7"/>
        <v>145</v>
      </c>
      <c r="AE101" s="55">
        <v>6943</v>
      </c>
      <c r="AF101" s="4">
        <f t="shared" si="5"/>
        <v>1006735</v>
      </c>
      <c r="AG101" s="4">
        <f t="shared" si="10"/>
        <v>4026940</v>
      </c>
      <c r="AH101" s="58">
        <v>98</v>
      </c>
      <c r="AI101" s="14" t="b">
        <f t="shared" si="8"/>
        <v>1</v>
      </c>
    </row>
    <row r="102" spans="1:35" x14ac:dyDescent="0.2">
      <c r="A102" s="17">
        <v>99</v>
      </c>
      <c r="B102" s="12" t="s">
        <v>233</v>
      </c>
      <c r="C102" s="14"/>
      <c r="D102" s="41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47">
        <f t="shared" si="7"/>
        <v>0</v>
      </c>
      <c r="AE102" s="55">
        <v>7825</v>
      </c>
      <c r="AF102" s="4">
        <f t="shared" si="5"/>
        <v>0</v>
      </c>
      <c r="AG102" s="4">
        <f t="shared" si="6"/>
        <v>0</v>
      </c>
      <c r="AH102" s="58">
        <v>99</v>
      </c>
      <c r="AI102" s="14" t="b">
        <f t="shared" si="8"/>
        <v>1</v>
      </c>
    </row>
    <row r="103" spans="1:35" x14ac:dyDescent="0.2">
      <c r="A103" s="17">
        <v>100</v>
      </c>
      <c r="B103" s="12" t="s">
        <v>109</v>
      </c>
      <c r="C103" s="14"/>
      <c r="D103" s="41">
        <v>10</v>
      </c>
      <c r="E103" s="17">
        <v>10</v>
      </c>
      <c r="F103" s="17">
        <v>5</v>
      </c>
      <c r="G103" s="17">
        <v>5</v>
      </c>
      <c r="H103" s="17">
        <v>5</v>
      </c>
      <c r="I103" s="17">
        <v>5</v>
      </c>
      <c r="J103" s="17">
        <v>5</v>
      </c>
      <c r="K103" s="17">
        <v>5</v>
      </c>
      <c r="L103" s="17">
        <v>10</v>
      </c>
      <c r="M103" s="17">
        <v>5</v>
      </c>
      <c r="N103" s="17">
        <v>10</v>
      </c>
      <c r="O103" s="17">
        <v>5</v>
      </c>
      <c r="P103" s="17">
        <v>5</v>
      </c>
      <c r="Q103" s="17">
        <v>5</v>
      </c>
      <c r="R103" s="17">
        <v>5</v>
      </c>
      <c r="S103" s="17">
        <v>5</v>
      </c>
      <c r="T103" s="17">
        <v>5</v>
      </c>
      <c r="U103" s="17">
        <v>5</v>
      </c>
      <c r="V103" s="17">
        <v>5</v>
      </c>
      <c r="W103" s="17">
        <v>5</v>
      </c>
      <c r="X103" s="17">
        <v>5</v>
      </c>
      <c r="Y103" s="17">
        <v>5</v>
      </c>
      <c r="Z103" s="17">
        <v>5</v>
      </c>
      <c r="AA103" s="17">
        <v>5</v>
      </c>
      <c r="AB103" s="17">
        <v>5</v>
      </c>
      <c r="AC103" s="47">
        <f t="shared" si="7"/>
        <v>145</v>
      </c>
      <c r="AE103" s="55">
        <v>4569</v>
      </c>
      <c r="AF103" s="4">
        <f t="shared" si="5"/>
        <v>662505</v>
      </c>
      <c r="AG103" s="4">
        <f>+AF103*4</f>
        <v>2650020</v>
      </c>
      <c r="AH103" s="58">
        <v>100</v>
      </c>
      <c r="AI103" s="14" t="b">
        <f t="shared" si="8"/>
        <v>1</v>
      </c>
    </row>
    <row r="104" spans="1:35" x14ac:dyDescent="0.2">
      <c r="A104" s="17">
        <v>101</v>
      </c>
      <c r="B104" s="12" t="s">
        <v>110</v>
      </c>
      <c r="C104" s="14"/>
      <c r="D104" s="41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47">
        <f t="shared" si="7"/>
        <v>0</v>
      </c>
      <c r="AE104" s="55">
        <v>2151</v>
      </c>
      <c r="AF104" s="4">
        <f t="shared" si="5"/>
        <v>0</v>
      </c>
      <c r="AG104" s="4">
        <f t="shared" si="6"/>
        <v>0</v>
      </c>
      <c r="AH104" s="58">
        <v>101</v>
      </c>
      <c r="AI104" s="14" t="b">
        <f t="shared" si="8"/>
        <v>1</v>
      </c>
    </row>
    <row r="105" spans="1:35" x14ac:dyDescent="0.2">
      <c r="A105" s="17">
        <v>102</v>
      </c>
      <c r="B105" s="12" t="s">
        <v>111</v>
      </c>
      <c r="C105" s="14"/>
      <c r="D105" s="41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47">
        <f t="shared" si="7"/>
        <v>0</v>
      </c>
      <c r="AE105" s="55">
        <v>3627</v>
      </c>
      <c r="AF105" s="4">
        <f t="shared" si="5"/>
        <v>0</v>
      </c>
      <c r="AG105" s="4">
        <f t="shared" si="6"/>
        <v>0</v>
      </c>
      <c r="AH105" s="58">
        <v>102</v>
      </c>
      <c r="AI105" s="14" t="b">
        <f t="shared" si="8"/>
        <v>1</v>
      </c>
    </row>
    <row r="106" spans="1:35" x14ac:dyDescent="0.2">
      <c r="A106" s="17">
        <v>103</v>
      </c>
      <c r="B106" s="12" t="s">
        <v>112</v>
      </c>
      <c r="C106" s="14"/>
      <c r="D106" s="41">
        <v>10</v>
      </c>
      <c r="E106" s="17">
        <v>10</v>
      </c>
      <c r="F106" s="17">
        <v>5</v>
      </c>
      <c r="G106" s="17">
        <v>5</v>
      </c>
      <c r="H106" s="17">
        <v>5</v>
      </c>
      <c r="I106" s="17">
        <v>5</v>
      </c>
      <c r="J106" s="17">
        <v>5</v>
      </c>
      <c r="K106" s="17">
        <v>5</v>
      </c>
      <c r="L106" s="17">
        <v>10</v>
      </c>
      <c r="M106" s="17">
        <v>5</v>
      </c>
      <c r="N106" s="17">
        <v>10</v>
      </c>
      <c r="O106" s="17">
        <v>5</v>
      </c>
      <c r="P106" s="17">
        <v>5</v>
      </c>
      <c r="Q106" s="17">
        <v>5</v>
      </c>
      <c r="R106" s="17">
        <v>5</v>
      </c>
      <c r="S106" s="17">
        <v>5</v>
      </c>
      <c r="T106" s="17">
        <v>5</v>
      </c>
      <c r="U106" s="17">
        <v>5</v>
      </c>
      <c r="V106" s="17">
        <v>5</v>
      </c>
      <c r="W106" s="17">
        <v>5</v>
      </c>
      <c r="X106" s="17">
        <v>5</v>
      </c>
      <c r="Y106" s="17">
        <v>5</v>
      </c>
      <c r="Z106" s="17">
        <v>5</v>
      </c>
      <c r="AA106" s="17">
        <v>5</v>
      </c>
      <c r="AB106" s="17">
        <v>5</v>
      </c>
      <c r="AC106" s="47">
        <f t="shared" si="7"/>
        <v>145</v>
      </c>
      <c r="AE106" s="55">
        <v>19259</v>
      </c>
      <c r="AF106" s="4">
        <f t="shared" si="5"/>
        <v>2792555</v>
      </c>
      <c r="AG106" s="4">
        <f t="shared" ref="AG106:AG107" si="11">+AF106*4</f>
        <v>11170220</v>
      </c>
      <c r="AH106" s="58">
        <v>103</v>
      </c>
      <c r="AI106" s="14" t="b">
        <f t="shared" si="8"/>
        <v>1</v>
      </c>
    </row>
    <row r="107" spans="1:35" x14ac:dyDescent="0.2">
      <c r="A107" s="17">
        <v>104</v>
      </c>
      <c r="B107" s="12" t="s">
        <v>113</v>
      </c>
      <c r="C107" s="14"/>
      <c r="D107" s="41">
        <v>10</v>
      </c>
      <c r="E107" s="17">
        <v>10</v>
      </c>
      <c r="F107" s="17">
        <v>5</v>
      </c>
      <c r="G107" s="17">
        <v>5</v>
      </c>
      <c r="H107" s="17">
        <v>5</v>
      </c>
      <c r="I107" s="17">
        <v>5</v>
      </c>
      <c r="J107" s="17">
        <v>5</v>
      </c>
      <c r="K107" s="17">
        <v>5</v>
      </c>
      <c r="L107" s="17">
        <v>10</v>
      </c>
      <c r="M107" s="17">
        <v>5</v>
      </c>
      <c r="N107" s="17">
        <v>10</v>
      </c>
      <c r="O107" s="17">
        <v>5</v>
      </c>
      <c r="P107" s="17">
        <v>5</v>
      </c>
      <c r="Q107" s="17">
        <v>5</v>
      </c>
      <c r="R107" s="17">
        <v>5</v>
      </c>
      <c r="S107" s="17">
        <v>5</v>
      </c>
      <c r="T107" s="17">
        <v>5</v>
      </c>
      <c r="U107" s="17">
        <v>5</v>
      </c>
      <c r="V107" s="17">
        <v>5</v>
      </c>
      <c r="W107" s="17">
        <v>5</v>
      </c>
      <c r="X107" s="17">
        <v>5</v>
      </c>
      <c r="Y107" s="17">
        <v>5</v>
      </c>
      <c r="Z107" s="17">
        <v>5</v>
      </c>
      <c r="AA107" s="17">
        <v>5</v>
      </c>
      <c r="AB107" s="17">
        <v>5</v>
      </c>
      <c r="AC107" s="47">
        <f t="shared" si="7"/>
        <v>145</v>
      </c>
      <c r="AE107" s="55">
        <v>19259</v>
      </c>
      <c r="AF107" s="4">
        <f t="shared" si="5"/>
        <v>2792555</v>
      </c>
      <c r="AG107" s="4">
        <f t="shared" si="11"/>
        <v>11170220</v>
      </c>
      <c r="AH107" s="58">
        <v>104</v>
      </c>
      <c r="AI107" s="14" t="b">
        <f t="shared" si="8"/>
        <v>1</v>
      </c>
    </row>
    <row r="108" spans="1:35" x14ac:dyDescent="0.2">
      <c r="A108" s="17">
        <v>105</v>
      </c>
      <c r="B108" s="12" t="s">
        <v>234</v>
      </c>
      <c r="C108" s="14"/>
      <c r="D108" s="41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47">
        <f t="shared" si="7"/>
        <v>0</v>
      </c>
      <c r="AE108" s="55">
        <v>26300</v>
      </c>
      <c r="AF108" s="4">
        <f t="shared" si="5"/>
        <v>0</v>
      </c>
      <c r="AG108" s="4">
        <f t="shared" si="6"/>
        <v>0</v>
      </c>
      <c r="AH108" s="58">
        <v>105</v>
      </c>
      <c r="AI108" s="14" t="b">
        <f t="shared" si="8"/>
        <v>1</v>
      </c>
    </row>
    <row r="109" spans="1:35" x14ac:dyDescent="0.2">
      <c r="A109" s="17">
        <v>106</v>
      </c>
      <c r="B109" s="12" t="s">
        <v>235</v>
      </c>
      <c r="C109" s="14"/>
      <c r="D109" s="41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47">
        <f t="shared" si="7"/>
        <v>0</v>
      </c>
      <c r="AE109" s="55">
        <v>26300</v>
      </c>
      <c r="AF109" s="4">
        <f t="shared" si="5"/>
        <v>0</v>
      </c>
      <c r="AG109" s="4">
        <f t="shared" si="6"/>
        <v>0</v>
      </c>
      <c r="AH109" s="58">
        <v>106</v>
      </c>
      <c r="AI109" s="14" t="b">
        <f t="shared" si="8"/>
        <v>1</v>
      </c>
    </row>
    <row r="110" spans="1:35" x14ac:dyDescent="0.2">
      <c r="A110" s="17">
        <v>107</v>
      </c>
      <c r="B110" s="12" t="s">
        <v>236</v>
      </c>
      <c r="C110" s="14"/>
      <c r="D110" s="41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47">
        <f t="shared" si="7"/>
        <v>0</v>
      </c>
      <c r="AE110" s="55">
        <v>20656</v>
      </c>
      <c r="AF110" s="4">
        <f t="shared" si="5"/>
        <v>0</v>
      </c>
      <c r="AG110" s="4">
        <f t="shared" si="6"/>
        <v>0</v>
      </c>
      <c r="AH110" s="58">
        <v>107</v>
      </c>
      <c r="AI110" s="14" t="b">
        <f t="shared" si="8"/>
        <v>1</v>
      </c>
    </row>
    <row r="111" spans="1:35" x14ac:dyDescent="0.2">
      <c r="A111" s="17">
        <v>108</v>
      </c>
      <c r="B111" s="12" t="s">
        <v>237</v>
      </c>
      <c r="C111" s="14"/>
      <c r="D111" s="41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47">
        <f t="shared" si="7"/>
        <v>0</v>
      </c>
      <c r="AE111" s="55">
        <v>36820</v>
      </c>
      <c r="AF111" s="4">
        <f t="shared" si="5"/>
        <v>0</v>
      </c>
      <c r="AG111" s="4">
        <f t="shared" si="6"/>
        <v>0</v>
      </c>
      <c r="AH111" s="58">
        <v>108</v>
      </c>
      <c r="AI111" s="14" t="b">
        <f t="shared" si="8"/>
        <v>1</v>
      </c>
    </row>
    <row r="112" spans="1:35" x14ac:dyDescent="0.2">
      <c r="A112" s="17">
        <v>109</v>
      </c>
      <c r="B112" s="12" t="s">
        <v>238</v>
      </c>
      <c r="C112" s="14"/>
      <c r="D112" s="41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47">
        <f t="shared" si="7"/>
        <v>0</v>
      </c>
      <c r="AE112" s="55">
        <v>47340</v>
      </c>
      <c r="AF112" s="4">
        <f t="shared" si="5"/>
        <v>0</v>
      </c>
      <c r="AG112" s="4">
        <f t="shared" si="6"/>
        <v>0</v>
      </c>
      <c r="AH112" s="58">
        <v>109</v>
      </c>
      <c r="AI112" s="14" t="b">
        <f t="shared" si="8"/>
        <v>1</v>
      </c>
    </row>
    <row r="113" spans="1:35" x14ac:dyDescent="0.2">
      <c r="A113" s="17">
        <v>110</v>
      </c>
      <c r="B113" s="12" t="s">
        <v>114</v>
      </c>
      <c r="C113" s="14"/>
      <c r="D113" s="41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47">
        <f t="shared" si="7"/>
        <v>0</v>
      </c>
      <c r="AE113" s="55">
        <v>448</v>
      </c>
      <c r="AF113" s="4">
        <f t="shared" si="5"/>
        <v>0</v>
      </c>
      <c r="AG113" s="4">
        <f t="shared" si="6"/>
        <v>0</v>
      </c>
      <c r="AH113" s="58">
        <v>110</v>
      </c>
      <c r="AI113" s="14" t="b">
        <f t="shared" si="8"/>
        <v>1</v>
      </c>
    </row>
    <row r="114" spans="1:35" x14ac:dyDescent="0.2">
      <c r="A114" s="17">
        <v>111</v>
      </c>
      <c r="B114" s="12" t="s">
        <v>115</v>
      </c>
      <c r="C114" s="14"/>
      <c r="D114" s="41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47">
        <f t="shared" si="7"/>
        <v>0</v>
      </c>
      <c r="AE114" s="55">
        <v>518</v>
      </c>
      <c r="AF114" s="4">
        <f t="shared" si="5"/>
        <v>0</v>
      </c>
      <c r="AG114" s="4">
        <f t="shared" si="6"/>
        <v>0</v>
      </c>
      <c r="AH114" s="58">
        <v>111</v>
      </c>
      <c r="AI114" s="14" t="b">
        <f t="shared" si="8"/>
        <v>1</v>
      </c>
    </row>
    <row r="115" spans="1:35" x14ac:dyDescent="0.2">
      <c r="A115" s="17">
        <v>112</v>
      </c>
      <c r="B115" s="12" t="s">
        <v>116</v>
      </c>
      <c r="C115" s="14"/>
      <c r="D115" s="41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47">
        <f t="shared" si="7"/>
        <v>0</v>
      </c>
      <c r="AE115" s="55">
        <v>518</v>
      </c>
      <c r="AF115" s="4">
        <f t="shared" si="5"/>
        <v>0</v>
      </c>
      <c r="AG115" s="4">
        <f t="shared" si="6"/>
        <v>0</v>
      </c>
      <c r="AH115" s="58">
        <v>112</v>
      </c>
      <c r="AI115" s="14" t="b">
        <f t="shared" si="8"/>
        <v>1</v>
      </c>
    </row>
    <row r="116" spans="1:35" x14ac:dyDescent="0.2">
      <c r="A116" s="17">
        <v>113</v>
      </c>
      <c r="B116" s="12" t="s">
        <v>117</v>
      </c>
      <c r="C116" s="14"/>
      <c r="D116" s="41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47">
        <f t="shared" si="7"/>
        <v>0</v>
      </c>
      <c r="AE116" s="55">
        <v>612</v>
      </c>
      <c r="AF116" s="4">
        <f t="shared" si="5"/>
        <v>0</v>
      </c>
      <c r="AG116" s="4">
        <f t="shared" si="6"/>
        <v>0</v>
      </c>
      <c r="AH116" s="58">
        <v>113</v>
      </c>
      <c r="AI116" s="14" t="b">
        <f t="shared" si="8"/>
        <v>1</v>
      </c>
    </row>
    <row r="117" spans="1:35" x14ac:dyDescent="0.2">
      <c r="A117" s="17">
        <v>114</v>
      </c>
      <c r="B117" s="12" t="s">
        <v>118</v>
      </c>
      <c r="C117" s="14"/>
      <c r="D117" s="41">
        <v>15</v>
      </c>
      <c r="E117" s="17">
        <v>15</v>
      </c>
      <c r="F117" s="17">
        <v>10</v>
      </c>
      <c r="G117" s="17">
        <v>10</v>
      </c>
      <c r="H117" s="17">
        <v>10</v>
      </c>
      <c r="I117" s="17">
        <v>10</v>
      </c>
      <c r="J117" s="17">
        <v>10</v>
      </c>
      <c r="K117" s="17">
        <v>10</v>
      </c>
      <c r="L117" s="17">
        <v>15</v>
      </c>
      <c r="M117" s="17">
        <v>10</v>
      </c>
      <c r="N117" s="17">
        <v>20</v>
      </c>
      <c r="O117" s="17">
        <v>10</v>
      </c>
      <c r="P117" s="17">
        <v>10</v>
      </c>
      <c r="Q117" s="17">
        <v>10</v>
      </c>
      <c r="R117" s="17">
        <v>10</v>
      </c>
      <c r="S117" s="17">
        <v>10</v>
      </c>
      <c r="T117" s="17">
        <v>10</v>
      </c>
      <c r="U117" s="17">
        <v>10</v>
      </c>
      <c r="V117" s="17">
        <v>10</v>
      </c>
      <c r="W117" s="17">
        <v>10</v>
      </c>
      <c r="X117" s="17">
        <v>5</v>
      </c>
      <c r="Y117" s="17">
        <v>10</v>
      </c>
      <c r="Z117" s="17">
        <v>10</v>
      </c>
      <c r="AA117" s="17">
        <v>10</v>
      </c>
      <c r="AB117" s="17">
        <v>10</v>
      </c>
      <c r="AC117" s="47">
        <f t="shared" si="7"/>
        <v>270</v>
      </c>
      <c r="AE117" s="55">
        <v>1944</v>
      </c>
      <c r="AF117" s="4">
        <f>AC117*AE117</f>
        <v>524880</v>
      </c>
      <c r="AG117" s="4">
        <f t="shared" ref="AG117:AG119" si="12">+AF117*4</f>
        <v>2099520</v>
      </c>
      <c r="AH117" s="58">
        <v>114</v>
      </c>
      <c r="AI117" s="14" t="b">
        <f t="shared" si="8"/>
        <v>1</v>
      </c>
    </row>
    <row r="118" spans="1:35" x14ac:dyDescent="0.2">
      <c r="A118" s="17">
        <v>115</v>
      </c>
      <c r="B118" s="12" t="s">
        <v>119</v>
      </c>
      <c r="C118" s="14"/>
      <c r="D118" s="41">
        <v>15</v>
      </c>
      <c r="E118" s="17">
        <v>15</v>
      </c>
      <c r="F118" s="17">
        <v>10</v>
      </c>
      <c r="G118" s="17">
        <v>10</v>
      </c>
      <c r="H118" s="17">
        <v>10</v>
      </c>
      <c r="I118" s="17">
        <v>10</v>
      </c>
      <c r="J118" s="17">
        <v>10</v>
      </c>
      <c r="K118" s="17">
        <v>10</v>
      </c>
      <c r="L118" s="17">
        <v>15</v>
      </c>
      <c r="M118" s="17">
        <v>10</v>
      </c>
      <c r="N118" s="17">
        <v>20</v>
      </c>
      <c r="O118" s="17">
        <v>10</v>
      </c>
      <c r="P118" s="17">
        <v>10</v>
      </c>
      <c r="Q118" s="17">
        <v>10</v>
      </c>
      <c r="R118" s="17">
        <v>10</v>
      </c>
      <c r="S118" s="17">
        <v>10</v>
      </c>
      <c r="T118" s="17">
        <v>10</v>
      </c>
      <c r="U118" s="17">
        <v>10</v>
      </c>
      <c r="V118" s="17">
        <v>10</v>
      </c>
      <c r="W118" s="17">
        <v>10</v>
      </c>
      <c r="X118" s="17">
        <v>5</v>
      </c>
      <c r="Y118" s="17">
        <v>10</v>
      </c>
      <c r="Z118" s="17">
        <v>10</v>
      </c>
      <c r="AA118" s="17">
        <v>10</v>
      </c>
      <c r="AB118" s="17">
        <v>10</v>
      </c>
      <c r="AC118" s="47">
        <f t="shared" si="7"/>
        <v>270</v>
      </c>
      <c r="AE118" s="55">
        <v>2229</v>
      </c>
      <c r="AF118" s="4">
        <f>AC118*AE118</f>
        <v>601830</v>
      </c>
      <c r="AG118" s="4">
        <f t="shared" si="12"/>
        <v>2407320</v>
      </c>
      <c r="AH118" s="58">
        <v>115</v>
      </c>
      <c r="AI118" s="14" t="b">
        <f t="shared" si="8"/>
        <v>1</v>
      </c>
    </row>
    <row r="119" spans="1:35" x14ac:dyDescent="0.2">
      <c r="A119" s="17">
        <v>116</v>
      </c>
      <c r="B119" s="12" t="s">
        <v>120</v>
      </c>
      <c r="C119" s="14"/>
      <c r="D119" s="41">
        <v>15</v>
      </c>
      <c r="E119" s="17">
        <v>15</v>
      </c>
      <c r="F119" s="17">
        <v>10</v>
      </c>
      <c r="G119" s="17">
        <v>10</v>
      </c>
      <c r="H119" s="17">
        <v>10</v>
      </c>
      <c r="I119" s="17">
        <v>10</v>
      </c>
      <c r="J119" s="17">
        <v>10</v>
      </c>
      <c r="K119" s="17">
        <v>10</v>
      </c>
      <c r="L119" s="17">
        <v>15</v>
      </c>
      <c r="M119" s="17">
        <v>10</v>
      </c>
      <c r="N119" s="17">
        <v>20</v>
      </c>
      <c r="O119" s="17">
        <v>10</v>
      </c>
      <c r="P119" s="17">
        <v>10</v>
      </c>
      <c r="Q119" s="17">
        <v>10</v>
      </c>
      <c r="R119" s="17">
        <v>10</v>
      </c>
      <c r="S119" s="17">
        <v>10</v>
      </c>
      <c r="T119" s="17">
        <v>10</v>
      </c>
      <c r="U119" s="17">
        <v>10</v>
      </c>
      <c r="V119" s="17">
        <v>10</v>
      </c>
      <c r="W119" s="17">
        <v>10</v>
      </c>
      <c r="X119" s="17">
        <v>5</v>
      </c>
      <c r="Y119" s="17">
        <v>10</v>
      </c>
      <c r="Z119" s="17">
        <v>10</v>
      </c>
      <c r="AA119" s="17">
        <v>10</v>
      </c>
      <c r="AB119" s="17">
        <v>10</v>
      </c>
      <c r="AC119" s="47">
        <f t="shared" si="7"/>
        <v>270</v>
      </c>
      <c r="AE119" s="55">
        <v>2229</v>
      </c>
      <c r="AF119" s="4">
        <f t="shared" si="5"/>
        <v>601830</v>
      </c>
      <c r="AG119" s="4">
        <f t="shared" si="12"/>
        <v>2407320</v>
      </c>
      <c r="AH119" s="58">
        <v>116</v>
      </c>
      <c r="AI119" s="14" t="b">
        <f t="shared" si="8"/>
        <v>1</v>
      </c>
    </row>
    <row r="120" spans="1:35" x14ac:dyDescent="0.2">
      <c r="A120" s="17">
        <v>117</v>
      </c>
      <c r="B120" s="12" t="s">
        <v>121</v>
      </c>
      <c r="C120" s="14"/>
      <c r="D120" s="41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47">
        <f t="shared" si="7"/>
        <v>0</v>
      </c>
      <c r="AE120" s="55">
        <v>2061</v>
      </c>
      <c r="AF120" s="4">
        <f t="shared" si="5"/>
        <v>0</v>
      </c>
      <c r="AG120" s="4">
        <f t="shared" si="6"/>
        <v>0</v>
      </c>
      <c r="AH120" s="58">
        <v>117</v>
      </c>
      <c r="AI120" s="14" t="b">
        <f t="shared" si="8"/>
        <v>1</v>
      </c>
    </row>
    <row r="121" spans="1:35" x14ac:dyDescent="0.2">
      <c r="A121" s="12">
        <v>118</v>
      </c>
      <c r="B121" s="12" t="s">
        <v>122</v>
      </c>
      <c r="C121" s="14"/>
      <c r="D121" s="41">
        <v>15</v>
      </c>
      <c r="E121" s="17">
        <v>15</v>
      </c>
      <c r="F121" s="17">
        <v>10</v>
      </c>
      <c r="G121" s="17">
        <v>10</v>
      </c>
      <c r="H121" s="17">
        <v>10</v>
      </c>
      <c r="I121" s="17">
        <v>10</v>
      </c>
      <c r="J121" s="17">
        <v>10</v>
      </c>
      <c r="K121" s="17">
        <v>10</v>
      </c>
      <c r="L121" s="17">
        <v>15</v>
      </c>
      <c r="M121" s="17">
        <v>10</v>
      </c>
      <c r="N121" s="17">
        <v>20</v>
      </c>
      <c r="O121" s="17">
        <v>10</v>
      </c>
      <c r="P121" s="17">
        <v>10</v>
      </c>
      <c r="Q121" s="17">
        <v>10</v>
      </c>
      <c r="R121" s="17">
        <v>10</v>
      </c>
      <c r="S121" s="17">
        <v>10</v>
      </c>
      <c r="T121" s="17">
        <v>10</v>
      </c>
      <c r="U121" s="17">
        <v>10</v>
      </c>
      <c r="V121" s="17">
        <v>10</v>
      </c>
      <c r="W121" s="17">
        <v>10</v>
      </c>
      <c r="X121" s="17">
        <v>5</v>
      </c>
      <c r="Y121" s="17">
        <v>10</v>
      </c>
      <c r="Z121" s="17">
        <v>10</v>
      </c>
      <c r="AA121" s="17">
        <v>10</v>
      </c>
      <c r="AB121" s="17">
        <v>10</v>
      </c>
      <c r="AC121" s="47">
        <f t="shared" si="7"/>
        <v>270</v>
      </c>
      <c r="AE121" s="55">
        <v>2909</v>
      </c>
      <c r="AF121" s="4">
        <f t="shared" si="5"/>
        <v>785430</v>
      </c>
      <c r="AG121" s="4">
        <f>+AF121*4</f>
        <v>3141720</v>
      </c>
      <c r="AH121" s="58">
        <v>118</v>
      </c>
      <c r="AI121" s="14" t="b">
        <f t="shared" si="8"/>
        <v>1</v>
      </c>
    </row>
    <row r="122" spans="1:35" x14ac:dyDescent="0.2">
      <c r="A122" s="12">
        <v>119</v>
      </c>
      <c r="B122" s="12" t="s">
        <v>123</v>
      </c>
      <c r="C122" s="14"/>
      <c r="D122" s="4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47">
        <f t="shared" si="7"/>
        <v>0</v>
      </c>
      <c r="AE122" s="55">
        <v>2685</v>
      </c>
      <c r="AF122" s="4">
        <f t="shared" si="5"/>
        <v>0</v>
      </c>
      <c r="AG122" s="4">
        <f t="shared" si="6"/>
        <v>0</v>
      </c>
      <c r="AH122" s="58">
        <v>119</v>
      </c>
      <c r="AI122" s="14" t="b">
        <f t="shared" si="8"/>
        <v>1</v>
      </c>
    </row>
    <row r="123" spans="1:35" x14ac:dyDescent="0.2">
      <c r="A123" s="12">
        <v>120</v>
      </c>
      <c r="B123" s="12" t="s">
        <v>124</v>
      </c>
      <c r="C123" s="14"/>
      <c r="D123" s="41">
        <v>15</v>
      </c>
      <c r="E123" s="17">
        <v>15</v>
      </c>
      <c r="F123" s="17">
        <v>10</v>
      </c>
      <c r="G123" s="17">
        <v>10</v>
      </c>
      <c r="H123" s="17">
        <v>10</v>
      </c>
      <c r="I123" s="17">
        <v>10</v>
      </c>
      <c r="J123" s="17">
        <v>10</v>
      </c>
      <c r="K123" s="17">
        <v>10</v>
      </c>
      <c r="L123" s="17">
        <v>15</v>
      </c>
      <c r="M123" s="17">
        <v>10</v>
      </c>
      <c r="N123" s="17">
        <v>20</v>
      </c>
      <c r="O123" s="17">
        <v>10</v>
      </c>
      <c r="P123" s="17">
        <v>10</v>
      </c>
      <c r="Q123" s="17">
        <v>10</v>
      </c>
      <c r="R123" s="17">
        <v>10</v>
      </c>
      <c r="S123" s="17">
        <v>10</v>
      </c>
      <c r="T123" s="17">
        <v>10</v>
      </c>
      <c r="U123" s="17">
        <v>10</v>
      </c>
      <c r="V123" s="17">
        <v>10</v>
      </c>
      <c r="W123" s="17">
        <v>10</v>
      </c>
      <c r="X123" s="17">
        <v>5</v>
      </c>
      <c r="Y123" s="17">
        <v>10</v>
      </c>
      <c r="Z123" s="17">
        <v>10</v>
      </c>
      <c r="AA123" s="17">
        <v>10</v>
      </c>
      <c r="AB123" s="17">
        <v>10</v>
      </c>
      <c r="AC123" s="47">
        <f t="shared" si="7"/>
        <v>270</v>
      </c>
      <c r="AE123" s="55">
        <v>3340</v>
      </c>
      <c r="AF123" s="4">
        <f t="shared" si="5"/>
        <v>901800</v>
      </c>
      <c r="AG123" s="4">
        <f t="shared" ref="AG123:AG125" si="13">+AF123*4</f>
        <v>3607200</v>
      </c>
      <c r="AH123" s="58">
        <v>120</v>
      </c>
      <c r="AI123" s="14" t="b">
        <f t="shared" si="8"/>
        <v>1</v>
      </c>
    </row>
    <row r="124" spans="1:35" x14ac:dyDescent="0.2">
      <c r="A124" s="12">
        <v>121</v>
      </c>
      <c r="B124" s="12" t="s">
        <v>125</v>
      </c>
      <c r="C124" s="14"/>
      <c r="D124" s="41">
        <v>15</v>
      </c>
      <c r="E124" s="17">
        <v>15</v>
      </c>
      <c r="F124" s="17">
        <v>10</v>
      </c>
      <c r="G124" s="17">
        <v>10</v>
      </c>
      <c r="H124" s="17">
        <v>10</v>
      </c>
      <c r="I124" s="17">
        <v>10</v>
      </c>
      <c r="J124" s="17">
        <v>10</v>
      </c>
      <c r="K124" s="17">
        <v>10</v>
      </c>
      <c r="L124" s="17">
        <v>15</v>
      </c>
      <c r="M124" s="17">
        <v>10</v>
      </c>
      <c r="N124" s="17">
        <v>20</v>
      </c>
      <c r="O124" s="17">
        <v>10</v>
      </c>
      <c r="P124" s="17">
        <v>10</v>
      </c>
      <c r="Q124" s="17">
        <v>10</v>
      </c>
      <c r="R124" s="17">
        <v>10</v>
      </c>
      <c r="S124" s="17">
        <v>10</v>
      </c>
      <c r="T124" s="17">
        <v>10</v>
      </c>
      <c r="U124" s="17">
        <v>10</v>
      </c>
      <c r="V124" s="17">
        <v>10</v>
      </c>
      <c r="W124" s="17">
        <v>10</v>
      </c>
      <c r="X124" s="17">
        <v>5</v>
      </c>
      <c r="Y124" s="17">
        <v>10</v>
      </c>
      <c r="Z124" s="17">
        <v>10</v>
      </c>
      <c r="AA124" s="17">
        <v>10</v>
      </c>
      <c r="AB124" s="17">
        <v>10</v>
      </c>
      <c r="AC124" s="47">
        <f t="shared" si="7"/>
        <v>270</v>
      </c>
      <c r="AE124" s="55">
        <v>3944</v>
      </c>
      <c r="AF124" s="4">
        <f t="shared" si="5"/>
        <v>1064880</v>
      </c>
      <c r="AG124" s="4">
        <f t="shared" si="13"/>
        <v>4259520</v>
      </c>
      <c r="AH124" s="58">
        <v>121</v>
      </c>
      <c r="AI124" s="14" t="b">
        <f t="shared" si="8"/>
        <v>1</v>
      </c>
    </row>
    <row r="125" spans="1:35" x14ac:dyDescent="0.2">
      <c r="A125" s="12">
        <v>122</v>
      </c>
      <c r="B125" s="12" t="s">
        <v>126</v>
      </c>
      <c r="C125" s="14"/>
      <c r="D125" s="41">
        <v>15</v>
      </c>
      <c r="E125" s="17">
        <v>15</v>
      </c>
      <c r="F125" s="17">
        <v>10</v>
      </c>
      <c r="G125" s="17">
        <v>10</v>
      </c>
      <c r="H125" s="17">
        <v>10</v>
      </c>
      <c r="I125" s="17">
        <v>10</v>
      </c>
      <c r="J125" s="17">
        <v>10</v>
      </c>
      <c r="K125" s="17">
        <v>10</v>
      </c>
      <c r="L125" s="17">
        <v>15</v>
      </c>
      <c r="M125" s="17">
        <v>10</v>
      </c>
      <c r="N125" s="17">
        <v>20</v>
      </c>
      <c r="O125" s="17">
        <v>10</v>
      </c>
      <c r="P125" s="17">
        <v>10</v>
      </c>
      <c r="Q125" s="17">
        <v>10</v>
      </c>
      <c r="R125" s="17">
        <v>10</v>
      </c>
      <c r="S125" s="17">
        <v>10</v>
      </c>
      <c r="T125" s="17">
        <v>10</v>
      </c>
      <c r="U125" s="17">
        <v>10</v>
      </c>
      <c r="V125" s="17">
        <v>10</v>
      </c>
      <c r="W125" s="17">
        <v>10</v>
      </c>
      <c r="X125" s="17">
        <v>5</v>
      </c>
      <c r="Y125" s="17">
        <v>10</v>
      </c>
      <c r="Z125" s="17">
        <v>10</v>
      </c>
      <c r="AA125" s="17">
        <v>10</v>
      </c>
      <c r="AB125" s="17">
        <v>10</v>
      </c>
      <c r="AC125" s="47">
        <f t="shared" si="7"/>
        <v>270</v>
      </c>
      <c r="AE125" s="55">
        <v>6644</v>
      </c>
      <c r="AF125" s="4">
        <f t="shared" si="5"/>
        <v>1793880</v>
      </c>
      <c r="AG125" s="4">
        <f t="shared" si="13"/>
        <v>7175520</v>
      </c>
      <c r="AH125" s="58">
        <v>122</v>
      </c>
      <c r="AI125" s="14" t="b">
        <f t="shared" si="8"/>
        <v>1</v>
      </c>
    </row>
    <row r="126" spans="1:35" x14ac:dyDescent="0.2">
      <c r="A126" s="12">
        <v>123</v>
      </c>
      <c r="B126" s="12" t="s">
        <v>127</v>
      </c>
      <c r="C126" s="14"/>
      <c r="D126" s="41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47">
        <f t="shared" si="7"/>
        <v>0</v>
      </c>
      <c r="AE126" s="55">
        <v>5486</v>
      </c>
      <c r="AF126" s="4">
        <f t="shared" si="5"/>
        <v>0</v>
      </c>
      <c r="AG126" s="4">
        <f t="shared" si="6"/>
        <v>0</v>
      </c>
      <c r="AH126" s="58">
        <v>123</v>
      </c>
      <c r="AI126" s="14" t="b">
        <f t="shared" si="8"/>
        <v>1</v>
      </c>
    </row>
    <row r="127" spans="1:35" x14ac:dyDescent="0.2">
      <c r="A127" s="12">
        <v>124</v>
      </c>
      <c r="B127" s="12" t="s">
        <v>128</v>
      </c>
      <c r="C127" s="14"/>
      <c r="D127" s="41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47">
        <f t="shared" si="7"/>
        <v>0</v>
      </c>
      <c r="AE127" s="55">
        <v>5486</v>
      </c>
      <c r="AF127" s="4">
        <f t="shared" si="5"/>
        <v>0</v>
      </c>
      <c r="AG127" s="4">
        <f t="shared" si="6"/>
        <v>0</v>
      </c>
      <c r="AH127" s="58">
        <v>124</v>
      </c>
      <c r="AI127" s="14" t="b">
        <f t="shared" si="8"/>
        <v>1</v>
      </c>
    </row>
    <row r="128" spans="1:35" x14ac:dyDescent="0.2">
      <c r="A128" s="12">
        <v>125</v>
      </c>
      <c r="B128" s="12" t="s">
        <v>129</v>
      </c>
      <c r="C128" s="14"/>
      <c r="D128" s="41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47">
        <f t="shared" si="7"/>
        <v>0</v>
      </c>
      <c r="AE128" s="55">
        <v>5859</v>
      </c>
      <c r="AF128" s="4">
        <f t="shared" si="5"/>
        <v>0</v>
      </c>
      <c r="AG128" s="4">
        <f t="shared" si="6"/>
        <v>0</v>
      </c>
      <c r="AH128" s="58">
        <v>125</v>
      </c>
      <c r="AI128" s="14" t="b">
        <f t="shared" si="8"/>
        <v>1</v>
      </c>
    </row>
    <row r="129" spans="1:35" x14ac:dyDescent="0.2">
      <c r="A129" s="12">
        <v>126</v>
      </c>
      <c r="B129" s="12" t="s">
        <v>130</v>
      </c>
      <c r="C129" s="14"/>
      <c r="D129" s="41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47">
        <f t="shared" si="7"/>
        <v>0</v>
      </c>
      <c r="AE129" s="55">
        <v>3156</v>
      </c>
      <c r="AF129" s="4">
        <f t="shared" si="5"/>
        <v>0</v>
      </c>
      <c r="AG129" s="4">
        <f t="shared" si="6"/>
        <v>0</v>
      </c>
      <c r="AH129" s="58">
        <v>126</v>
      </c>
      <c r="AI129" s="14" t="b">
        <f t="shared" si="8"/>
        <v>1</v>
      </c>
    </row>
    <row r="130" spans="1:35" ht="12.75" customHeight="1" x14ac:dyDescent="0.2">
      <c r="A130" s="12">
        <v>127</v>
      </c>
      <c r="B130" s="12" t="s">
        <v>131</v>
      </c>
      <c r="C130" s="14"/>
      <c r="D130" s="41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47">
        <f t="shared" si="7"/>
        <v>0</v>
      </c>
      <c r="AE130" s="55">
        <v>3156</v>
      </c>
      <c r="AF130" s="4">
        <f t="shared" si="5"/>
        <v>0</v>
      </c>
      <c r="AG130" s="4">
        <f t="shared" si="6"/>
        <v>0</v>
      </c>
      <c r="AH130" s="58">
        <v>127</v>
      </c>
      <c r="AI130" s="14" t="b">
        <f t="shared" si="8"/>
        <v>1</v>
      </c>
    </row>
    <row r="131" spans="1:35" x14ac:dyDescent="0.2">
      <c r="A131" s="12">
        <v>128</v>
      </c>
      <c r="B131" s="12" t="s">
        <v>132</v>
      </c>
      <c r="C131" s="14"/>
      <c r="D131" s="41">
        <v>10</v>
      </c>
      <c r="E131" s="17">
        <v>10</v>
      </c>
      <c r="F131" s="17">
        <v>5</v>
      </c>
      <c r="G131" s="17">
        <v>5</v>
      </c>
      <c r="H131" s="17">
        <v>5</v>
      </c>
      <c r="I131" s="17">
        <v>5</v>
      </c>
      <c r="J131" s="17">
        <v>5</v>
      </c>
      <c r="K131" s="17">
        <v>5</v>
      </c>
      <c r="L131" s="17">
        <v>10</v>
      </c>
      <c r="M131" s="17">
        <v>5</v>
      </c>
      <c r="N131" s="17">
        <v>10</v>
      </c>
      <c r="O131" s="17">
        <v>5</v>
      </c>
      <c r="P131" s="17">
        <v>5</v>
      </c>
      <c r="Q131" s="17">
        <v>5</v>
      </c>
      <c r="R131" s="17">
        <v>5</v>
      </c>
      <c r="S131" s="17">
        <v>5</v>
      </c>
      <c r="T131" s="17">
        <v>5</v>
      </c>
      <c r="U131" s="17">
        <v>5</v>
      </c>
      <c r="V131" s="17">
        <v>5</v>
      </c>
      <c r="W131" s="17">
        <v>5</v>
      </c>
      <c r="X131" s="17">
        <v>5</v>
      </c>
      <c r="Y131" s="17">
        <v>5</v>
      </c>
      <c r="Z131" s="17">
        <v>5</v>
      </c>
      <c r="AA131" s="17">
        <v>5</v>
      </c>
      <c r="AB131" s="17">
        <v>5</v>
      </c>
      <c r="AC131" s="47">
        <f t="shared" si="7"/>
        <v>145</v>
      </c>
      <c r="AE131" s="55">
        <v>4050</v>
      </c>
      <c r="AF131" s="4">
        <f t="shared" si="5"/>
        <v>587250</v>
      </c>
      <c r="AG131" s="4">
        <f>+AF131*4</f>
        <v>2349000</v>
      </c>
      <c r="AH131" s="58">
        <v>128</v>
      </c>
      <c r="AI131" s="14" t="b">
        <f t="shared" si="8"/>
        <v>1</v>
      </c>
    </row>
    <row r="132" spans="1:35" x14ac:dyDescent="0.2">
      <c r="A132" s="12">
        <v>129</v>
      </c>
      <c r="B132" s="12" t="s">
        <v>239</v>
      </c>
      <c r="C132" s="14"/>
      <c r="D132" s="41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47">
        <f t="shared" si="7"/>
        <v>0</v>
      </c>
      <c r="AE132" s="55">
        <v>3604</v>
      </c>
      <c r="AF132" s="4">
        <f t="shared" ref="AF132:AF195" si="14">AC132*AE132</f>
        <v>0</v>
      </c>
      <c r="AG132" s="4">
        <f t="shared" ref="AG132:AG195" si="15">+(AF132*3)+(AF132/30)*23</f>
        <v>0</v>
      </c>
      <c r="AH132" s="58">
        <v>129</v>
      </c>
      <c r="AI132" s="14" t="b">
        <f t="shared" si="8"/>
        <v>1</v>
      </c>
    </row>
    <row r="133" spans="1:35" x14ac:dyDescent="0.2">
      <c r="A133" s="12">
        <v>130</v>
      </c>
      <c r="B133" s="12" t="s">
        <v>240</v>
      </c>
      <c r="C133" s="14"/>
      <c r="D133" s="41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47">
        <f t="shared" si="7"/>
        <v>0</v>
      </c>
      <c r="AE133" s="55">
        <v>4634</v>
      </c>
      <c r="AF133" s="4">
        <f t="shared" si="14"/>
        <v>0</v>
      </c>
      <c r="AG133" s="4">
        <f t="shared" si="15"/>
        <v>0</v>
      </c>
      <c r="AH133" s="58">
        <v>130</v>
      </c>
      <c r="AI133" s="14" t="b">
        <f t="shared" si="8"/>
        <v>1</v>
      </c>
    </row>
    <row r="134" spans="1:35" x14ac:dyDescent="0.2">
      <c r="A134" s="12">
        <v>131</v>
      </c>
      <c r="B134" s="12" t="s">
        <v>133</v>
      </c>
      <c r="C134" s="14"/>
      <c r="D134" s="41">
        <v>10</v>
      </c>
      <c r="E134" s="17">
        <v>10</v>
      </c>
      <c r="F134" s="17">
        <v>5</v>
      </c>
      <c r="G134" s="17">
        <v>5</v>
      </c>
      <c r="H134" s="17">
        <v>5</v>
      </c>
      <c r="I134" s="17">
        <v>5</v>
      </c>
      <c r="J134" s="17">
        <v>5</v>
      </c>
      <c r="K134" s="17">
        <v>5</v>
      </c>
      <c r="L134" s="17">
        <v>10</v>
      </c>
      <c r="M134" s="17">
        <v>5</v>
      </c>
      <c r="N134" s="17">
        <v>10</v>
      </c>
      <c r="O134" s="17">
        <v>5</v>
      </c>
      <c r="P134" s="17">
        <v>5</v>
      </c>
      <c r="Q134" s="17">
        <v>5</v>
      </c>
      <c r="R134" s="17">
        <v>5</v>
      </c>
      <c r="S134" s="17">
        <v>5</v>
      </c>
      <c r="T134" s="17">
        <v>5</v>
      </c>
      <c r="U134" s="17">
        <v>5</v>
      </c>
      <c r="V134" s="17">
        <v>5</v>
      </c>
      <c r="W134" s="17">
        <v>5</v>
      </c>
      <c r="X134" s="17">
        <v>5</v>
      </c>
      <c r="Y134" s="17">
        <v>5</v>
      </c>
      <c r="Z134" s="17">
        <v>5</v>
      </c>
      <c r="AA134" s="17">
        <v>5</v>
      </c>
      <c r="AB134" s="17">
        <v>5</v>
      </c>
      <c r="AC134" s="47">
        <f t="shared" ref="AC134:AC197" si="16">SUM(D134:AB134)</f>
        <v>145</v>
      </c>
      <c r="AE134" s="55">
        <v>23144</v>
      </c>
      <c r="AF134" s="4">
        <f t="shared" si="14"/>
        <v>3355880</v>
      </c>
      <c r="AG134" s="4">
        <f>+AF134*4</f>
        <v>13423520</v>
      </c>
      <c r="AH134" s="58">
        <v>131</v>
      </c>
      <c r="AI134" s="14" t="b">
        <f t="shared" si="8"/>
        <v>1</v>
      </c>
    </row>
    <row r="135" spans="1:35" x14ac:dyDescent="0.2">
      <c r="A135" s="12">
        <v>132</v>
      </c>
      <c r="B135" s="12" t="s">
        <v>134</v>
      </c>
      <c r="C135" s="14"/>
      <c r="D135" s="41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47">
        <f t="shared" si="16"/>
        <v>0</v>
      </c>
      <c r="AE135" s="55">
        <v>7494</v>
      </c>
      <c r="AF135" s="4">
        <f t="shared" si="14"/>
        <v>0</v>
      </c>
      <c r="AG135" s="4">
        <f t="shared" si="15"/>
        <v>0</v>
      </c>
      <c r="AH135" s="58">
        <v>132</v>
      </c>
      <c r="AI135" s="14" t="b">
        <f t="shared" ref="AI135:AI198" si="17">AH135=A135</f>
        <v>1</v>
      </c>
    </row>
    <row r="136" spans="1:35" x14ac:dyDescent="0.2">
      <c r="A136" s="12">
        <v>133</v>
      </c>
      <c r="B136" s="12" t="s">
        <v>135</v>
      </c>
      <c r="C136" s="14"/>
      <c r="D136" s="41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47">
        <f t="shared" si="16"/>
        <v>0</v>
      </c>
      <c r="AE136" s="55">
        <v>18936</v>
      </c>
      <c r="AF136" s="4">
        <f t="shared" si="14"/>
        <v>0</v>
      </c>
      <c r="AG136" s="4">
        <f t="shared" si="15"/>
        <v>0</v>
      </c>
      <c r="AH136" s="58">
        <v>133</v>
      </c>
      <c r="AI136" s="14" t="b">
        <f t="shared" si="17"/>
        <v>1</v>
      </c>
    </row>
    <row r="137" spans="1:35" x14ac:dyDescent="0.2">
      <c r="A137" s="12">
        <v>134</v>
      </c>
      <c r="B137" s="12" t="s">
        <v>136</v>
      </c>
      <c r="C137" s="14"/>
      <c r="D137" s="41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47">
        <f t="shared" si="16"/>
        <v>0</v>
      </c>
      <c r="AE137" s="55">
        <v>2630</v>
      </c>
      <c r="AF137" s="4">
        <f t="shared" si="14"/>
        <v>0</v>
      </c>
      <c r="AG137" s="4">
        <f t="shared" si="15"/>
        <v>0</v>
      </c>
      <c r="AH137" s="58">
        <v>134</v>
      </c>
      <c r="AI137" s="14" t="b">
        <f t="shared" si="17"/>
        <v>1</v>
      </c>
    </row>
    <row r="138" spans="1:35" x14ac:dyDescent="0.2">
      <c r="A138" s="61">
        <v>135</v>
      </c>
      <c r="B138" s="61" t="s">
        <v>241</v>
      </c>
      <c r="C138" s="60"/>
      <c r="D138" s="62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>
        <f t="shared" si="16"/>
        <v>0</v>
      </c>
      <c r="AE138" s="55">
        <v>5927</v>
      </c>
      <c r="AF138" s="4">
        <f t="shared" si="14"/>
        <v>0</v>
      </c>
      <c r="AG138" s="4">
        <f t="shared" si="15"/>
        <v>0</v>
      </c>
      <c r="AH138" s="59"/>
      <c r="AI138" s="60" t="b">
        <f t="shared" si="17"/>
        <v>0</v>
      </c>
    </row>
    <row r="139" spans="1:35" x14ac:dyDescent="0.2">
      <c r="A139" s="61">
        <v>136</v>
      </c>
      <c r="B139" s="61" t="s">
        <v>242</v>
      </c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3">
        <f t="shared" si="16"/>
        <v>0</v>
      </c>
      <c r="AE139" s="55">
        <v>4761</v>
      </c>
      <c r="AF139" s="4">
        <f t="shared" si="14"/>
        <v>0</v>
      </c>
      <c r="AG139" s="4">
        <f t="shared" si="15"/>
        <v>0</v>
      </c>
      <c r="AH139" s="59"/>
      <c r="AI139" s="60" t="b">
        <f t="shared" si="17"/>
        <v>0</v>
      </c>
    </row>
    <row r="140" spans="1:35" x14ac:dyDescent="0.2">
      <c r="A140" s="12">
        <v>137</v>
      </c>
      <c r="B140" s="12" t="s">
        <v>243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47">
        <f t="shared" si="16"/>
        <v>0</v>
      </c>
      <c r="AE140" s="55">
        <v>1185</v>
      </c>
      <c r="AF140" s="4">
        <f t="shared" si="14"/>
        <v>0</v>
      </c>
      <c r="AG140" s="4">
        <f t="shared" si="15"/>
        <v>0</v>
      </c>
      <c r="AH140" s="58">
        <v>137</v>
      </c>
      <c r="AI140" s="14" t="b">
        <f t="shared" si="17"/>
        <v>1</v>
      </c>
    </row>
    <row r="141" spans="1:35" x14ac:dyDescent="0.2">
      <c r="A141" s="12">
        <v>138</v>
      </c>
      <c r="B141" s="12" t="s">
        <v>244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47">
        <f t="shared" si="16"/>
        <v>0</v>
      </c>
      <c r="AE141" s="55">
        <v>6049</v>
      </c>
      <c r="AF141" s="4">
        <f t="shared" si="14"/>
        <v>0</v>
      </c>
      <c r="AG141" s="4">
        <f t="shared" si="15"/>
        <v>0</v>
      </c>
      <c r="AH141" s="58">
        <v>138</v>
      </c>
      <c r="AI141" s="14" t="b">
        <f t="shared" si="17"/>
        <v>1</v>
      </c>
    </row>
    <row r="142" spans="1:35" x14ac:dyDescent="0.2">
      <c r="A142" s="12">
        <v>139</v>
      </c>
      <c r="B142" s="12" t="s">
        <v>137</v>
      </c>
      <c r="C142" s="14"/>
      <c r="D142" s="41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47">
        <f t="shared" si="16"/>
        <v>0</v>
      </c>
      <c r="AE142" s="55">
        <v>24196</v>
      </c>
      <c r="AF142" s="4">
        <f t="shared" si="14"/>
        <v>0</v>
      </c>
      <c r="AG142" s="4">
        <f t="shared" si="15"/>
        <v>0</v>
      </c>
      <c r="AH142" s="58">
        <v>139</v>
      </c>
      <c r="AI142" s="14" t="b">
        <f t="shared" si="17"/>
        <v>1</v>
      </c>
    </row>
    <row r="143" spans="1:35" x14ac:dyDescent="0.2">
      <c r="A143" s="12">
        <v>140</v>
      </c>
      <c r="B143" s="12" t="s">
        <v>245</v>
      </c>
      <c r="C143" s="14"/>
      <c r="D143" s="41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47">
        <f t="shared" si="16"/>
        <v>0</v>
      </c>
      <c r="AE143" s="55">
        <v>7364</v>
      </c>
      <c r="AF143" s="4">
        <f t="shared" si="14"/>
        <v>0</v>
      </c>
      <c r="AG143" s="4">
        <f t="shared" si="15"/>
        <v>0</v>
      </c>
      <c r="AH143" s="58">
        <v>140</v>
      </c>
      <c r="AI143" s="14" t="b">
        <f t="shared" si="17"/>
        <v>1</v>
      </c>
    </row>
    <row r="144" spans="1:35" x14ac:dyDescent="0.2">
      <c r="A144" s="12">
        <v>141</v>
      </c>
      <c r="B144" s="12" t="s">
        <v>138</v>
      </c>
      <c r="C144" s="14"/>
      <c r="D144" s="41">
        <v>50</v>
      </c>
      <c r="E144" s="17">
        <v>50</v>
      </c>
      <c r="F144" s="17">
        <v>15</v>
      </c>
      <c r="G144" s="17">
        <v>15</v>
      </c>
      <c r="H144" s="17">
        <v>15</v>
      </c>
      <c r="I144" s="17">
        <v>15</v>
      </c>
      <c r="J144" s="17">
        <v>15</v>
      </c>
      <c r="K144" s="17">
        <v>15</v>
      </c>
      <c r="L144" s="17">
        <v>50</v>
      </c>
      <c r="M144" s="17">
        <v>15</v>
      </c>
      <c r="N144" s="17">
        <v>210</v>
      </c>
      <c r="O144" s="17">
        <v>15</v>
      </c>
      <c r="P144" s="17">
        <v>15</v>
      </c>
      <c r="Q144" s="17">
        <v>15</v>
      </c>
      <c r="R144" s="17">
        <v>20</v>
      </c>
      <c r="S144" s="17">
        <v>20</v>
      </c>
      <c r="T144" s="17">
        <v>15</v>
      </c>
      <c r="U144" s="17">
        <v>20</v>
      </c>
      <c r="V144" s="17">
        <v>10</v>
      </c>
      <c r="W144" s="17">
        <v>20</v>
      </c>
      <c r="X144" s="17">
        <v>10</v>
      </c>
      <c r="Y144" s="17">
        <v>10</v>
      </c>
      <c r="Z144" s="17">
        <v>10</v>
      </c>
      <c r="AA144" s="17">
        <v>20</v>
      </c>
      <c r="AB144" s="17">
        <v>20</v>
      </c>
      <c r="AC144" s="47">
        <f t="shared" si="16"/>
        <v>685</v>
      </c>
      <c r="AE144" s="55">
        <v>32402</v>
      </c>
      <c r="AF144" s="4">
        <f t="shared" si="14"/>
        <v>22195370</v>
      </c>
      <c r="AG144" s="4">
        <f>+AF144*4</f>
        <v>88781480</v>
      </c>
      <c r="AH144" s="58">
        <v>141</v>
      </c>
      <c r="AI144" s="14" t="b">
        <f t="shared" si="17"/>
        <v>1</v>
      </c>
    </row>
    <row r="145" spans="1:35" x14ac:dyDescent="0.2">
      <c r="A145" s="12">
        <v>142</v>
      </c>
      <c r="B145" s="12" t="s">
        <v>246</v>
      </c>
      <c r="C145" s="14"/>
      <c r="D145" s="41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47">
        <f t="shared" si="16"/>
        <v>0</v>
      </c>
      <c r="AE145" s="55">
        <v>6049</v>
      </c>
      <c r="AF145" s="4">
        <f t="shared" si="14"/>
        <v>0</v>
      </c>
      <c r="AG145" s="4">
        <f t="shared" si="15"/>
        <v>0</v>
      </c>
      <c r="AH145" s="58">
        <v>142</v>
      </c>
      <c r="AI145" s="14" t="b">
        <f t="shared" si="17"/>
        <v>1</v>
      </c>
    </row>
    <row r="146" spans="1:35" x14ac:dyDescent="0.2">
      <c r="A146" s="12">
        <v>143</v>
      </c>
      <c r="B146" s="12" t="s">
        <v>247</v>
      </c>
      <c r="C146" s="14"/>
      <c r="D146" s="41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47">
        <f t="shared" si="16"/>
        <v>0</v>
      </c>
      <c r="AE146" s="55">
        <v>24196</v>
      </c>
      <c r="AF146" s="4">
        <f t="shared" si="14"/>
        <v>0</v>
      </c>
      <c r="AG146" s="4">
        <f t="shared" si="15"/>
        <v>0</v>
      </c>
      <c r="AH146" s="58">
        <v>143</v>
      </c>
      <c r="AI146" s="14" t="b">
        <f t="shared" si="17"/>
        <v>1</v>
      </c>
    </row>
    <row r="147" spans="1:35" x14ac:dyDescent="0.2">
      <c r="A147" s="12">
        <v>144</v>
      </c>
      <c r="B147" s="12" t="s">
        <v>248</v>
      </c>
      <c r="C147" s="14"/>
      <c r="D147" s="41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47">
        <f t="shared" si="16"/>
        <v>0</v>
      </c>
      <c r="AE147" s="55">
        <v>7364</v>
      </c>
      <c r="AF147" s="4">
        <f t="shared" si="14"/>
        <v>0</v>
      </c>
      <c r="AG147" s="4">
        <f t="shared" si="15"/>
        <v>0</v>
      </c>
      <c r="AH147" s="58">
        <v>144</v>
      </c>
      <c r="AI147" s="14" t="b">
        <f t="shared" si="17"/>
        <v>1</v>
      </c>
    </row>
    <row r="148" spans="1:35" x14ac:dyDescent="0.2">
      <c r="A148" s="12">
        <v>145</v>
      </c>
      <c r="B148" s="12" t="s">
        <v>249</v>
      </c>
      <c r="C148" s="14"/>
      <c r="D148" s="41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47">
        <f t="shared" si="16"/>
        <v>0</v>
      </c>
      <c r="AE148" s="55">
        <v>29456</v>
      </c>
      <c r="AF148" s="4">
        <f t="shared" si="14"/>
        <v>0</v>
      </c>
      <c r="AG148" s="4">
        <f t="shared" si="15"/>
        <v>0</v>
      </c>
      <c r="AH148" s="58">
        <v>145</v>
      </c>
      <c r="AI148" s="14" t="b">
        <f t="shared" si="17"/>
        <v>1</v>
      </c>
    </row>
    <row r="149" spans="1:35" x14ac:dyDescent="0.2">
      <c r="A149" s="12">
        <v>146</v>
      </c>
      <c r="B149" s="12" t="s">
        <v>139</v>
      </c>
      <c r="C149" s="14"/>
      <c r="D149" s="41">
        <v>50</v>
      </c>
      <c r="E149" s="17">
        <v>50</v>
      </c>
      <c r="F149" s="17">
        <v>15</v>
      </c>
      <c r="G149" s="17">
        <v>15</v>
      </c>
      <c r="H149" s="17">
        <v>15</v>
      </c>
      <c r="I149" s="17">
        <v>15</v>
      </c>
      <c r="J149" s="17">
        <v>15</v>
      </c>
      <c r="K149" s="17">
        <v>15</v>
      </c>
      <c r="L149" s="17">
        <v>50</v>
      </c>
      <c r="M149" s="17">
        <v>15</v>
      </c>
      <c r="N149" s="17">
        <v>200</v>
      </c>
      <c r="O149" s="17">
        <v>15</v>
      </c>
      <c r="P149" s="17">
        <v>15</v>
      </c>
      <c r="Q149" s="17">
        <v>15</v>
      </c>
      <c r="R149" s="17">
        <v>20</v>
      </c>
      <c r="S149" s="17">
        <v>20</v>
      </c>
      <c r="T149" s="17">
        <v>15</v>
      </c>
      <c r="U149" s="17">
        <v>20</v>
      </c>
      <c r="V149" s="17">
        <v>10</v>
      </c>
      <c r="W149" s="17">
        <v>20</v>
      </c>
      <c r="X149" s="17">
        <v>10</v>
      </c>
      <c r="Y149" s="17">
        <v>10</v>
      </c>
      <c r="Z149" s="17">
        <v>10</v>
      </c>
      <c r="AA149" s="17">
        <v>20</v>
      </c>
      <c r="AB149" s="17">
        <v>20</v>
      </c>
      <c r="AC149" s="47">
        <f t="shared" si="16"/>
        <v>675</v>
      </c>
      <c r="AE149" s="55">
        <v>11572</v>
      </c>
      <c r="AF149" s="4">
        <f t="shared" si="14"/>
        <v>7811100</v>
      </c>
      <c r="AG149" s="4">
        <f>+AF149*4</f>
        <v>31244400</v>
      </c>
      <c r="AH149" s="58">
        <v>146</v>
      </c>
      <c r="AI149" s="14" t="b">
        <f t="shared" si="17"/>
        <v>1</v>
      </c>
    </row>
    <row r="150" spans="1:35" x14ac:dyDescent="0.2">
      <c r="A150" s="12">
        <v>147</v>
      </c>
      <c r="B150" s="12" t="s">
        <v>250</v>
      </c>
      <c r="C150" s="14"/>
      <c r="D150" s="41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47">
        <f t="shared" si="16"/>
        <v>0</v>
      </c>
      <c r="AE150" s="55">
        <v>8416</v>
      </c>
      <c r="AF150" s="4">
        <f t="shared" si="14"/>
        <v>0</v>
      </c>
      <c r="AG150" s="4">
        <f t="shared" si="15"/>
        <v>0</v>
      </c>
      <c r="AH150" s="58">
        <v>147</v>
      </c>
      <c r="AI150" s="14" t="b">
        <f t="shared" si="17"/>
        <v>1</v>
      </c>
    </row>
    <row r="151" spans="1:35" x14ac:dyDescent="0.2">
      <c r="A151" s="12">
        <v>148</v>
      </c>
      <c r="B151" s="12" t="s">
        <v>140</v>
      </c>
      <c r="C151" s="14"/>
      <c r="D151" s="41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47">
        <f t="shared" si="16"/>
        <v>0</v>
      </c>
      <c r="AE151" s="55">
        <v>13500</v>
      </c>
      <c r="AF151" s="4">
        <f t="shared" si="14"/>
        <v>0</v>
      </c>
      <c r="AG151" s="4">
        <f t="shared" si="15"/>
        <v>0</v>
      </c>
      <c r="AH151" s="58">
        <v>148</v>
      </c>
      <c r="AI151" s="14" t="b">
        <f t="shared" si="17"/>
        <v>1</v>
      </c>
    </row>
    <row r="152" spans="1:35" x14ac:dyDescent="0.2">
      <c r="A152" s="12">
        <v>149</v>
      </c>
      <c r="B152" s="12" t="s">
        <v>141</v>
      </c>
      <c r="C152" s="14"/>
      <c r="D152" s="41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47">
        <f t="shared" si="16"/>
        <v>0</v>
      </c>
      <c r="AE152" s="55">
        <v>11396</v>
      </c>
      <c r="AF152" s="4">
        <f t="shared" si="14"/>
        <v>0</v>
      </c>
      <c r="AG152" s="4">
        <f t="shared" si="15"/>
        <v>0</v>
      </c>
      <c r="AH152" s="58">
        <v>149</v>
      </c>
      <c r="AI152" s="14" t="b">
        <f t="shared" si="17"/>
        <v>1</v>
      </c>
    </row>
    <row r="153" spans="1:35" x14ac:dyDescent="0.2">
      <c r="A153" s="12">
        <v>150</v>
      </c>
      <c r="B153" s="12" t="s">
        <v>251</v>
      </c>
      <c r="C153" s="14"/>
      <c r="D153" s="41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47">
        <f t="shared" si="16"/>
        <v>0</v>
      </c>
      <c r="AE153" s="55">
        <v>4208</v>
      </c>
      <c r="AF153" s="4">
        <f t="shared" si="14"/>
        <v>0</v>
      </c>
      <c r="AG153" s="4">
        <f t="shared" si="15"/>
        <v>0</v>
      </c>
      <c r="AH153" s="58">
        <v>150</v>
      </c>
      <c r="AI153" s="14" t="b">
        <f t="shared" si="17"/>
        <v>1</v>
      </c>
    </row>
    <row r="154" spans="1:35" x14ac:dyDescent="0.2">
      <c r="A154" s="12">
        <v>151</v>
      </c>
      <c r="B154" s="12" t="s">
        <v>252</v>
      </c>
      <c r="C154" s="14"/>
      <c r="D154" s="41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47">
        <f t="shared" si="16"/>
        <v>0</v>
      </c>
      <c r="AE154" s="55">
        <v>4208</v>
      </c>
      <c r="AF154" s="4">
        <f t="shared" si="14"/>
        <v>0</v>
      </c>
      <c r="AG154" s="4">
        <f t="shared" si="15"/>
        <v>0</v>
      </c>
      <c r="AH154" s="58">
        <v>151</v>
      </c>
      <c r="AI154" s="14" t="b">
        <f t="shared" si="17"/>
        <v>1</v>
      </c>
    </row>
    <row r="155" spans="1:35" x14ac:dyDescent="0.2">
      <c r="A155" s="12">
        <v>152</v>
      </c>
      <c r="B155" s="12" t="s">
        <v>253</v>
      </c>
      <c r="C155" s="14"/>
      <c r="D155" s="41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47">
        <f t="shared" si="16"/>
        <v>0</v>
      </c>
      <c r="AE155" s="55">
        <v>11682</v>
      </c>
      <c r="AF155" s="4">
        <f t="shared" si="14"/>
        <v>0</v>
      </c>
      <c r="AG155" s="4">
        <f t="shared" si="15"/>
        <v>0</v>
      </c>
      <c r="AH155" s="58">
        <v>152</v>
      </c>
      <c r="AI155" s="14" t="b">
        <f t="shared" si="17"/>
        <v>1</v>
      </c>
    </row>
    <row r="156" spans="1:35" x14ac:dyDescent="0.2">
      <c r="A156" s="12">
        <v>153</v>
      </c>
      <c r="B156" s="12" t="s">
        <v>254</v>
      </c>
      <c r="C156" s="14"/>
      <c r="D156" s="41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47">
        <f t="shared" si="16"/>
        <v>0</v>
      </c>
      <c r="AE156" s="55">
        <v>11075</v>
      </c>
      <c r="AF156" s="4">
        <f t="shared" si="14"/>
        <v>0</v>
      </c>
      <c r="AG156" s="4">
        <f t="shared" si="15"/>
        <v>0</v>
      </c>
      <c r="AH156" s="58">
        <v>153</v>
      </c>
      <c r="AI156" s="14" t="b">
        <f t="shared" si="17"/>
        <v>1</v>
      </c>
    </row>
    <row r="157" spans="1:35" x14ac:dyDescent="0.2">
      <c r="A157" s="12">
        <v>154</v>
      </c>
      <c r="B157" s="12" t="s">
        <v>255</v>
      </c>
      <c r="C157" s="14"/>
      <c r="D157" s="41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47">
        <f t="shared" si="16"/>
        <v>0</v>
      </c>
      <c r="AE157" s="55">
        <v>3604</v>
      </c>
      <c r="AF157" s="4">
        <f t="shared" si="14"/>
        <v>0</v>
      </c>
      <c r="AG157" s="4">
        <f t="shared" si="15"/>
        <v>0</v>
      </c>
      <c r="AH157" s="59"/>
      <c r="AI157" s="60" t="b">
        <f t="shared" si="17"/>
        <v>0</v>
      </c>
    </row>
    <row r="158" spans="1:35" x14ac:dyDescent="0.2">
      <c r="A158" s="12">
        <v>155</v>
      </c>
      <c r="B158" s="12" t="s">
        <v>142</v>
      </c>
      <c r="C158" s="14"/>
      <c r="D158" s="41">
        <v>50</v>
      </c>
      <c r="E158" s="17">
        <v>50</v>
      </c>
      <c r="F158" s="17">
        <v>25</v>
      </c>
      <c r="G158" s="17">
        <v>25</v>
      </c>
      <c r="H158" s="17">
        <v>25</v>
      </c>
      <c r="I158" s="17">
        <v>25</v>
      </c>
      <c r="J158" s="17">
        <v>25</v>
      </c>
      <c r="K158" s="17">
        <v>25</v>
      </c>
      <c r="L158" s="17">
        <v>50</v>
      </c>
      <c r="M158" s="17">
        <v>25</v>
      </c>
      <c r="N158" s="17">
        <v>200</v>
      </c>
      <c r="O158" s="17">
        <v>20</v>
      </c>
      <c r="P158" s="17">
        <v>20</v>
      </c>
      <c r="Q158" s="17">
        <v>20</v>
      </c>
      <c r="R158" s="17">
        <v>20</v>
      </c>
      <c r="S158" s="17">
        <v>20</v>
      </c>
      <c r="T158" s="17">
        <v>20</v>
      </c>
      <c r="U158" s="17">
        <v>20</v>
      </c>
      <c r="V158" s="17">
        <v>20</v>
      </c>
      <c r="W158" s="17">
        <v>20</v>
      </c>
      <c r="X158" s="17">
        <v>10</v>
      </c>
      <c r="Y158" s="17">
        <v>20</v>
      </c>
      <c r="Z158" s="17">
        <v>10</v>
      </c>
      <c r="AA158" s="17">
        <v>20</v>
      </c>
      <c r="AB158" s="17">
        <v>20</v>
      </c>
      <c r="AC158" s="47">
        <f t="shared" si="16"/>
        <v>785</v>
      </c>
      <c r="AE158" s="55">
        <v>3877</v>
      </c>
      <c r="AF158" s="4">
        <f t="shared" si="14"/>
        <v>3043445</v>
      </c>
      <c r="AG158" s="4">
        <f t="shared" ref="AG158:AG159" si="18">+AF158*4</f>
        <v>12173780</v>
      </c>
      <c r="AH158" s="58">
        <v>155</v>
      </c>
      <c r="AI158" s="14" t="b">
        <f t="shared" si="17"/>
        <v>1</v>
      </c>
    </row>
    <row r="159" spans="1:35" x14ac:dyDescent="0.2">
      <c r="A159" s="12">
        <v>156</v>
      </c>
      <c r="B159" s="12" t="s">
        <v>143</v>
      </c>
      <c r="C159" s="14"/>
      <c r="D159" s="41">
        <v>50</v>
      </c>
      <c r="E159" s="17">
        <v>50</v>
      </c>
      <c r="F159" s="17">
        <v>25</v>
      </c>
      <c r="G159" s="17">
        <v>25</v>
      </c>
      <c r="H159" s="17">
        <v>25</v>
      </c>
      <c r="I159" s="17">
        <v>25</v>
      </c>
      <c r="J159" s="17">
        <v>25</v>
      </c>
      <c r="K159" s="17">
        <v>25</v>
      </c>
      <c r="L159" s="17">
        <v>50</v>
      </c>
      <c r="M159" s="17">
        <v>50</v>
      </c>
      <c r="N159" s="17">
        <v>200</v>
      </c>
      <c r="O159" s="17">
        <v>20</v>
      </c>
      <c r="P159" s="17">
        <v>20</v>
      </c>
      <c r="Q159" s="17">
        <v>20</v>
      </c>
      <c r="R159" s="17">
        <v>20</v>
      </c>
      <c r="S159" s="17">
        <v>20</v>
      </c>
      <c r="T159" s="17">
        <v>20</v>
      </c>
      <c r="U159" s="17">
        <v>20</v>
      </c>
      <c r="V159" s="17">
        <v>20</v>
      </c>
      <c r="W159" s="17">
        <v>20</v>
      </c>
      <c r="X159" s="17">
        <v>10</v>
      </c>
      <c r="Y159" s="17">
        <v>20</v>
      </c>
      <c r="Z159" s="17">
        <v>10</v>
      </c>
      <c r="AA159" s="17">
        <v>20</v>
      </c>
      <c r="AB159" s="17">
        <v>20</v>
      </c>
      <c r="AC159" s="47">
        <f t="shared" si="16"/>
        <v>810</v>
      </c>
      <c r="AE159" s="55">
        <v>4629</v>
      </c>
      <c r="AF159" s="4">
        <f t="shared" si="14"/>
        <v>3749490</v>
      </c>
      <c r="AG159" s="4">
        <f t="shared" si="18"/>
        <v>14997960</v>
      </c>
      <c r="AH159" s="58">
        <v>156</v>
      </c>
      <c r="AI159" s="14" t="b">
        <f t="shared" si="17"/>
        <v>1</v>
      </c>
    </row>
    <row r="160" spans="1:35" x14ac:dyDescent="0.2">
      <c r="A160" s="12">
        <v>157</v>
      </c>
      <c r="B160" s="12" t="s">
        <v>144</v>
      </c>
      <c r="C160" s="14"/>
      <c r="D160" s="41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47">
        <f t="shared" si="16"/>
        <v>0</v>
      </c>
      <c r="AE160" s="55">
        <v>5681</v>
      </c>
      <c r="AF160" s="4">
        <f t="shared" si="14"/>
        <v>0</v>
      </c>
      <c r="AG160" s="4">
        <f t="shared" si="15"/>
        <v>0</v>
      </c>
      <c r="AH160" s="58">
        <v>157</v>
      </c>
      <c r="AI160" s="14" t="b">
        <f t="shared" si="17"/>
        <v>1</v>
      </c>
    </row>
    <row r="161" spans="1:35" x14ac:dyDescent="0.2">
      <c r="A161" s="12">
        <v>158</v>
      </c>
      <c r="B161" s="12" t="s">
        <v>256</v>
      </c>
      <c r="C161" s="14"/>
      <c r="D161" s="41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47">
        <f t="shared" si="16"/>
        <v>0</v>
      </c>
      <c r="AE161" s="55">
        <v>6312</v>
      </c>
      <c r="AF161" s="4">
        <f t="shared" si="14"/>
        <v>0</v>
      </c>
      <c r="AG161" s="4">
        <f t="shared" si="15"/>
        <v>0</v>
      </c>
      <c r="AH161" s="58">
        <v>158</v>
      </c>
      <c r="AI161" s="14" t="b">
        <f t="shared" si="17"/>
        <v>1</v>
      </c>
    </row>
    <row r="162" spans="1:35" x14ac:dyDescent="0.2">
      <c r="A162" s="12">
        <v>159</v>
      </c>
      <c r="B162" s="12" t="s">
        <v>145</v>
      </c>
      <c r="C162" s="14"/>
      <c r="D162" s="41">
        <v>5</v>
      </c>
      <c r="E162" s="17">
        <v>5</v>
      </c>
      <c r="F162" s="17">
        <v>5</v>
      </c>
      <c r="G162" s="17">
        <v>5</v>
      </c>
      <c r="H162" s="17">
        <v>5</v>
      </c>
      <c r="I162" s="17">
        <v>5</v>
      </c>
      <c r="J162" s="41">
        <v>5</v>
      </c>
      <c r="K162" s="41">
        <v>5</v>
      </c>
      <c r="L162" s="41">
        <v>5</v>
      </c>
      <c r="M162" s="41">
        <v>5</v>
      </c>
      <c r="N162" s="41">
        <v>5</v>
      </c>
      <c r="O162" s="41">
        <v>5</v>
      </c>
      <c r="P162" s="41">
        <v>5</v>
      </c>
      <c r="Q162" s="41">
        <v>5</v>
      </c>
      <c r="R162" s="41">
        <v>5</v>
      </c>
      <c r="S162" s="41">
        <v>5</v>
      </c>
      <c r="T162" s="41">
        <v>5</v>
      </c>
      <c r="U162" s="41">
        <v>5</v>
      </c>
      <c r="V162" s="41">
        <v>5</v>
      </c>
      <c r="W162" s="41">
        <v>5</v>
      </c>
      <c r="X162" s="41">
        <v>5</v>
      </c>
      <c r="Y162" s="41">
        <v>5</v>
      </c>
      <c r="Z162" s="41">
        <v>5</v>
      </c>
      <c r="AA162" s="41">
        <v>5</v>
      </c>
      <c r="AB162" s="41">
        <v>5</v>
      </c>
      <c r="AC162" s="47">
        <f t="shared" si="16"/>
        <v>125</v>
      </c>
      <c r="AE162" s="55">
        <v>5207</v>
      </c>
      <c r="AF162" s="4">
        <f>AC162*AE162</f>
        <v>650875</v>
      </c>
      <c r="AG162" s="4">
        <f t="shared" ref="AG162:AG163" si="19">+AF162*4</f>
        <v>2603500</v>
      </c>
      <c r="AH162" s="58">
        <v>159</v>
      </c>
      <c r="AI162" s="14" t="b">
        <f t="shared" si="17"/>
        <v>1</v>
      </c>
    </row>
    <row r="163" spans="1:35" x14ac:dyDescent="0.2">
      <c r="A163" s="12">
        <v>160</v>
      </c>
      <c r="B163" s="12" t="s">
        <v>146</v>
      </c>
      <c r="C163" s="14"/>
      <c r="D163" s="41">
        <v>50</v>
      </c>
      <c r="E163" s="17">
        <v>50</v>
      </c>
      <c r="F163" s="17">
        <v>20</v>
      </c>
      <c r="G163" s="17">
        <v>20</v>
      </c>
      <c r="H163" s="17">
        <v>20</v>
      </c>
      <c r="I163" s="17">
        <v>20</v>
      </c>
      <c r="J163" s="17">
        <v>20</v>
      </c>
      <c r="K163" s="17">
        <v>20</v>
      </c>
      <c r="L163" s="17">
        <v>50</v>
      </c>
      <c r="M163" s="17">
        <v>20</v>
      </c>
      <c r="N163" s="17">
        <v>100</v>
      </c>
      <c r="O163" s="17">
        <v>20</v>
      </c>
      <c r="P163" s="17">
        <v>20</v>
      </c>
      <c r="Q163" s="17">
        <v>20</v>
      </c>
      <c r="R163" s="17">
        <v>20</v>
      </c>
      <c r="S163" s="17">
        <v>20</v>
      </c>
      <c r="T163" s="17">
        <v>20</v>
      </c>
      <c r="U163" s="17">
        <v>20</v>
      </c>
      <c r="V163" s="17">
        <v>20</v>
      </c>
      <c r="W163" s="17">
        <v>20</v>
      </c>
      <c r="X163" s="17">
        <v>10</v>
      </c>
      <c r="Y163" s="17">
        <v>20</v>
      </c>
      <c r="Z163" s="17">
        <v>10</v>
      </c>
      <c r="AA163" s="17">
        <v>20</v>
      </c>
      <c r="AB163" s="17">
        <v>20</v>
      </c>
      <c r="AC163" s="47">
        <f t="shared" si="16"/>
        <v>650</v>
      </c>
      <c r="AE163" s="55">
        <v>2662</v>
      </c>
      <c r="AF163" s="4">
        <f t="shared" si="14"/>
        <v>1730300</v>
      </c>
      <c r="AG163" s="4">
        <f t="shared" si="19"/>
        <v>6921200</v>
      </c>
      <c r="AH163" s="58">
        <v>160</v>
      </c>
      <c r="AI163" s="14" t="b">
        <f t="shared" si="17"/>
        <v>1</v>
      </c>
    </row>
    <row r="164" spans="1:35" x14ac:dyDescent="0.2">
      <c r="A164" s="12">
        <v>161</v>
      </c>
      <c r="B164" s="12" t="s">
        <v>147</v>
      </c>
      <c r="C164" s="14"/>
      <c r="D164" s="41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47">
        <f t="shared" si="16"/>
        <v>0</v>
      </c>
      <c r="AE164" s="55">
        <v>2128</v>
      </c>
      <c r="AF164" s="4">
        <f t="shared" si="14"/>
        <v>0</v>
      </c>
      <c r="AG164" s="4">
        <f t="shared" si="15"/>
        <v>0</v>
      </c>
      <c r="AH164" s="58">
        <v>161</v>
      </c>
      <c r="AI164" s="14" t="b">
        <f t="shared" si="17"/>
        <v>1</v>
      </c>
    </row>
    <row r="165" spans="1:35" x14ac:dyDescent="0.2">
      <c r="A165" s="12">
        <v>162</v>
      </c>
      <c r="B165" s="12" t="s">
        <v>148</v>
      </c>
      <c r="C165" s="14"/>
      <c r="D165" s="41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47">
        <f t="shared" si="16"/>
        <v>0</v>
      </c>
      <c r="AE165" s="55">
        <v>2554</v>
      </c>
      <c r="AF165" s="4">
        <f t="shared" si="14"/>
        <v>0</v>
      </c>
      <c r="AG165" s="4">
        <f t="shared" si="15"/>
        <v>0</v>
      </c>
      <c r="AH165" s="58">
        <v>162</v>
      </c>
      <c r="AI165" s="14" t="b">
        <f t="shared" si="17"/>
        <v>1</v>
      </c>
    </row>
    <row r="166" spans="1:35" x14ac:dyDescent="0.2">
      <c r="A166" s="12">
        <v>163</v>
      </c>
      <c r="B166" s="12" t="s">
        <v>149</v>
      </c>
      <c r="C166" s="14"/>
      <c r="D166" s="41">
        <v>10</v>
      </c>
      <c r="E166" s="17">
        <v>10</v>
      </c>
      <c r="F166" s="17">
        <v>5</v>
      </c>
      <c r="G166" s="17">
        <v>5</v>
      </c>
      <c r="H166" s="17">
        <v>5</v>
      </c>
      <c r="I166" s="17">
        <v>5</v>
      </c>
      <c r="J166" s="17">
        <v>5</v>
      </c>
      <c r="K166" s="17">
        <v>5</v>
      </c>
      <c r="L166" s="17">
        <v>10</v>
      </c>
      <c r="M166" s="17">
        <v>5</v>
      </c>
      <c r="N166" s="17">
        <v>10</v>
      </c>
      <c r="O166" s="17">
        <v>5</v>
      </c>
      <c r="P166" s="17">
        <v>5</v>
      </c>
      <c r="Q166" s="17">
        <v>5</v>
      </c>
      <c r="R166" s="17">
        <v>5</v>
      </c>
      <c r="S166" s="17">
        <v>5</v>
      </c>
      <c r="T166" s="17">
        <v>5</v>
      </c>
      <c r="U166" s="17">
        <v>5</v>
      </c>
      <c r="V166" s="17">
        <v>5</v>
      </c>
      <c r="W166" s="17">
        <v>5</v>
      </c>
      <c r="X166" s="17"/>
      <c r="Y166" s="17">
        <v>5</v>
      </c>
      <c r="Z166" s="17">
        <v>5</v>
      </c>
      <c r="AA166" s="17">
        <v>5</v>
      </c>
      <c r="AB166" s="17">
        <v>5</v>
      </c>
      <c r="AC166" s="47">
        <f t="shared" si="16"/>
        <v>140</v>
      </c>
      <c r="AE166" s="55">
        <v>4584</v>
      </c>
      <c r="AF166" s="4">
        <f t="shared" si="14"/>
        <v>641760</v>
      </c>
      <c r="AG166" s="4">
        <f>+AF166*4</f>
        <v>2567040</v>
      </c>
      <c r="AH166" s="58">
        <v>163</v>
      </c>
      <c r="AI166" s="14" t="b">
        <f t="shared" si="17"/>
        <v>1</v>
      </c>
    </row>
    <row r="167" spans="1:35" x14ac:dyDescent="0.2">
      <c r="A167" s="12">
        <v>164</v>
      </c>
      <c r="B167" s="12" t="s">
        <v>150</v>
      </c>
      <c r="C167" s="14"/>
      <c r="D167" s="41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47">
        <f t="shared" si="16"/>
        <v>0</v>
      </c>
      <c r="AE167" s="55">
        <v>1578</v>
      </c>
      <c r="AF167" s="4">
        <f t="shared" si="14"/>
        <v>0</v>
      </c>
      <c r="AG167" s="4">
        <f t="shared" si="15"/>
        <v>0</v>
      </c>
      <c r="AH167" s="58">
        <v>164</v>
      </c>
      <c r="AI167" s="14" t="b">
        <f t="shared" si="17"/>
        <v>1</v>
      </c>
    </row>
    <row r="168" spans="1:35" x14ac:dyDescent="0.2">
      <c r="A168" s="12">
        <v>165</v>
      </c>
      <c r="B168" s="12" t="s">
        <v>257</v>
      </c>
      <c r="C168" s="14"/>
      <c r="D168" s="41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47">
        <f t="shared" si="16"/>
        <v>0</v>
      </c>
      <c r="AE168" s="55">
        <v>9584</v>
      </c>
      <c r="AF168" s="4">
        <f t="shared" si="14"/>
        <v>0</v>
      </c>
      <c r="AG168" s="4">
        <f t="shared" si="15"/>
        <v>0</v>
      </c>
      <c r="AH168" s="59"/>
      <c r="AI168" s="60" t="b">
        <f t="shared" si="17"/>
        <v>0</v>
      </c>
    </row>
    <row r="169" spans="1:35" x14ac:dyDescent="0.2">
      <c r="A169" s="12">
        <v>166</v>
      </c>
      <c r="B169" s="12" t="s">
        <v>258</v>
      </c>
      <c r="C169" s="14"/>
      <c r="D169" s="41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47">
        <f t="shared" si="16"/>
        <v>0</v>
      </c>
      <c r="AE169" s="55">
        <v>23591</v>
      </c>
      <c r="AF169" s="4">
        <f t="shared" si="14"/>
        <v>0</v>
      </c>
      <c r="AG169" s="4">
        <f t="shared" si="15"/>
        <v>0</v>
      </c>
      <c r="AH169" s="59"/>
      <c r="AI169" s="60" t="b">
        <f t="shared" si="17"/>
        <v>0</v>
      </c>
    </row>
    <row r="170" spans="1:35" x14ac:dyDescent="0.2">
      <c r="A170" s="12">
        <v>167</v>
      </c>
      <c r="B170" s="12" t="s">
        <v>259</v>
      </c>
      <c r="C170" s="14"/>
      <c r="D170" s="41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47">
        <f t="shared" si="16"/>
        <v>0</v>
      </c>
      <c r="AE170" s="55">
        <v>5891</v>
      </c>
      <c r="AF170" s="4">
        <f t="shared" si="14"/>
        <v>0</v>
      </c>
      <c r="AG170" s="4">
        <f t="shared" si="15"/>
        <v>0</v>
      </c>
      <c r="AH170" s="59"/>
      <c r="AI170" s="60" t="b">
        <f t="shared" si="17"/>
        <v>0</v>
      </c>
    </row>
    <row r="171" spans="1:35" x14ac:dyDescent="0.2">
      <c r="A171" s="61">
        <v>168</v>
      </c>
      <c r="B171" s="61" t="s">
        <v>151</v>
      </c>
      <c r="C171" s="60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>
        <f t="shared" si="16"/>
        <v>0</v>
      </c>
      <c r="AE171" s="55">
        <v>8416</v>
      </c>
      <c r="AF171" s="4">
        <f t="shared" si="14"/>
        <v>0</v>
      </c>
      <c r="AG171" s="4">
        <f t="shared" si="15"/>
        <v>0</v>
      </c>
      <c r="AH171" s="59"/>
      <c r="AI171" s="60" t="b">
        <f t="shared" si="17"/>
        <v>0</v>
      </c>
    </row>
    <row r="172" spans="1:35" x14ac:dyDescent="0.2">
      <c r="A172" s="12">
        <v>169</v>
      </c>
      <c r="B172" s="12" t="s">
        <v>152</v>
      </c>
      <c r="C172" s="14"/>
      <c r="D172" s="41">
        <v>9</v>
      </c>
      <c r="E172" s="17">
        <v>6</v>
      </c>
      <c r="F172" s="17">
        <v>5</v>
      </c>
      <c r="G172" s="17">
        <v>5</v>
      </c>
      <c r="H172" s="17">
        <v>5</v>
      </c>
      <c r="I172" s="17">
        <v>5</v>
      </c>
      <c r="J172" s="17">
        <v>5</v>
      </c>
      <c r="K172" s="17">
        <v>5</v>
      </c>
      <c r="L172" s="17">
        <v>5</v>
      </c>
      <c r="M172" s="17">
        <v>5</v>
      </c>
      <c r="N172" s="17">
        <v>10</v>
      </c>
      <c r="O172" s="17">
        <v>5</v>
      </c>
      <c r="P172" s="17">
        <v>5</v>
      </c>
      <c r="Q172" s="17">
        <v>5</v>
      </c>
      <c r="R172" s="17">
        <v>5</v>
      </c>
      <c r="S172" s="17">
        <v>5</v>
      </c>
      <c r="T172" s="17">
        <v>5</v>
      </c>
      <c r="U172" s="17">
        <v>5</v>
      </c>
      <c r="V172" s="17">
        <v>5</v>
      </c>
      <c r="W172" s="17">
        <v>5</v>
      </c>
      <c r="X172" s="17"/>
      <c r="Y172" s="17">
        <v>5</v>
      </c>
      <c r="Z172" s="17">
        <v>5</v>
      </c>
      <c r="AA172" s="17">
        <v>5</v>
      </c>
      <c r="AB172" s="17">
        <v>5</v>
      </c>
      <c r="AC172" s="47">
        <f t="shared" si="16"/>
        <v>130</v>
      </c>
      <c r="AE172" s="55">
        <v>89902</v>
      </c>
      <c r="AF172" s="4">
        <f t="shared" si="14"/>
        <v>11687260</v>
      </c>
      <c r="AG172" s="4">
        <f t="shared" ref="AG172:AG173" si="20">+AF172*4</f>
        <v>46749040</v>
      </c>
      <c r="AH172" s="58">
        <v>169</v>
      </c>
      <c r="AI172" s="14" t="b">
        <f t="shared" si="17"/>
        <v>1</v>
      </c>
    </row>
    <row r="173" spans="1:35" x14ac:dyDescent="0.2">
      <c r="A173" s="12">
        <v>170</v>
      </c>
      <c r="B173" s="12" t="s">
        <v>153</v>
      </c>
      <c r="C173" s="14"/>
      <c r="D173" s="41">
        <v>150</v>
      </c>
      <c r="E173" s="17">
        <v>150</v>
      </c>
      <c r="F173" s="17">
        <v>10</v>
      </c>
      <c r="G173" s="17">
        <v>10</v>
      </c>
      <c r="H173" s="17">
        <v>10</v>
      </c>
      <c r="I173" s="17">
        <v>10</v>
      </c>
      <c r="J173" s="17">
        <v>10</v>
      </c>
      <c r="K173" s="17">
        <v>10</v>
      </c>
      <c r="L173" s="17">
        <v>10</v>
      </c>
      <c r="M173" s="17">
        <v>10</v>
      </c>
      <c r="N173" s="17">
        <v>200</v>
      </c>
      <c r="O173" s="17">
        <v>10</v>
      </c>
      <c r="P173" s="17">
        <v>10</v>
      </c>
      <c r="Q173" s="17">
        <v>10</v>
      </c>
      <c r="R173" s="17">
        <v>10</v>
      </c>
      <c r="S173" s="17">
        <v>10</v>
      </c>
      <c r="T173" s="17">
        <v>10</v>
      </c>
      <c r="U173" s="17">
        <v>10</v>
      </c>
      <c r="V173" s="17">
        <v>10</v>
      </c>
      <c r="W173" s="17">
        <v>10</v>
      </c>
      <c r="X173" s="17"/>
      <c r="Y173" s="17">
        <v>5</v>
      </c>
      <c r="Z173" s="17">
        <v>5</v>
      </c>
      <c r="AA173" s="17">
        <v>10</v>
      </c>
      <c r="AB173" s="17">
        <v>10</v>
      </c>
      <c r="AC173" s="47">
        <f t="shared" si="16"/>
        <v>700</v>
      </c>
      <c r="AE173" s="55">
        <v>20567</v>
      </c>
      <c r="AF173" s="4">
        <f t="shared" si="14"/>
        <v>14396900</v>
      </c>
      <c r="AG173" s="4">
        <f t="shared" si="20"/>
        <v>57587600</v>
      </c>
      <c r="AH173" s="58">
        <v>170</v>
      </c>
      <c r="AI173" s="14" t="b">
        <f t="shared" si="17"/>
        <v>1</v>
      </c>
    </row>
    <row r="174" spans="1:35" x14ac:dyDescent="0.2">
      <c r="A174" s="12">
        <v>171</v>
      </c>
      <c r="B174" s="12" t="s">
        <v>260</v>
      </c>
      <c r="C174" s="14"/>
      <c r="D174" s="41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47">
        <f t="shared" si="16"/>
        <v>0</v>
      </c>
      <c r="AE174" s="55">
        <v>23496</v>
      </c>
      <c r="AF174" s="4">
        <f t="shared" si="14"/>
        <v>0</v>
      </c>
      <c r="AG174" s="4">
        <f t="shared" si="15"/>
        <v>0</v>
      </c>
      <c r="AH174" s="59"/>
      <c r="AI174" s="60" t="b">
        <f t="shared" si="17"/>
        <v>0</v>
      </c>
    </row>
    <row r="175" spans="1:35" x14ac:dyDescent="0.2">
      <c r="A175" s="12">
        <v>172</v>
      </c>
      <c r="B175" s="12" t="s">
        <v>154</v>
      </c>
      <c r="C175" s="14"/>
      <c r="D175" s="41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47">
        <f t="shared" si="16"/>
        <v>0</v>
      </c>
      <c r="AE175" s="55">
        <v>18920</v>
      </c>
      <c r="AF175" s="4">
        <f t="shared" si="14"/>
        <v>0</v>
      </c>
      <c r="AG175" s="4">
        <f t="shared" si="15"/>
        <v>0</v>
      </c>
      <c r="AH175" s="59"/>
      <c r="AI175" s="60" t="b">
        <f t="shared" si="17"/>
        <v>0</v>
      </c>
    </row>
    <row r="176" spans="1:35" x14ac:dyDescent="0.2">
      <c r="A176" s="12">
        <v>173</v>
      </c>
      <c r="B176" s="12" t="s">
        <v>155</v>
      </c>
      <c r="C176" s="14"/>
      <c r="D176" s="41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47">
        <f t="shared" si="16"/>
        <v>0</v>
      </c>
      <c r="AE176" s="55">
        <v>14769</v>
      </c>
      <c r="AF176" s="4">
        <f t="shared" si="14"/>
        <v>0</v>
      </c>
      <c r="AG176" s="4">
        <f t="shared" si="15"/>
        <v>0</v>
      </c>
      <c r="AH176" s="59"/>
      <c r="AI176" s="60" t="b">
        <f t="shared" si="17"/>
        <v>0</v>
      </c>
    </row>
    <row r="177" spans="1:35" x14ac:dyDescent="0.2">
      <c r="A177" s="12">
        <v>174</v>
      </c>
      <c r="B177" s="12" t="s">
        <v>156</v>
      </c>
      <c r="C177" s="14"/>
      <c r="D177" s="41">
        <v>150</v>
      </c>
      <c r="E177" s="17">
        <v>150</v>
      </c>
      <c r="F177" s="17">
        <v>25</v>
      </c>
      <c r="G177" s="17">
        <v>25</v>
      </c>
      <c r="H177" s="17">
        <v>25</v>
      </c>
      <c r="I177" s="17">
        <v>25</v>
      </c>
      <c r="J177" s="17">
        <v>25</v>
      </c>
      <c r="K177" s="17">
        <v>25</v>
      </c>
      <c r="L177" s="17">
        <v>50</v>
      </c>
      <c r="M177" s="17">
        <v>50</v>
      </c>
      <c r="N177" s="17">
        <v>201</v>
      </c>
      <c r="O177" s="17">
        <v>25</v>
      </c>
      <c r="P177" s="17">
        <v>25</v>
      </c>
      <c r="Q177" s="17">
        <v>25</v>
      </c>
      <c r="R177" s="17">
        <v>25</v>
      </c>
      <c r="S177" s="17">
        <v>25</v>
      </c>
      <c r="T177" s="17">
        <v>25</v>
      </c>
      <c r="U177" s="17">
        <v>25</v>
      </c>
      <c r="V177" s="17">
        <v>25</v>
      </c>
      <c r="W177" s="17">
        <v>25</v>
      </c>
      <c r="X177" s="17"/>
      <c r="Y177" s="17">
        <v>25</v>
      </c>
      <c r="Z177" s="17">
        <v>10</v>
      </c>
      <c r="AA177" s="17">
        <v>25</v>
      </c>
      <c r="AB177" s="17">
        <v>25</v>
      </c>
      <c r="AC177" s="47">
        <f t="shared" si="16"/>
        <v>1061</v>
      </c>
      <c r="AE177" s="55">
        <v>6365</v>
      </c>
      <c r="AF177" s="4">
        <f t="shared" si="14"/>
        <v>6753265</v>
      </c>
      <c r="AG177" s="4">
        <f>+AF177*4</f>
        <v>27013060</v>
      </c>
      <c r="AH177" s="58">
        <v>174</v>
      </c>
      <c r="AI177" s="14" t="b">
        <f t="shared" si="17"/>
        <v>1</v>
      </c>
    </row>
    <row r="178" spans="1:35" x14ac:dyDescent="0.2">
      <c r="A178" s="12">
        <v>175</v>
      </c>
      <c r="B178" s="12" t="s">
        <v>157</v>
      </c>
      <c r="C178" s="14"/>
      <c r="D178" s="41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47">
        <f t="shared" si="16"/>
        <v>0</v>
      </c>
      <c r="AE178" s="55">
        <v>5656</v>
      </c>
      <c r="AF178" s="4">
        <f t="shared" si="14"/>
        <v>0</v>
      </c>
      <c r="AG178" s="4">
        <f t="shared" si="15"/>
        <v>0</v>
      </c>
      <c r="AH178" s="58">
        <v>175</v>
      </c>
      <c r="AI178" s="14" t="b">
        <f t="shared" si="17"/>
        <v>1</v>
      </c>
    </row>
    <row r="179" spans="1:35" x14ac:dyDescent="0.2">
      <c r="A179" s="12">
        <v>176</v>
      </c>
      <c r="B179" s="12" t="s">
        <v>158</v>
      </c>
      <c r="C179" s="14"/>
      <c r="D179" s="41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47">
        <f t="shared" si="16"/>
        <v>0</v>
      </c>
      <c r="AE179" s="55">
        <v>2616</v>
      </c>
      <c r="AF179" s="4">
        <f t="shared" si="14"/>
        <v>0</v>
      </c>
      <c r="AG179" s="4">
        <f t="shared" si="15"/>
        <v>0</v>
      </c>
      <c r="AH179" s="58">
        <v>176</v>
      </c>
      <c r="AI179" s="14" t="b">
        <f t="shared" si="17"/>
        <v>1</v>
      </c>
    </row>
    <row r="180" spans="1:35" x14ac:dyDescent="0.2">
      <c r="A180" s="12">
        <v>177</v>
      </c>
      <c r="B180" s="12" t="s">
        <v>159</v>
      </c>
      <c r="C180" s="14"/>
      <c r="D180" s="41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47">
        <f t="shared" si="16"/>
        <v>0</v>
      </c>
      <c r="AE180" s="55">
        <v>2453</v>
      </c>
      <c r="AF180" s="4">
        <f t="shared" si="14"/>
        <v>0</v>
      </c>
      <c r="AG180" s="4">
        <f t="shared" si="15"/>
        <v>0</v>
      </c>
      <c r="AH180" s="59"/>
      <c r="AI180" s="60" t="b">
        <f t="shared" si="17"/>
        <v>0</v>
      </c>
    </row>
    <row r="181" spans="1:35" x14ac:dyDescent="0.2">
      <c r="A181" s="12">
        <v>178</v>
      </c>
      <c r="B181" s="12" t="s">
        <v>261</v>
      </c>
      <c r="C181" s="14"/>
      <c r="D181" s="41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47">
        <f t="shared" si="16"/>
        <v>0</v>
      </c>
      <c r="AE181" s="55">
        <v>15023</v>
      </c>
      <c r="AF181" s="4">
        <f t="shared" si="14"/>
        <v>0</v>
      </c>
      <c r="AG181" s="4">
        <f t="shared" si="15"/>
        <v>0</v>
      </c>
      <c r="AH181" s="59"/>
      <c r="AI181" s="60" t="b">
        <f t="shared" si="17"/>
        <v>0</v>
      </c>
    </row>
    <row r="182" spans="1:35" x14ac:dyDescent="0.2">
      <c r="A182" s="12">
        <v>179</v>
      </c>
      <c r="B182" s="12" t="s">
        <v>160</v>
      </c>
      <c r="C182" s="14"/>
      <c r="D182" s="41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47">
        <f t="shared" si="16"/>
        <v>0</v>
      </c>
      <c r="AE182" s="55">
        <v>6102</v>
      </c>
      <c r="AF182" s="4">
        <f t="shared" si="14"/>
        <v>0</v>
      </c>
      <c r="AG182" s="4">
        <f t="shared" si="15"/>
        <v>0</v>
      </c>
      <c r="AH182" s="59"/>
      <c r="AI182" s="60" t="b">
        <f t="shared" si="17"/>
        <v>0</v>
      </c>
    </row>
    <row r="183" spans="1:35" x14ac:dyDescent="0.2">
      <c r="A183" s="12">
        <v>180</v>
      </c>
      <c r="B183" s="12" t="s">
        <v>262</v>
      </c>
      <c r="C183" s="14"/>
      <c r="D183" s="41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47">
        <f t="shared" si="16"/>
        <v>0</v>
      </c>
      <c r="AE183" s="55">
        <v>3200</v>
      </c>
      <c r="AF183" s="4">
        <f t="shared" si="14"/>
        <v>0</v>
      </c>
      <c r="AG183" s="4">
        <f t="shared" si="15"/>
        <v>0</v>
      </c>
      <c r="AH183" s="59"/>
      <c r="AI183" s="60" t="b">
        <f t="shared" si="17"/>
        <v>0</v>
      </c>
    </row>
    <row r="184" spans="1:35" x14ac:dyDescent="0.2">
      <c r="A184" s="12">
        <v>181</v>
      </c>
      <c r="B184" s="12" t="s">
        <v>263</v>
      </c>
      <c r="C184" s="14"/>
      <c r="D184" s="41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47">
        <f t="shared" si="16"/>
        <v>0</v>
      </c>
      <c r="AE184" s="55">
        <v>32612</v>
      </c>
      <c r="AF184" s="4">
        <f t="shared" si="14"/>
        <v>0</v>
      </c>
      <c r="AG184" s="4">
        <f t="shared" si="15"/>
        <v>0</v>
      </c>
      <c r="AH184" s="59"/>
      <c r="AI184" s="60" t="b">
        <f t="shared" si="17"/>
        <v>0</v>
      </c>
    </row>
    <row r="185" spans="1:35" x14ac:dyDescent="0.2">
      <c r="A185" s="12">
        <v>182</v>
      </c>
      <c r="B185" s="12" t="s">
        <v>264</v>
      </c>
      <c r="C185" s="14"/>
      <c r="D185" s="41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47">
        <f t="shared" si="16"/>
        <v>0</v>
      </c>
      <c r="AE185" s="55">
        <v>32612</v>
      </c>
      <c r="AF185" s="4">
        <f t="shared" si="14"/>
        <v>0</v>
      </c>
      <c r="AG185" s="4">
        <f t="shared" si="15"/>
        <v>0</v>
      </c>
      <c r="AH185" s="59"/>
      <c r="AI185" s="60" t="b">
        <f t="shared" si="17"/>
        <v>0</v>
      </c>
    </row>
    <row r="186" spans="1:35" x14ac:dyDescent="0.2">
      <c r="A186" s="12">
        <v>183</v>
      </c>
      <c r="B186" s="12" t="s">
        <v>265</v>
      </c>
      <c r="C186" s="14"/>
      <c r="D186" s="41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47">
        <f t="shared" si="16"/>
        <v>0</v>
      </c>
      <c r="AE186" s="55">
        <v>989</v>
      </c>
      <c r="AF186" s="4">
        <f t="shared" si="14"/>
        <v>0</v>
      </c>
      <c r="AG186" s="4">
        <f t="shared" si="15"/>
        <v>0</v>
      </c>
      <c r="AH186" s="59"/>
      <c r="AI186" s="60" t="b">
        <f t="shared" si="17"/>
        <v>0</v>
      </c>
    </row>
    <row r="187" spans="1:35" x14ac:dyDescent="0.2">
      <c r="A187" s="12">
        <v>184</v>
      </c>
      <c r="B187" s="12" t="s">
        <v>266</v>
      </c>
      <c r="C187" s="14"/>
      <c r="D187" s="41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47">
        <f t="shared" si="16"/>
        <v>0</v>
      </c>
      <c r="AE187" s="55">
        <v>1390</v>
      </c>
      <c r="AF187" s="4">
        <f t="shared" si="14"/>
        <v>0</v>
      </c>
      <c r="AG187" s="4">
        <f t="shared" si="15"/>
        <v>0</v>
      </c>
      <c r="AH187" s="59"/>
      <c r="AI187" s="60" t="b">
        <f t="shared" si="17"/>
        <v>0</v>
      </c>
    </row>
    <row r="188" spans="1:35" x14ac:dyDescent="0.2">
      <c r="A188" s="12">
        <v>185</v>
      </c>
      <c r="B188" s="12" t="s">
        <v>267</v>
      </c>
      <c r="C188" s="14"/>
      <c r="D188" s="41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47">
        <f t="shared" si="16"/>
        <v>0</v>
      </c>
      <c r="AE188" s="55">
        <v>8008</v>
      </c>
      <c r="AF188" s="4">
        <f t="shared" si="14"/>
        <v>0</v>
      </c>
      <c r="AG188" s="4">
        <f t="shared" si="15"/>
        <v>0</v>
      </c>
      <c r="AH188" s="59"/>
      <c r="AI188" s="60" t="b">
        <f t="shared" si="17"/>
        <v>0</v>
      </c>
    </row>
    <row r="189" spans="1:35" x14ac:dyDescent="0.2">
      <c r="A189" s="12">
        <v>186</v>
      </c>
      <c r="B189" s="12" t="s">
        <v>268</v>
      </c>
      <c r="C189" s="14"/>
      <c r="D189" s="41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47">
        <f t="shared" si="16"/>
        <v>0</v>
      </c>
      <c r="AE189" s="55">
        <v>10167</v>
      </c>
      <c r="AF189" s="4">
        <f t="shared" si="14"/>
        <v>0</v>
      </c>
      <c r="AG189" s="4">
        <f t="shared" si="15"/>
        <v>0</v>
      </c>
      <c r="AH189" s="59"/>
      <c r="AI189" s="60" t="b">
        <f t="shared" si="17"/>
        <v>0</v>
      </c>
    </row>
    <row r="190" spans="1:35" x14ac:dyDescent="0.2">
      <c r="A190" s="12">
        <v>187</v>
      </c>
      <c r="B190" s="12" t="s">
        <v>269</v>
      </c>
      <c r="C190" s="14"/>
      <c r="D190" s="41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47">
        <f t="shared" si="16"/>
        <v>0</v>
      </c>
      <c r="AE190" s="55">
        <v>6219</v>
      </c>
      <c r="AF190" s="4">
        <f t="shared" si="14"/>
        <v>0</v>
      </c>
      <c r="AG190" s="4">
        <f t="shared" si="15"/>
        <v>0</v>
      </c>
      <c r="AH190" s="59"/>
      <c r="AI190" s="60" t="b">
        <f t="shared" si="17"/>
        <v>0</v>
      </c>
    </row>
    <row r="191" spans="1:35" x14ac:dyDescent="0.2">
      <c r="A191" s="12">
        <v>188</v>
      </c>
      <c r="B191" s="12" t="s">
        <v>270</v>
      </c>
      <c r="C191" s="14"/>
      <c r="D191" s="41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47">
        <f t="shared" si="16"/>
        <v>0</v>
      </c>
      <c r="AE191" s="55">
        <v>1102</v>
      </c>
      <c r="AF191" s="4">
        <f t="shared" si="14"/>
        <v>0</v>
      </c>
      <c r="AG191" s="4">
        <f t="shared" si="15"/>
        <v>0</v>
      </c>
      <c r="AH191" s="59"/>
      <c r="AI191" s="60" t="b">
        <f t="shared" si="17"/>
        <v>0</v>
      </c>
    </row>
    <row r="192" spans="1:35" x14ac:dyDescent="0.2">
      <c r="A192" s="12">
        <v>189</v>
      </c>
      <c r="B192" s="12" t="s">
        <v>271</v>
      </c>
      <c r="C192" s="14"/>
      <c r="D192" s="41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47">
        <f t="shared" si="16"/>
        <v>0</v>
      </c>
      <c r="AE192" s="55">
        <v>2081</v>
      </c>
      <c r="AF192" s="4">
        <f t="shared" si="14"/>
        <v>0</v>
      </c>
      <c r="AG192" s="4">
        <f t="shared" si="15"/>
        <v>0</v>
      </c>
      <c r="AH192" s="59"/>
      <c r="AI192" s="60" t="b">
        <f t="shared" si="17"/>
        <v>0</v>
      </c>
    </row>
    <row r="193" spans="1:35" x14ac:dyDescent="0.2">
      <c r="A193" s="12">
        <v>190</v>
      </c>
      <c r="B193" s="12" t="s">
        <v>272</v>
      </c>
      <c r="C193" s="14"/>
      <c r="D193" s="41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47">
        <f t="shared" si="16"/>
        <v>0</v>
      </c>
      <c r="AE193" s="55">
        <v>1069</v>
      </c>
      <c r="AF193" s="4">
        <f t="shared" si="14"/>
        <v>0</v>
      </c>
      <c r="AG193" s="4">
        <f t="shared" si="15"/>
        <v>0</v>
      </c>
      <c r="AH193" s="59"/>
      <c r="AI193" s="60" t="b">
        <f t="shared" si="17"/>
        <v>0</v>
      </c>
    </row>
    <row r="194" spans="1:35" x14ac:dyDescent="0.2">
      <c r="A194" s="12">
        <v>191</v>
      </c>
      <c r="B194" s="12" t="s">
        <v>273</v>
      </c>
      <c r="C194" s="14"/>
      <c r="D194" s="41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47">
        <f t="shared" si="16"/>
        <v>0</v>
      </c>
      <c r="AE194" s="55">
        <v>3682</v>
      </c>
      <c r="AF194" s="4">
        <f t="shared" si="14"/>
        <v>0</v>
      </c>
      <c r="AG194" s="4">
        <f t="shared" si="15"/>
        <v>0</v>
      </c>
      <c r="AH194" s="59"/>
      <c r="AI194" s="60" t="b">
        <f t="shared" si="17"/>
        <v>0</v>
      </c>
    </row>
    <row r="195" spans="1:35" x14ac:dyDescent="0.2">
      <c r="A195" s="12">
        <v>192</v>
      </c>
      <c r="B195" s="12" t="s">
        <v>274</v>
      </c>
      <c r="C195" s="14"/>
      <c r="D195" s="41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47">
        <f t="shared" si="16"/>
        <v>0</v>
      </c>
      <c r="AE195" s="55">
        <v>3740</v>
      </c>
      <c r="AF195" s="4">
        <f t="shared" si="14"/>
        <v>0</v>
      </c>
      <c r="AG195" s="4">
        <f t="shared" si="15"/>
        <v>0</v>
      </c>
      <c r="AH195" s="59"/>
      <c r="AI195" s="60" t="b">
        <f t="shared" si="17"/>
        <v>0</v>
      </c>
    </row>
    <row r="196" spans="1:35" x14ac:dyDescent="0.2">
      <c r="A196" s="12">
        <v>193</v>
      </c>
      <c r="B196" s="12" t="s">
        <v>275</v>
      </c>
      <c r="C196" s="14"/>
      <c r="D196" s="41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47">
        <f t="shared" si="16"/>
        <v>0</v>
      </c>
      <c r="AE196" s="55">
        <v>17655</v>
      </c>
      <c r="AF196" s="4">
        <f t="shared" ref="AF196:AF259" si="21">AC196*AE196</f>
        <v>0</v>
      </c>
      <c r="AG196" s="4">
        <f t="shared" ref="AG196:AG259" si="22">+(AF196*3)+(AF196/30)*23</f>
        <v>0</v>
      </c>
      <c r="AH196" s="59"/>
      <c r="AI196" s="60" t="b">
        <f t="shared" si="17"/>
        <v>0</v>
      </c>
    </row>
    <row r="197" spans="1:35" x14ac:dyDescent="0.2">
      <c r="A197" s="12">
        <v>194</v>
      </c>
      <c r="B197" s="12" t="s">
        <v>276</v>
      </c>
      <c r="C197" s="14"/>
      <c r="D197" s="41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47">
        <f t="shared" si="16"/>
        <v>0</v>
      </c>
      <c r="AE197" s="55">
        <v>8416</v>
      </c>
      <c r="AF197" s="4">
        <f t="shared" si="21"/>
        <v>0</v>
      </c>
      <c r="AG197" s="4">
        <f t="shared" si="22"/>
        <v>0</v>
      </c>
      <c r="AH197" s="59"/>
      <c r="AI197" s="60" t="b">
        <f t="shared" si="17"/>
        <v>0</v>
      </c>
    </row>
    <row r="198" spans="1:35" x14ac:dyDescent="0.2">
      <c r="A198" s="12">
        <v>195</v>
      </c>
      <c r="B198" s="12" t="s">
        <v>277</v>
      </c>
      <c r="C198" s="14"/>
      <c r="D198" s="41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47">
        <f t="shared" ref="AC198:AC261" si="23">SUM(D198:AB198)</f>
        <v>0</v>
      </c>
      <c r="AE198" s="55">
        <v>6119</v>
      </c>
      <c r="AF198" s="4">
        <f t="shared" si="21"/>
        <v>0</v>
      </c>
      <c r="AG198" s="4">
        <f t="shared" si="22"/>
        <v>0</v>
      </c>
      <c r="AH198" s="59"/>
      <c r="AI198" s="60" t="b">
        <f t="shared" si="17"/>
        <v>0</v>
      </c>
    </row>
    <row r="199" spans="1:35" x14ac:dyDescent="0.2">
      <c r="A199" s="12">
        <v>196</v>
      </c>
      <c r="B199" s="12" t="s">
        <v>278</v>
      </c>
      <c r="C199" s="14"/>
      <c r="D199" s="41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47">
        <f t="shared" si="23"/>
        <v>0</v>
      </c>
      <c r="AE199" s="55">
        <v>23670</v>
      </c>
      <c r="AF199" s="4">
        <f t="shared" si="21"/>
        <v>0</v>
      </c>
      <c r="AG199" s="4">
        <f t="shared" si="22"/>
        <v>0</v>
      </c>
      <c r="AH199" s="58">
        <v>196</v>
      </c>
      <c r="AI199" s="14" t="b">
        <f t="shared" ref="AI199:AI262" si="24">AH199=A199</f>
        <v>1</v>
      </c>
    </row>
    <row r="200" spans="1:35" x14ac:dyDescent="0.2">
      <c r="A200" s="12">
        <v>197</v>
      </c>
      <c r="B200" s="12" t="s">
        <v>279</v>
      </c>
      <c r="C200" s="14"/>
      <c r="D200" s="41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47">
        <f t="shared" si="23"/>
        <v>0</v>
      </c>
      <c r="AE200" s="55">
        <v>4421</v>
      </c>
      <c r="AF200" s="4">
        <f t="shared" si="21"/>
        <v>0</v>
      </c>
      <c r="AG200" s="4">
        <f t="shared" si="22"/>
        <v>0</v>
      </c>
      <c r="AH200" s="59"/>
      <c r="AI200" s="60" t="b">
        <f t="shared" si="24"/>
        <v>0</v>
      </c>
    </row>
    <row r="201" spans="1:35" x14ac:dyDescent="0.2">
      <c r="A201" s="12">
        <v>198</v>
      </c>
      <c r="B201" s="12" t="s">
        <v>161</v>
      </c>
      <c r="C201" s="14"/>
      <c r="D201" s="41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47">
        <f t="shared" si="23"/>
        <v>0</v>
      </c>
      <c r="AE201" s="55">
        <v>8800</v>
      </c>
      <c r="AF201" s="4">
        <f t="shared" si="21"/>
        <v>0</v>
      </c>
      <c r="AG201" s="4">
        <f t="shared" si="22"/>
        <v>0</v>
      </c>
      <c r="AH201" s="59"/>
      <c r="AI201" s="60" t="b">
        <f t="shared" si="24"/>
        <v>0</v>
      </c>
    </row>
    <row r="202" spans="1:35" x14ac:dyDescent="0.2">
      <c r="A202" s="12">
        <v>199</v>
      </c>
      <c r="B202" s="12" t="s">
        <v>280</v>
      </c>
      <c r="C202" s="14"/>
      <c r="D202" s="41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47">
        <f t="shared" si="23"/>
        <v>0</v>
      </c>
      <c r="AE202" s="55">
        <v>3682</v>
      </c>
      <c r="AF202" s="4">
        <f t="shared" si="21"/>
        <v>0</v>
      </c>
      <c r="AG202" s="4">
        <f t="shared" si="22"/>
        <v>0</v>
      </c>
      <c r="AH202" s="59"/>
      <c r="AI202" s="60" t="b">
        <f t="shared" si="24"/>
        <v>0</v>
      </c>
    </row>
    <row r="203" spans="1:35" x14ac:dyDescent="0.2">
      <c r="A203" s="12">
        <v>200</v>
      </c>
      <c r="B203" s="12" t="s">
        <v>281</v>
      </c>
      <c r="C203" s="14"/>
      <c r="D203" s="41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47">
        <f t="shared" si="23"/>
        <v>0</v>
      </c>
      <c r="AE203" s="55">
        <v>6890</v>
      </c>
      <c r="AF203" s="4">
        <f t="shared" si="21"/>
        <v>0</v>
      </c>
      <c r="AG203" s="4">
        <f t="shared" si="22"/>
        <v>0</v>
      </c>
      <c r="AH203" s="59"/>
      <c r="AI203" s="60" t="b">
        <f t="shared" si="24"/>
        <v>0</v>
      </c>
    </row>
    <row r="204" spans="1:35" x14ac:dyDescent="0.2">
      <c r="A204" s="12">
        <v>201</v>
      </c>
      <c r="B204" s="12" t="s">
        <v>282</v>
      </c>
      <c r="C204" s="14"/>
      <c r="D204" s="41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47">
        <f t="shared" si="23"/>
        <v>0</v>
      </c>
      <c r="AE204" s="55">
        <v>731</v>
      </c>
      <c r="AF204" s="4">
        <f t="shared" si="21"/>
        <v>0</v>
      </c>
      <c r="AG204" s="4">
        <f t="shared" si="22"/>
        <v>0</v>
      </c>
      <c r="AH204" s="59"/>
      <c r="AI204" s="60" t="b">
        <f t="shared" si="24"/>
        <v>0</v>
      </c>
    </row>
    <row r="205" spans="1:35" x14ac:dyDescent="0.2">
      <c r="A205" s="12">
        <v>202</v>
      </c>
      <c r="B205" s="12" t="s">
        <v>162</v>
      </c>
      <c r="C205" s="14"/>
      <c r="D205" s="41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47">
        <f t="shared" si="23"/>
        <v>0</v>
      </c>
      <c r="AE205" s="55">
        <v>1315</v>
      </c>
      <c r="AF205" s="4">
        <f t="shared" si="21"/>
        <v>0</v>
      </c>
      <c r="AG205" s="4">
        <f t="shared" si="22"/>
        <v>0</v>
      </c>
      <c r="AH205" s="59"/>
      <c r="AI205" s="60" t="b">
        <f t="shared" si="24"/>
        <v>0</v>
      </c>
    </row>
    <row r="206" spans="1:35" x14ac:dyDescent="0.2">
      <c r="A206" s="12">
        <v>203</v>
      </c>
      <c r="B206" s="12" t="s">
        <v>283</v>
      </c>
      <c r="C206" s="14"/>
      <c r="D206" s="41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47">
        <f t="shared" si="23"/>
        <v>0</v>
      </c>
      <c r="AE206" s="55">
        <v>1582</v>
      </c>
      <c r="AF206" s="4">
        <f t="shared" si="21"/>
        <v>0</v>
      </c>
      <c r="AG206" s="4">
        <f t="shared" si="22"/>
        <v>0</v>
      </c>
      <c r="AH206" s="59"/>
      <c r="AI206" s="60" t="b">
        <f t="shared" si="24"/>
        <v>0</v>
      </c>
    </row>
    <row r="207" spans="1:35" x14ac:dyDescent="0.2">
      <c r="A207" s="12">
        <v>204</v>
      </c>
      <c r="B207" s="12" t="s">
        <v>163</v>
      </c>
      <c r="C207" s="14"/>
      <c r="D207" s="41">
        <v>20</v>
      </c>
      <c r="E207" s="17">
        <v>20</v>
      </c>
      <c r="F207" s="17"/>
      <c r="G207" s="17"/>
      <c r="H207" s="17"/>
      <c r="I207" s="17"/>
      <c r="J207" s="17"/>
      <c r="K207" s="17"/>
      <c r="L207" s="17">
        <v>20</v>
      </c>
      <c r="M207" s="17">
        <v>5</v>
      </c>
      <c r="N207" s="17">
        <v>60</v>
      </c>
      <c r="O207" s="17">
        <v>10</v>
      </c>
      <c r="P207" s="17"/>
      <c r="Q207" s="17">
        <v>5</v>
      </c>
      <c r="R207" s="17">
        <v>5</v>
      </c>
      <c r="S207" s="17"/>
      <c r="T207" s="17"/>
      <c r="U207" s="17"/>
      <c r="V207" s="17"/>
      <c r="W207" s="17"/>
      <c r="X207" s="17"/>
      <c r="Y207" s="17"/>
      <c r="Z207" s="17"/>
      <c r="AA207" s="17">
        <v>20</v>
      </c>
      <c r="AB207" s="17"/>
      <c r="AC207" s="47">
        <f t="shared" si="23"/>
        <v>165</v>
      </c>
      <c r="AE207" s="55">
        <v>15449</v>
      </c>
      <c r="AF207" s="4">
        <f t="shared" si="21"/>
        <v>2549085</v>
      </c>
      <c r="AG207" s="4">
        <f>+AF207*4</f>
        <v>10196340</v>
      </c>
      <c r="AH207" s="58">
        <v>204</v>
      </c>
      <c r="AI207" s="14" t="b">
        <f t="shared" si="24"/>
        <v>1</v>
      </c>
    </row>
    <row r="208" spans="1:35" x14ac:dyDescent="0.2">
      <c r="A208" s="12">
        <v>205</v>
      </c>
      <c r="B208" s="12" t="s">
        <v>164</v>
      </c>
      <c r="C208" s="14"/>
      <c r="D208" s="41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47">
        <f t="shared" si="23"/>
        <v>0</v>
      </c>
      <c r="AE208" s="55">
        <v>16832</v>
      </c>
      <c r="AF208" s="4">
        <f t="shared" si="21"/>
        <v>0</v>
      </c>
      <c r="AG208" s="4">
        <f t="shared" si="22"/>
        <v>0</v>
      </c>
      <c r="AH208" s="58">
        <v>205</v>
      </c>
      <c r="AI208" s="14" t="b">
        <f t="shared" si="24"/>
        <v>1</v>
      </c>
    </row>
    <row r="209" spans="1:35" x14ac:dyDescent="0.2">
      <c r="A209" s="12">
        <v>206</v>
      </c>
      <c r="B209" s="12" t="s">
        <v>284</v>
      </c>
      <c r="C209" s="14"/>
      <c r="D209" s="41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47">
        <f t="shared" si="23"/>
        <v>0</v>
      </c>
      <c r="AE209" s="55">
        <v>1578</v>
      </c>
      <c r="AF209" s="4">
        <f t="shared" si="21"/>
        <v>0</v>
      </c>
      <c r="AG209" s="4">
        <f t="shared" si="22"/>
        <v>0</v>
      </c>
      <c r="AH209" s="59"/>
      <c r="AI209" s="60" t="b">
        <f t="shared" si="24"/>
        <v>0</v>
      </c>
    </row>
    <row r="210" spans="1:35" x14ac:dyDescent="0.2">
      <c r="A210" s="12">
        <v>207</v>
      </c>
      <c r="B210" s="12" t="s">
        <v>285</v>
      </c>
      <c r="C210" s="14"/>
      <c r="D210" s="41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47">
        <f t="shared" si="23"/>
        <v>0</v>
      </c>
      <c r="AE210" s="55">
        <v>6838</v>
      </c>
      <c r="AF210" s="4">
        <f t="shared" si="21"/>
        <v>0</v>
      </c>
      <c r="AG210" s="4">
        <f t="shared" si="22"/>
        <v>0</v>
      </c>
      <c r="AH210" s="58">
        <v>207</v>
      </c>
      <c r="AI210" s="14" t="b">
        <f t="shared" si="24"/>
        <v>1</v>
      </c>
    </row>
    <row r="211" spans="1:35" x14ac:dyDescent="0.2">
      <c r="A211" s="12">
        <v>208</v>
      </c>
      <c r="B211" s="12" t="s">
        <v>165</v>
      </c>
      <c r="C211" s="14"/>
      <c r="D211" s="41">
        <v>5</v>
      </c>
      <c r="E211" s="17">
        <v>5</v>
      </c>
      <c r="F211" s="17"/>
      <c r="G211" s="17"/>
      <c r="H211" s="17"/>
      <c r="I211" s="17"/>
      <c r="J211" s="17"/>
      <c r="K211" s="17"/>
      <c r="L211" s="17">
        <v>5</v>
      </c>
      <c r="M211" s="17"/>
      <c r="N211" s="17">
        <v>5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47">
        <f t="shared" si="23"/>
        <v>20</v>
      </c>
      <c r="AE211" s="55">
        <v>53147</v>
      </c>
      <c r="AF211" s="4">
        <f t="shared" si="21"/>
        <v>1062940</v>
      </c>
      <c r="AG211" s="4">
        <f>+AF211*4</f>
        <v>4251760</v>
      </c>
      <c r="AH211" s="58">
        <v>208</v>
      </c>
      <c r="AI211" s="14" t="b">
        <f t="shared" si="24"/>
        <v>1</v>
      </c>
    </row>
    <row r="212" spans="1:35" x14ac:dyDescent="0.2">
      <c r="A212" s="12">
        <v>209</v>
      </c>
      <c r="B212" s="12" t="s">
        <v>286</v>
      </c>
      <c r="C212" s="14"/>
      <c r="D212" s="41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47">
        <f t="shared" si="23"/>
        <v>0</v>
      </c>
      <c r="AE212" s="55">
        <v>35545</v>
      </c>
      <c r="AF212" s="4">
        <f t="shared" si="21"/>
        <v>0</v>
      </c>
      <c r="AG212" s="4">
        <f t="shared" si="22"/>
        <v>0</v>
      </c>
      <c r="AH212" s="58">
        <v>209</v>
      </c>
      <c r="AI212" s="14" t="b">
        <f t="shared" si="24"/>
        <v>1</v>
      </c>
    </row>
    <row r="213" spans="1:35" x14ac:dyDescent="0.2">
      <c r="A213" s="12">
        <v>210</v>
      </c>
      <c r="B213" s="12" t="s">
        <v>166</v>
      </c>
      <c r="C213" s="14"/>
      <c r="D213" s="41">
        <v>5</v>
      </c>
      <c r="E213" s="17">
        <v>5</v>
      </c>
      <c r="F213" s="17"/>
      <c r="G213" s="17"/>
      <c r="H213" s="17"/>
      <c r="I213" s="17"/>
      <c r="J213" s="17"/>
      <c r="K213" s="17"/>
      <c r="L213" s="17">
        <v>5</v>
      </c>
      <c r="M213" s="17"/>
      <c r="N213" s="17">
        <v>5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47">
        <f t="shared" si="23"/>
        <v>20</v>
      </c>
      <c r="AE213" s="55">
        <v>23588</v>
      </c>
      <c r="AF213" s="4">
        <f t="shared" si="21"/>
        <v>471760</v>
      </c>
      <c r="AG213" s="4">
        <f>+AF213*4</f>
        <v>1887040</v>
      </c>
      <c r="AH213" s="58">
        <v>210</v>
      </c>
      <c r="AI213" s="14" t="b">
        <f t="shared" si="24"/>
        <v>1</v>
      </c>
    </row>
    <row r="214" spans="1:35" x14ac:dyDescent="0.2">
      <c r="A214" s="12">
        <v>211</v>
      </c>
      <c r="B214" s="12" t="s">
        <v>287</v>
      </c>
      <c r="C214" s="14"/>
      <c r="D214" s="41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47">
        <f t="shared" si="23"/>
        <v>0</v>
      </c>
      <c r="AE214" s="55">
        <v>15216</v>
      </c>
      <c r="AF214" s="4">
        <f t="shared" si="21"/>
        <v>0</v>
      </c>
      <c r="AG214" s="4">
        <f t="shared" si="22"/>
        <v>0</v>
      </c>
      <c r="AH214" s="58">
        <v>211</v>
      </c>
      <c r="AI214" s="14" t="b">
        <f t="shared" si="24"/>
        <v>1</v>
      </c>
    </row>
    <row r="215" spans="1:35" x14ac:dyDescent="0.2">
      <c r="A215" s="12">
        <v>212</v>
      </c>
      <c r="B215" s="12" t="s">
        <v>167</v>
      </c>
      <c r="C215" s="14"/>
      <c r="D215" s="41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47">
        <f t="shared" si="23"/>
        <v>0</v>
      </c>
      <c r="AE215" s="55">
        <v>2384</v>
      </c>
      <c r="AF215" s="4">
        <f t="shared" si="21"/>
        <v>0</v>
      </c>
      <c r="AG215" s="4">
        <f t="shared" si="22"/>
        <v>0</v>
      </c>
      <c r="AH215" s="58">
        <v>212</v>
      </c>
      <c r="AI215" s="14" t="b">
        <f t="shared" si="24"/>
        <v>1</v>
      </c>
    </row>
    <row r="216" spans="1:35" x14ac:dyDescent="0.2">
      <c r="A216" s="12">
        <v>213</v>
      </c>
      <c r="B216" s="12" t="s">
        <v>288</v>
      </c>
      <c r="C216" s="14"/>
      <c r="D216" s="41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47">
        <f t="shared" si="23"/>
        <v>0</v>
      </c>
      <c r="AE216" s="55">
        <v>5786</v>
      </c>
      <c r="AF216" s="4">
        <f t="shared" si="21"/>
        <v>0</v>
      </c>
      <c r="AG216" s="4">
        <f t="shared" si="22"/>
        <v>0</v>
      </c>
      <c r="AH216" s="58">
        <v>213</v>
      </c>
      <c r="AI216" s="14" t="b">
        <f t="shared" si="24"/>
        <v>1</v>
      </c>
    </row>
    <row r="217" spans="1:35" x14ac:dyDescent="0.2">
      <c r="A217" s="12">
        <v>214</v>
      </c>
      <c r="B217" s="12" t="s">
        <v>168</v>
      </c>
      <c r="C217" s="14"/>
      <c r="D217" s="41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47">
        <f t="shared" si="23"/>
        <v>0</v>
      </c>
      <c r="AE217" s="55">
        <v>6806</v>
      </c>
      <c r="AF217" s="4">
        <f t="shared" si="21"/>
        <v>0</v>
      </c>
      <c r="AG217" s="4">
        <f t="shared" si="22"/>
        <v>0</v>
      </c>
      <c r="AH217" s="58">
        <v>214</v>
      </c>
      <c r="AI217" s="14" t="b">
        <f t="shared" si="24"/>
        <v>1</v>
      </c>
    </row>
    <row r="218" spans="1:35" x14ac:dyDescent="0.2">
      <c r="A218" s="12">
        <v>215</v>
      </c>
      <c r="B218" s="12" t="s">
        <v>169</v>
      </c>
      <c r="C218" s="14"/>
      <c r="D218" s="41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47">
        <f t="shared" si="23"/>
        <v>0</v>
      </c>
      <c r="AE218" s="55">
        <v>9968</v>
      </c>
      <c r="AF218" s="4">
        <f t="shared" si="21"/>
        <v>0</v>
      </c>
      <c r="AG218" s="4">
        <f t="shared" si="22"/>
        <v>0</v>
      </c>
      <c r="AH218" s="58">
        <v>215</v>
      </c>
      <c r="AI218" s="14" t="b">
        <f t="shared" si="24"/>
        <v>1</v>
      </c>
    </row>
    <row r="219" spans="1:35" x14ac:dyDescent="0.2">
      <c r="A219" s="12">
        <v>216</v>
      </c>
      <c r="B219" s="12" t="s">
        <v>170</v>
      </c>
      <c r="C219" s="14"/>
      <c r="D219" s="41">
        <v>10</v>
      </c>
      <c r="E219" s="17">
        <v>10</v>
      </c>
      <c r="F219" s="17">
        <v>5</v>
      </c>
      <c r="G219" s="17">
        <v>5</v>
      </c>
      <c r="H219" s="17">
        <v>5</v>
      </c>
      <c r="I219" s="17">
        <v>5</v>
      </c>
      <c r="J219" s="17">
        <v>5</v>
      </c>
      <c r="K219" s="17">
        <v>5</v>
      </c>
      <c r="L219" s="17">
        <v>10</v>
      </c>
      <c r="M219" s="17">
        <v>5</v>
      </c>
      <c r="N219" s="17">
        <v>10</v>
      </c>
      <c r="O219" s="17">
        <v>5</v>
      </c>
      <c r="P219" s="17">
        <v>5</v>
      </c>
      <c r="Q219" s="17">
        <v>5</v>
      </c>
      <c r="R219" s="17">
        <v>5</v>
      </c>
      <c r="S219" s="17">
        <v>5</v>
      </c>
      <c r="T219" s="17">
        <v>5</v>
      </c>
      <c r="U219" s="17">
        <v>5</v>
      </c>
      <c r="V219" s="17">
        <v>5</v>
      </c>
      <c r="W219" s="17">
        <v>5</v>
      </c>
      <c r="X219" s="17">
        <v>5</v>
      </c>
      <c r="Y219" s="17">
        <v>5</v>
      </c>
      <c r="Z219" s="17">
        <v>5</v>
      </c>
      <c r="AA219" s="17">
        <v>5</v>
      </c>
      <c r="AB219" s="17">
        <v>5</v>
      </c>
      <c r="AC219" s="47">
        <f t="shared" si="23"/>
        <v>145</v>
      </c>
      <c r="AE219" s="55">
        <v>4140</v>
      </c>
      <c r="AF219" s="4">
        <f t="shared" si="21"/>
        <v>600300</v>
      </c>
      <c r="AG219" s="4">
        <f>+AF219*4</f>
        <v>2401200</v>
      </c>
      <c r="AH219" s="58">
        <v>216</v>
      </c>
      <c r="AI219" s="14" t="b">
        <f t="shared" si="24"/>
        <v>1</v>
      </c>
    </row>
    <row r="220" spans="1:35" x14ac:dyDescent="0.2">
      <c r="A220" s="12">
        <v>217</v>
      </c>
      <c r="B220" s="12" t="s">
        <v>289</v>
      </c>
      <c r="C220" s="14"/>
      <c r="D220" s="41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47">
        <f t="shared" si="23"/>
        <v>0</v>
      </c>
      <c r="AE220" s="55">
        <v>3763</v>
      </c>
      <c r="AF220" s="4">
        <f t="shared" si="21"/>
        <v>0</v>
      </c>
      <c r="AG220" s="4">
        <f t="shared" si="22"/>
        <v>0</v>
      </c>
      <c r="AH220" s="58">
        <v>217</v>
      </c>
      <c r="AI220" s="14" t="b">
        <f t="shared" si="24"/>
        <v>1</v>
      </c>
    </row>
    <row r="221" spans="1:35" x14ac:dyDescent="0.2">
      <c r="A221" s="12">
        <v>218</v>
      </c>
      <c r="B221" s="12" t="s">
        <v>171</v>
      </c>
      <c r="C221" s="14"/>
      <c r="D221" s="41">
        <v>10</v>
      </c>
      <c r="E221" s="17">
        <v>10</v>
      </c>
      <c r="F221" s="17">
        <v>5</v>
      </c>
      <c r="G221" s="17">
        <v>5</v>
      </c>
      <c r="H221" s="17">
        <v>5</v>
      </c>
      <c r="I221" s="17">
        <v>5</v>
      </c>
      <c r="J221" s="17">
        <v>5</v>
      </c>
      <c r="K221" s="17">
        <v>5</v>
      </c>
      <c r="L221" s="17">
        <v>10</v>
      </c>
      <c r="M221" s="17">
        <v>5</v>
      </c>
      <c r="N221" s="17">
        <v>14</v>
      </c>
      <c r="O221" s="17">
        <v>5</v>
      </c>
      <c r="P221" s="17">
        <v>5</v>
      </c>
      <c r="Q221" s="17">
        <v>5</v>
      </c>
      <c r="R221" s="17">
        <v>5</v>
      </c>
      <c r="S221" s="17">
        <v>5</v>
      </c>
      <c r="T221" s="17">
        <v>5</v>
      </c>
      <c r="U221" s="17">
        <v>5</v>
      </c>
      <c r="V221" s="17">
        <v>5</v>
      </c>
      <c r="W221" s="17">
        <v>5</v>
      </c>
      <c r="X221" s="17">
        <v>5</v>
      </c>
      <c r="Y221" s="17">
        <v>5</v>
      </c>
      <c r="Z221" s="17">
        <v>5</v>
      </c>
      <c r="AA221" s="17">
        <v>5</v>
      </c>
      <c r="AB221" s="17">
        <v>5</v>
      </c>
      <c r="AC221" s="47">
        <f t="shared" si="23"/>
        <v>149</v>
      </c>
      <c r="AE221" s="55">
        <v>1504</v>
      </c>
      <c r="AF221" s="4">
        <f t="shared" si="21"/>
        <v>224096</v>
      </c>
      <c r="AG221" s="4">
        <f>+AF221*4</f>
        <v>896384</v>
      </c>
      <c r="AH221" s="58">
        <v>218</v>
      </c>
      <c r="AI221" s="14" t="b">
        <f t="shared" si="24"/>
        <v>1</v>
      </c>
    </row>
    <row r="222" spans="1:35" x14ac:dyDescent="0.2">
      <c r="A222" s="12">
        <v>219</v>
      </c>
      <c r="B222" s="12" t="s">
        <v>290</v>
      </c>
      <c r="C222" s="14"/>
      <c r="D222" s="41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47">
        <f t="shared" si="23"/>
        <v>0</v>
      </c>
      <c r="AE222" s="55">
        <v>15837</v>
      </c>
      <c r="AF222" s="4">
        <f t="shared" si="21"/>
        <v>0</v>
      </c>
      <c r="AG222" s="4">
        <f t="shared" si="22"/>
        <v>0</v>
      </c>
      <c r="AH222" s="59"/>
      <c r="AI222" s="60" t="b">
        <f t="shared" si="24"/>
        <v>0</v>
      </c>
    </row>
    <row r="223" spans="1:35" x14ac:dyDescent="0.2">
      <c r="A223" s="12">
        <v>220</v>
      </c>
      <c r="B223" s="12" t="s">
        <v>291</v>
      </c>
      <c r="C223" s="14"/>
      <c r="D223" s="41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47">
        <f t="shared" si="23"/>
        <v>0</v>
      </c>
      <c r="AE223" s="55">
        <v>267</v>
      </c>
      <c r="AF223" s="4">
        <f t="shared" si="21"/>
        <v>0</v>
      </c>
      <c r="AG223" s="4">
        <f t="shared" si="22"/>
        <v>0</v>
      </c>
      <c r="AH223" s="58">
        <v>220</v>
      </c>
      <c r="AI223" s="14" t="b">
        <f t="shared" si="24"/>
        <v>1</v>
      </c>
    </row>
    <row r="224" spans="1:35" x14ac:dyDescent="0.2">
      <c r="A224" s="12">
        <v>221</v>
      </c>
      <c r="B224" s="12" t="s">
        <v>292</v>
      </c>
      <c r="C224" s="14"/>
      <c r="D224" s="41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47">
        <f t="shared" si="23"/>
        <v>0</v>
      </c>
      <c r="AE224" s="55">
        <v>1013</v>
      </c>
      <c r="AF224" s="4">
        <f t="shared" si="21"/>
        <v>0</v>
      </c>
      <c r="AG224" s="4">
        <f t="shared" si="22"/>
        <v>0</v>
      </c>
      <c r="AH224" s="58">
        <v>221</v>
      </c>
      <c r="AI224" s="14" t="b">
        <f t="shared" si="24"/>
        <v>1</v>
      </c>
    </row>
    <row r="225" spans="1:35" x14ac:dyDescent="0.2">
      <c r="A225" s="12">
        <v>222</v>
      </c>
      <c r="B225" s="12" t="s">
        <v>293</v>
      </c>
      <c r="C225" s="14"/>
      <c r="D225" s="41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47">
        <f t="shared" si="23"/>
        <v>0</v>
      </c>
      <c r="AE225" s="55">
        <v>323</v>
      </c>
      <c r="AF225" s="4">
        <f t="shared" si="21"/>
        <v>0</v>
      </c>
      <c r="AG225" s="4">
        <f t="shared" si="22"/>
        <v>0</v>
      </c>
      <c r="AH225" s="58">
        <v>222</v>
      </c>
      <c r="AI225" s="14" t="b">
        <f t="shared" si="24"/>
        <v>1</v>
      </c>
    </row>
    <row r="226" spans="1:35" x14ac:dyDescent="0.2">
      <c r="A226" s="12">
        <v>223</v>
      </c>
      <c r="B226" s="12" t="s">
        <v>294</v>
      </c>
      <c r="C226" s="14"/>
      <c r="D226" s="41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47">
        <f t="shared" si="23"/>
        <v>0</v>
      </c>
      <c r="AE226" s="55">
        <v>1542</v>
      </c>
      <c r="AF226" s="4">
        <f t="shared" si="21"/>
        <v>0</v>
      </c>
      <c r="AG226" s="4">
        <f t="shared" si="22"/>
        <v>0</v>
      </c>
      <c r="AH226" s="58">
        <v>223</v>
      </c>
      <c r="AI226" s="14" t="b">
        <f t="shared" si="24"/>
        <v>1</v>
      </c>
    </row>
    <row r="227" spans="1:35" x14ac:dyDescent="0.2">
      <c r="A227" s="12">
        <v>224</v>
      </c>
      <c r="B227" s="12" t="s">
        <v>295</v>
      </c>
      <c r="C227" s="14"/>
      <c r="D227" s="41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47">
        <f t="shared" si="23"/>
        <v>0</v>
      </c>
      <c r="AE227" s="55">
        <v>1578</v>
      </c>
      <c r="AF227" s="4">
        <f t="shared" si="21"/>
        <v>0</v>
      </c>
      <c r="AG227" s="4">
        <f t="shared" si="22"/>
        <v>0</v>
      </c>
      <c r="AH227" s="59"/>
      <c r="AI227" s="60" t="b">
        <f t="shared" si="24"/>
        <v>0</v>
      </c>
    </row>
    <row r="228" spans="1:35" x14ac:dyDescent="0.2">
      <c r="A228" s="12">
        <v>225</v>
      </c>
      <c r="B228" s="12" t="s">
        <v>296</v>
      </c>
      <c r="C228" s="14"/>
      <c r="D228" s="41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47">
        <f t="shared" si="23"/>
        <v>0</v>
      </c>
      <c r="AE228" s="55">
        <v>1473</v>
      </c>
      <c r="AF228" s="4">
        <f t="shared" si="21"/>
        <v>0</v>
      </c>
      <c r="AG228" s="4">
        <f t="shared" si="22"/>
        <v>0</v>
      </c>
      <c r="AH228" s="59"/>
      <c r="AI228" s="60" t="b">
        <f t="shared" si="24"/>
        <v>0</v>
      </c>
    </row>
    <row r="229" spans="1:35" x14ac:dyDescent="0.2">
      <c r="A229" s="12">
        <v>226</v>
      </c>
      <c r="B229" s="12" t="s">
        <v>297</v>
      </c>
      <c r="C229" s="14"/>
      <c r="D229" s="41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47">
        <f t="shared" si="23"/>
        <v>0</v>
      </c>
      <c r="AE229" s="55">
        <v>1473</v>
      </c>
      <c r="AF229" s="4">
        <f t="shared" si="21"/>
        <v>0</v>
      </c>
      <c r="AG229" s="4">
        <f t="shared" si="22"/>
        <v>0</v>
      </c>
      <c r="AH229" s="59"/>
      <c r="AI229" s="60" t="b">
        <f t="shared" si="24"/>
        <v>0</v>
      </c>
    </row>
    <row r="230" spans="1:35" x14ac:dyDescent="0.2">
      <c r="A230" s="12">
        <v>227</v>
      </c>
      <c r="B230" s="12" t="s">
        <v>298</v>
      </c>
      <c r="C230" s="14"/>
      <c r="D230" s="41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47">
        <f t="shared" si="23"/>
        <v>0</v>
      </c>
      <c r="AE230" s="55">
        <v>1052</v>
      </c>
      <c r="AF230" s="4">
        <f t="shared" si="21"/>
        <v>0</v>
      </c>
      <c r="AG230" s="4">
        <f t="shared" si="22"/>
        <v>0</v>
      </c>
      <c r="AH230" s="59"/>
      <c r="AI230" s="60" t="b">
        <f t="shared" si="24"/>
        <v>0</v>
      </c>
    </row>
    <row r="231" spans="1:35" x14ac:dyDescent="0.2">
      <c r="A231" s="12">
        <v>228</v>
      </c>
      <c r="B231" s="12" t="s">
        <v>299</v>
      </c>
      <c r="C231" s="14"/>
      <c r="D231" s="41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47">
        <f t="shared" si="23"/>
        <v>0</v>
      </c>
      <c r="AE231" s="55">
        <v>842</v>
      </c>
      <c r="AF231" s="4">
        <f t="shared" si="21"/>
        <v>0</v>
      </c>
      <c r="AG231" s="4">
        <f t="shared" si="22"/>
        <v>0</v>
      </c>
      <c r="AH231" s="59"/>
      <c r="AI231" s="60" t="b">
        <f t="shared" si="24"/>
        <v>0</v>
      </c>
    </row>
    <row r="232" spans="1:35" x14ac:dyDescent="0.2">
      <c r="A232" s="12">
        <v>229</v>
      </c>
      <c r="B232" s="12" t="s">
        <v>300</v>
      </c>
      <c r="C232" s="14"/>
      <c r="D232" s="41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47">
        <f t="shared" si="23"/>
        <v>0</v>
      </c>
      <c r="AE232" s="55">
        <v>842</v>
      </c>
      <c r="AF232" s="4">
        <f t="shared" si="21"/>
        <v>0</v>
      </c>
      <c r="AG232" s="4">
        <f t="shared" si="22"/>
        <v>0</v>
      </c>
      <c r="AH232" s="59"/>
      <c r="AI232" s="60" t="b">
        <f t="shared" si="24"/>
        <v>0</v>
      </c>
    </row>
    <row r="233" spans="1:35" x14ac:dyDescent="0.2">
      <c r="A233" s="12">
        <v>230</v>
      </c>
      <c r="B233" s="12" t="s">
        <v>301</v>
      </c>
      <c r="C233" s="14"/>
      <c r="D233" s="41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47">
        <f t="shared" si="23"/>
        <v>0</v>
      </c>
      <c r="AE233" s="55">
        <v>725</v>
      </c>
      <c r="AF233" s="4">
        <f t="shared" si="21"/>
        <v>0</v>
      </c>
      <c r="AG233" s="4">
        <f t="shared" si="22"/>
        <v>0</v>
      </c>
      <c r="AH233" s="59"/>
      <c r="AI233" s="60" t="b">
        <f t="shared" si="24"/>
        <v>0</v>
      </c>
    </row>
    <row r="234" spans="1:35" x14ac:dyDescent="0.2">
      <c r="A234" s="12">
        <v>231</v>
      </c>
      <c r="B234" s="12" t="s">
        <v>302</v>
      </c>
      <c r="C234" s="14"/>
      <c r="D234" s="41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47">
        <f t="shared" si="23"/>
        <v>0</v>
      </c>
      <c r="AE234" s="55">
        <v>1872</v>
      </c>
      <c r="AF234" s="4">
        <f t="shared" si="21"/>
        <v>0</v>
      </c>
      <c r="AG234" s="4">
        <f t="shared" si="22"/>
        <v>0</v>
      </c>
      <c r="AH234" s="59"/>
      <c r="AI234" s="60" t="b">
        <f t="shared" si="24"/>
        <v>0</v>
      </c>
    </row>
    <row r="235" spans="1:35" x14ac:dyDescent="0.2">
      <c r="A235" s="12">
        <v>232</v>
      </c>
      <c r="B235" s="12" t="s">
        <v>303</v>
      </c>
      <c r="C235" s="14"/>
      <c r="D235" s="41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47">
        <f t="shared" si="23"/>
        <v>0</v>
      </c>
      <c r="AE235" s="55">
        <v>437</v>
      </c>
      <c r="AF235" s="4">
        <f t="shared" si="21"/>
        <v>0</v>
      </c>
      <c r="AG235" s="4">
        <f t="shared" si="22"/>
        <v>0</v>
      </c>
      <c r="AH235" s="59"/>
      <c r="AI235" s="60" t="b">
        <f t="shared" si="24"/>
        <v>0</v>
      </c>
    </row>
    <row r="236" spans="1:35" x14ac:dyDescent="0.2">
      <c r="A236" s="12">
        <v>233</v>
      </c>
      <c r="B236" s="12" t="s">
        <v>304</v>
      </c>
      <c r="C236" s="14"/>
      <c r="D236" s="41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47">
        <f t="shared" si="23"/>
        <v>0</v>
      </c>
      <c r="AE236" s="55">
        <v>1757</v>
      </c>
      <c r="AF236" s="4">
        <f t="shared" si="21"/>
        <v>0</v>
      </c>
      <c r="AG236" s="4">
        <f t="shared" si="22"/>
        <v>0</v>
      </c>
      <c r="AH236" s="59"/>
      <c r="AI236" s="60" t="b">
        <f t="shared" si="24"/>
        <v>0</v>
      </c>
    </row>
    <row r="237" spans="1:35" x14ac:dyDescent="0.2">
      <c r="A237" s="12">
        <v>234</v>
      </c>
      <c r="B237" s="12" t="s">
        <v>305</v>
      </c>
      <c r="C237" s="14"/>
      <c r="D237" s="41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47">
        <f t="shared" si="23"/>
        <v>0</v>
      </c>
      <c r="AE237" s="55">
        <v>633</v>
      </c>
      <c r="AF237" s="4">
        <f t="shared" si="21"/>
        <v>0</v>
      </c>
      <c r="AG237" s="4">
        <f t="shared" si="22"/>
        <v>0</v>
      </c>
      <c r="AH237" s="59"/>
      <c r="AI237" s="60" t="b">
        <f t="shared" si="24"/>
        <v>0</v>
      </c>
    </row>
    <row r="238" spans="1:35" x14ac:dyDescent="0.2">
      <c r="A238" s="12">
        <v>235</v>
      </c>
      <c r="B238" s="12" t="s">
        <v>306</v>
      </c>
      <c r="C238" s="14"/>
      <c r="D238" s="41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47">
        <f t="shared" si="23"/>
        <v>0</v>
      </c>
      <c r="AE238" s="55">
        <v>857</v>
      </c>
      <c r="AF238" s="4">
        <f t="shared" si="21"/>
        <v>0</v>
      </c>
      <c r="AG238" s="4">
        <f t="shared" si="22"/>
        <v>0</v>
      </c>
      <c r="AH238" s="59"/>
      <c r="AI238" s="60" t="b">
        <f t="shared" si="24"/>
        <v>0</v>
      </c>
    </row>
    <row r="239" spans="1:35" x14ac:dyDescent="0.2">
      <c r="A239" s="12">
        <v>236</v>
      </c>
      <c r="B239" s="12" t="s">
        <v>307</v>
      </c>
      <c r="C239" s="14"/>
      <c r="D239" s="41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47">
        <f t="shared" si="23"/>
        <v>0</v>
      </c>
      <c r="AE239" s="55">
        <v>710</v>
      </c>
      <c r="AF239" s="4">
        <f t="shared" si="21"/>
        <v>0</v>
      </c>
      <c r="AG239" s="4">
        <f t="shared" si="22"/>
        <v>0</v>
      </c>
      <c r="AH239" s="59"/>
      <c r="AI239" s="60" t="b">
        <f t="shared" si="24"/>
        <v>0</v>
      </c>
    </row>
    <row r="240" spans="1:35" x14ac:dyDescent="0.2">
      <c r="A240" s="12">
        <v>237</v>
      </c>
      <c r="B240" s="12" t="s">
        <v>308</v>
      </c>
      <c r="C240" s="14"/>
      <c r="D240" s="41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47">
        <f t="shared" si="23"/>
        <v>0</v>
      </c>
      <c r="AE240" s="55">
        <v>3175</v>
      </c>
      <c r="AF240" s="4">
        <f t="shared" si="21"/>
        <v>0</v>
      </c>
      <c r="AG240" s="4">
        <f t="shared" si="22"/>
        <v>0</v>
      </c>
      <c r="AH240" s="59"/>
      <c r="AI240" s="60" t="b">
        <f t="shared" si="24"/>
        <v>0</v>
      </c>
    </row>
    <row r="241" spans="1:35" x14ac:dyDescent="0.2">
      <c r="A241" s="12">
        <v>238</v>
      </c>
      <c r="B241" s="12" t="s">
        <v>309</v>
      </c>
      <c r="C241" s="14"/>
      <c r="D241" s="41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47">
        <f t="shared" si="23"/>
        <v>0</v>
      </c>
      <c r="AE241" s="55">
        <v>300</v>
      </c>
      <c r="AF241" s="4">
        <f t="shared" si="21"/>
        <v>0</v>
      </c>
      <c r="AG241" s="4">
        <f t="shared" si="22"/>
        <v>0</v>
      </c>
      <c r="AH241" s="59"/>
      <c r="AI241" s="60" t="b">
        <f t="shared" si="24"/>
        <v>0</v>
      </c>
    </row>
    <row r="242" spans="1:35" x14ac:dyDescent="0.2">
      <c r="A242" s="12">
        <v>239</v>
      </c>
      <c r="B242" s="12" t="s">
        <v>310</v>
      </c>
      <c r="C242" s="14"/>
      <c r="D242" s="41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47">
        <f t="shared" si="23"/>
        <v>0</v>
      </c>
      <c r="AE242" s="55">
        <v>2343</v>
      </c>
      <c r="AF242" s="4">
        <f t="shared" si="21"/>
        <v>0</v>
      </c>
      <c r="AG242" s="4">
        <f t="shared" si="22"/>
        <v>0</v>
      </c>
      <c r="AH242" s="59"/>
      <c r="AI242" s="60" t="b">
        <f t="shared" si="24"/>
        <v>0</v>
      </c>
    </row>
    <row r="243" spans="1:35" x14ac:dyDescent="0.2">
      <c r="A243" s="12">
        <v>240</v>
      </c>
      <c r="B243" s="12" t="s">
        <v>311</v>
      </c>
      <c r="C243" s="14"/>
      <c r="D243" s="41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47">
        <f t="shared" si="23"/>
        <v>0</v>
      </c>
      <c r="AE243" s="55">
        <v>12414</v>
      </c>
      <c r="AF243" s="4">
        <f t="shared" si="21"/>
        <v>0</v>
      </c>
      <c r="AG243" s="4">
        <f t="shared" si="22"/>
        <v>0</v>
      </c>
      <c r="AH243" s="59"/>
      <c r="AI243" s="60" t="b">
        <f t="shared" si="24"/>
        <v>0</v>
      </c>
    </row>
    <row r="244" spans="1:35" x14ac:dyDescent="0.2">
      <c r="A244" s="12">
        <v>241</v>
      </c>
      <c r="B244" s="12" t="s">
        <v>312</v>
      </c>
      <c r="C244" s="14"/>
      <c r="D244" s="41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47">
        <f t="shared" si="23"/>
        <v>0</v>
      </c>
      <c r="AE244" s="55">
        <v>695</v>
      </c>
      <c r="AF244" s="4">
        <f t="shared" si="21"/>
        <v>0</v>
      </c>
      <c r="AG244" s="4">
        <f t="shared" si="22"/>
        <v>0</v>
      </c>
      <c r="AH244" s="58">
        <v>241</v>
      </c>
      <c r="AI244" s="14" t="b">
        <f t="shared" si="24"/>
        <v>1</v>
      </c>
    </row>
    <row r="245" spans="1:35" x14ac:dyDescent="0.2">
      <c r="A245" s="12">
        <v>242</v>
      </c>
      <c r="B245" s="12" t="s">
        <v>172</v>
      </c>
      <c r="C245" s="14"/>
      <c r="D245" s="41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47">
        <f t="shared" si="23"/>
        <v>0</v>
      </c>
      <c r="AE245" s="55">
        <v>6838</v>
      </c>
      <c r="AF245" s="4">
        <f t="shared" si="21"/>
        <v>0</v>
      </c>
      <c r="AG245" s="4">
        <f t="shared" si="22"/>
        <v>0</v>
      </c>
      <c r="AH245" s="58">
        <v>242</v>
      </c>
      <c r="AI245" s="14" t="b">
        <f t="shared" si="24"/>
        <v>1</v>
      </c>
    </row>
    <row r="246" spans="1:35" x14ac:dyDescent="0.2">
      <c r="A246" s="12">
        <v>243</v>
      </c>
      <c r="B246" s="12" t="s">
        <v>313</v>
      </c>
      <c r="C246" s="14"/>
      <c r="D246" s="41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47">
        <f t="shared" si="23"/>
        <v>0</v>
      </c>
      <c r="AE246" s="55">
        <v>16569</v>
      </c>
      <c r="AF246" s="4">
        <f t="shared" si="21"/>
        <v>0</v>
      </c>
      <c r="AG246" s="4">
        <f t="shared" si="22"/>
        <v>0</v>
      </c>
      <c r="AH246" s="59"/>
      <c r="AI246" s="60" t="b">
        <f t="shared" si="24"/>
        <v>0</v>
      </c>
    </row>
    <row r="247" spans="1:35" x14ac:dyDescent="0.2">
      <c r="A247" s="12">
        <v>244</v>
      </c>
      <c r="B247" s="12" t="s">
        <v>314</v>
      </c>
      <c r="C247" s="14"/>
      <c r="D247" s="41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47">
        <f t="shared" si="23"/>
        <v>0</v>
      </c>
      <c r="AE247" s="55">
        <v>110460</v>
      </c>
      <c r="AF247" s="4">
        <f t="shared" si="21"/>
        <v>0</v>
      </c>
      <c r="AG247" s="4">
        <f t="shared" si="22"/>
        <v>0</v>
      </c>
      <c r="AH247" s="59"/>
      <c r="AI247" s="60" t="b">
        <f t="shared" si="24"/>
        <v>0</v>
      </c>
    </row>
    <row r="248" spans="1:35" x14ac:dyDescent="0.2">
      <c r="A248" s="12">
        <v>245</v>
      </c>
      <c r="B248" s="12" t="s">
        <v>315</v>
      </c>
      <c r="C248" s="14"/>
      <c r="D248" s="41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47">
        <f t="shared" si="23"/>
        <v>0</v>
      </c>
      <c r="AE248" s="55">
        <v>10697</v>
      </c>
      <c r="AF248" s="4">
        <f t="shared" si="21"/>
        <v>0</v>
      </c>
      <c r="AG248" s="4">
        <f t="shared" si="22"/>
        <v>0</v>
      </c>
      <c r="AH248" s="59"/>
      <c r="AI248" s="60" t="b">
        <f t="shared" si="24"/>
        <v>0</v>
      </c>
    </row>
    <row r="249" spans="1:35" x14ac:dyDescent="0.2">
      <c r="A249" s="12">
        <v>246</v>
      </c>
      <c r="B249" s="12" t="s">
        <v>316</v>
      </c>
      <c r="C249" s="14"/>
      <c r="D249" s="41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47">
        <f t="shared" si="23"/>
        <v>0</v>
      </c>
      <c r="AE249" s="55">
        <v>69170</v>
      </c>
      <c r="AF249" s="4">
        <f t="shared" si="21"/>
        <v>0</v>
      </c>
      <c r="AG249" s="4">
        <f t="shared" si="22"/>
        <v>0</v>
      </c>
      <c r="AH249" s="59"/>
      <c r="AI249" s="60" t="b">
        <f t="shared" si="24"/>
        <v>0</v>
      </c>
    </row>
    <row r="250" spans="1:35" x14ac:dyDescent="0.2">
      <c r="A250" s="12">
        <v>247</v>
      </c>
      <c r="B250" s="12" t="s">
        <v>317</v>
      </c>
      <c r="C250" s="14"/>
      <c r="D250" s="41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47">
        <f t="shared" si="23"/>
        <v>0</v>
      </c>
      <c r="AE250" s="55">
        <v>3770</v>
      </c>
      <c r="AF250" s="4">
        <f t="shared" si="21"/>
        <v>0</v>
      </c>
      <c r="AG250" s="4">
        <f t="shared" si="22"/>
        <v>0</v>
      </c>
      <c r="AH250" s="59"/>
      <c r="AI250" s="60" t="b">
        <f t="shared" si="24"/>
        <v>0</v>
      </c>
    </row>
    <row r="251" spans="1:35" x14ac:dyDescent="0.2">
      <c r="A251" s="12">
        <v>248</v>
      </c>
      <c r="B251" s="12" t="s">
        <v>318</v>
      </c>
      <c r="C251" s="14"/>
      <c r="D251" s="41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47">
        <f t="shared" si="23"/>
        <v>0</v>
      </c>
      <c r="AE251" s="55">
        <v>10520</v>
      </c>
      <c r="AF251" s="4">
        <f t="shared" si="21"/>
        <v>0</v>
      </c>
      <c r="AG251" s="4">
        <f t="shared" si="22"/>
        <v>0</v>
      </c>
      <c r="AH251" s="59"/>
      <c r="AI251" s="60" t="b">
        <f t="shared" si="24"/>
        <v>0</v>
      </c>
    </row>
    <row r="252" spans="1:35" x14ac:dyDescent="0.2">
      <c r="A252" s="12">
        <v>249</v>
      </c>
      <c r="B252" s="12" t="s">
        <v>319</v>
      </c>
      <c r="C252" s="14"/>
      <c r="D252" s="41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47">
        <f t="shared" si="23"/>
        <v>0</v>
      </c>
      <c r="AE252" s="55">
        <v>1242</v>
      </c>
      <c r="AF252" s="4">
        <f t="shared" si="21"/>
        <v>0</v>
      </c>
      <c r="AG252" s="4">
        <f t="shared" si="22"/>
        <v>0</v>
      </c>
      <c r="AH252" s="58">
        <v>249</v>
      </c>
      <c r="AI252" s="14" t="b">
        <f t="shared" si="24"/>
        <v>1</v>
      </c>
    </row>
    <row r="253" spans="1:35" x14ac:dyDescent="0.2">
      <c r="A253" s="12">
        <v>250</v>
      </c>
      <c r="B253" s="12" t="s">
        <v>320</v>
      </c>
      <c r="C253" s="14"/>
      <c r="D253" s="41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47">
        <f t="shared" si="23"/>
        <v>0</v>
      </c>
      <c r="AE253" s="55">
        <v>2999</v>
      </c>
      <c r="AF253" s="4">
        <f t="shared" si="21"/>
        <v>0</v>
      </c>
      <c r="AG253" s="4">
        <f t="shared" si="22"/>
        <v>0</v>
      </c>
      <c r="AH253" s="58">
        <v>250</v>
      </c>
      <c r="AI253" s="14" t="b">
        <f t="shared" si="24"/>
        <v>1</v>
      </c>
    </row>
    <row r="254" spans="1:35" x14ac:dyDescent="0.2">
      <c r="A254" s="12">
        <v>251</v>
      </c>
      <c r="B254" s="12" t="s">
        <v>321</v>
      </c>
      <c r="C254" s="14"/>
      <c r="D254" s="41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47">
        <f t="shared" si="23"/>
        <v>0</v>
      </c>
      <c r="AE254" s="55">
        <v>15254</v>
      </c>
      <c r="AF254" s="4">
        <f t="shared" si="21"/>
        <v>0</v>
      </c>
      <c r="AG254" s="4">
        <f t="shared" si="22"/>
        <v>0</v>
      </c>
      <c r="AH254" s="58">
        <v>251</v>
      </c>
      <c r="AI254" s="14" t="b">
        <f t="shared" si="24"/>
        <v>1</v>
      </c>
    </row>
    <row r="255" spans="1:35" x14ac:dyDescent="0.2">
      <c r="A255" s="12">
        <v>252</v>
      </c>
      <c r="B255" s="12" t="s">
        <v>322</v>
      </c>
      <c r="C255" s="14"/>
      <c r="D255" s="41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47">
        <f t="shared" si="23"/>
        <v>0</v>
      </c>
      <c r="AE255" s="55">
        <v>9365</v>
      </c>
      <c r="AF255" s="4">
        <f t="shared" si="21"/>
        <v>0</v>
      </c>
      <c r="AG255" s="4">
        <f t="shared" si="22"/>
        <v>0</v>
      </c>
      <c r="AH255" s="59"/>
      <c r="AI255" s="60" t="b">
        <f t="shared" si="24"/>
        <v>0</v>
      </c>
    </row>
    <row r="256" spans="1:35" x14ac:dyDescent="0.2">
      <c r="A256" s="12">
        <v>253</v>
      </c>
      <c r="B256" s="12" t="s">
        <v>173</v>
      </c>
      <c r="C256" s="14"/>
      <c r="D256" s="41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47">
        <f t="shared" si="23"/>
        <v>0</v>
      </c>
      <c r="AE256" s="55">
        <v>2998</v>
      </c>
      <c r="AF256" s="4">
        <f t="shared" si="21"/>
        <v>0</v>
      </c>
      <c r="AG256" s="4">
        <f t="shared" si="22"/>
        <v>0</v>
      </c>
      <c r="AH256" s="58">
        <v>253</v>
      </c>
      <c r="AI256" s="14" t="b">
        <f t="shared" si="24"/>
        <v>1</v>
      </c>
    </row>
    <row r="257" spans="1:35" x14ac:dyDescent="0.2">
      <c r="A257" s="12">
        <v>254</v>
      </c>
      <c r="B257" s="12" t="s">
        <v>174</v>
      </c>
      <c r="C257" s="14"/>
      <c r="D257" s="41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47">
        <f t="shared" si="23"/>
        <v>0</v>
      </c>
      <c r="AE257" s="55">
        <v>4208</v>
      </c>
      <c r="AF257" s="4">
        <f t="shared" si="21"/>
        <v>0</v>
      </c>
      <c r="AG257" s="4">
        <f t="shared" si="22"/>
        <v>0</v>
      </c>
      <c r="AH257" s="58">
        <v>254</v>
      </c>
      <c r="AI257" s="14" t="b">
        <f t="shared" si="24"/>
        <v>1</v>
      </c>
    </row>
    <row r="258" spans="1:35" x14ac:dyDescent="0.2">
      <c r="A258" s="12">
        <v>255</v>
      </c>
      <c r="B258" s="12" t="s">
        <v>323</v>
      </c>
      <c r="C258" s="14"/>
      <c r="D258" s="41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47">
        <f t="shared" si="23"/>
        <v>0</v>
      </c>
      <c r="AE258" s="55">
        <v>27878</v>
      </c>
      <c r="AF258" s="4">
        <f t="shared" si="21"/>
        <v>0</v>
      </c>
      <c r="AG258" s="4">
        <f t="shared" si="22"/>
        <v>0</v>
      </c>
      <c r="AH258" s="58">
        <v>255</v>
      </c>
      <c r="AI258" s="14" t="b">
        <f t="shared" si="24"/>
        <v>1</v>
      </c>
    </row>
    <row r="259" spans="1:35" x14ac:dyDescent="0.2">
      <c r="A259" s="12">
        <v>256</v>
      </c>
      <c r="B259" s="12" t="s">
        <v>324</v>
      </c>
      <c r="C259" s="14"/>
      <c r="D259" s="41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47">
        <f t="shared" si="23"/>
        <v>0</v>
      </c>
      <c r="AE259" s="55">
        <v>8416</v>
      </c>
      <c r="AF259" s="4">
        <f t="shared" si="21"/>
        <v>0</v>
      </c>
      <c r="AG259" s="4">
        <f t="shared" si="22"/>
        <v>0</v>
      </c>
      <c r="AH259" s="58">
        <v>256</v>
      </c>
      <c r="AI259" s="14" t="b">
        <f t="shared" si="24"/>
        <v>1</v>
      </c>
    </row>
    <row r="260" spans="1:35" x14ac:dyDescent="0.2">
      <c r="A260" s="12">
        <v>257</v>
      </c>
      <c r="B260" s="12" t="s">
        <v>325</v>
      </c>
      <c r="C260" s="14"/>
      <c r="D260" s="41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47">
        <f t="shared" si="23"/>
        <v>0</v>
      </c>
      <c r="AE260" s="55">
        <v>17884</v>
      </c>
      <c r="AF260" s="4">
        <f t="shared" ref="AF260:AF323" si="25">AC260*AE260</f>
        <v>0</v>
      </c>
      <c r="AG260" s="4">
        <f t="shared" ref="AG260:AG323" si="26">+(AF260*3)+(AF260/30)*23</f>
        <v>0</v>
      </c>
      <c r="AH260" s="58">
        <v>257</v>
      </c>
      <c r="AI260" s="14" t="b">
        <f t="shared" si="24"/>
        <v>1</v>
      </c>
    </row>
    <row r="261" spans="1:35" x14ac:dyDescent="0.2">
      <c r="A261" s="12">
        <v>258</v>
      </c>
      <c r="B261" s="12" t="s">
        <v>326</v>
      </c>
      <c r="C261" s="14"/>
      <c r="D261" s="41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47">
        <f t="shared" si="23"/>
        <v>0</v>
      </c>
      <c r="AE261" s="55">
        <v>36820</v>
      </c>
      <c r="AF261" s="4">
        <f t="shared" si="25"/>
        <v>0</v>
      </c>
      <c r="AG261" s="4">
        <f t="shared" si="26"/>
        <v>0</v>
      </c>
      <c r="AH261" s="58">
        <v>258</v>
      </c>
      <c r="AI261" s="14" t="b">
        <f t="shared" si="24"/>
        <v>1</v>
      </c>
    </row>
    <row r="262" spans="1:35" x14ac:dyDescent="0.2">
      <c r="A262" s="12">
        <v>259</v>
      </c>
      <c r="B262" s="12" t="s">
        <v>327</v>
      </c>
      <c r="C262" s="14"/>
      <c r="D262" s="41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47">
        <f t="shared" ref="AC262:AC325" si="27">SUM(D262:AB262)</f>
        <v>0</v>
      </c>
      <c r="AE262" s="55">
        <v>671</v>
      </c>
      <c r="AF262" s="4">
        <f t="shared" si="25"/>
        <v>0</v>
      </c>
      <c r="AG262" s="4">
        <f t="shared" si="26"/>
        <v>0</v>
      </c>
      <c r="AH262" s="58">
        <v>259</v>
      </c>
      <c r="AI262" s="14" t="b">
        <f t="shared" si="24"/>
        <v>1</v>
      </c>
    </row>
    <row r="263" spans="1:35" ht="16.5" customHeight="1" x14ac:dyDescent="0.2">
      <c r="A263" s="12">
        <v>260</v>
      </c>
      <c r="B263" s="12" t="s">
        <v>175</v>
      </c>
      <c r="C263" s="14"/>
      <c r="D263" s="41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47">
        <f t="shared" si="27"/>
        <v>0</v>
      </c>
      <c r="AE263" s="55">
        <v>3252</v>
      </c>
      <c r="AF263" s="4">
        <f t="shared" si="25"/>
        <v>0</v>
      </c>
      <c r="AG263" s="4">
        <f t="shared" si="26"/>
        <v>0</v>
      </c>
      <c r="AH263" s="58">
        <v>260</v>
      </c>
      <c r="AI263" s="14" t="b">
        <f t="shared" ref="AI263:AI326" si="28">AH263=A263</f>
        <v>1</v>
      </c>
    </row>
    <row r="264" spans="1:35" ht="16.5" customHeight="1" x14ac:dyDescent="0.2">
      <c r="A264" s="12">
        <v>261</v>
      </c>
      <c r="B264" s="12" t="s">
        <v>328</v>
      </c>
      <c r="C264" s="14"/>
      <c r="D264" s="41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47">
        <f t="shared" si="27"/>
        <v>0</v>
      </c>
      <c r="AE264" s="55">
        <v>594</v>
      </c>
      <c r="AF264" s="4">
        <f t="shared" si="25"/>
        <v>0</v>
      </c>
      <c r="AG264" s="4">
        <f t="shared" si="26"/>
        <v>0</v>
      </c>
      <c r="AH264" s="59"/>
      <c r="AI264" s="60" t="b">
        <f t="shared" si="28"/>
        <v>0</v>
      </c>
    </row>
    <row r="265" spans="1:35" ht="16.5" customHeight="1" x14ac:dyDescent="0.2">
      <c r="A265" s="12">
        <v>262</v>
      </c>
      <c r="B265" s="12" t="s">
        <v>329</v>
      </c>
      <c r="C265" s="14"/>
      <c r="D265" s="41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47">
        <f t="shared" si="27"/>
        <v>0</v>
      </c>
      <c r="AE265" s="55">
        <v>594</v>
      </c>
      <c r="AF265" s="4">
        <f t="shared" si="25"/>
        <v>0</v>
      </c>
      <c r="AG265" s="4">
        <f t="shared" si="26"/>
        <v>0</v>
      </c>
      <c r="AH265" s="59"/>
      <c r="AI265" s="60" t="b">
        <f t="shared" si="28"/>
        <v>0</v>
      </c>
    </row>
    <row r="266" spans="1:35" ht="16.5" customHeight="1" x14ac:dyDescent="0.2">
      <c r="A266" s="12">
        <v>263</v>
      </c>
      <c r="B266" s="12" t="s">
        <v>330</v>
      </c>
      <c r="C266" s="14"/>
      <c r="D266" s="41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47">
        <f t="shared" si="27"/>
        <v>0</v>
      </c>
      <c r="AE266" s="55">
        <v>639</v>
      </c>
      <c r="AF266" s="4">
        <f t="shared" si="25"/>
        <v>0</v>
      </c>
      <c r="AG266" s="4">
        <f t="shared" si="26"/>
        <v>0</v>
      </c>
      <c r="AH266" s="59"/>
      <c r="AI266" s="60" t="b">
        <f t="shared" si="28"/>
        <v>0</v>
      </c>
    </row>
    <row r="267" spans="1:35" ht="16.5" customHeight="1" x14ac:dyDescent="0.2">
      <c r="A267" s="12">
        <v>264</v>
      </c>
      <c r="B267" s="12" t="s">
        <v>331</v>
      </c>
      <c r="C267" s="14"/>
      <c r="D267" s="41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47">
        <f t="shared" si="27"/>
        <v>0</v>
      </c>
      <c r="AE267" s="55">
        <v>4208</v>
      </c>
      <c r="AF267" s="4">
        <f t="shared" si="25"/>
        <v>0</v>
      </c>
      <c r="AG267" s="4">
        <f t="shared" si="26"/>
        <v>0</v>
      </c>
      <c r="AH267" s="59"/>
      <c r="AI267" s="60" t="b">
        <f t="shared" si="28"/>
        <v>0</v>
      </c>
    </row>
    <row r="268" spans="1:35" ht="16.5" customHeight="1" x14ac:dyDescent="0.2">
      <c r="A268" s="12">
        <v>265</v>
      </c>
      <c r="B268" s="12" t="s">
        <v>332</v>
      </c>
      <c r="C268" s="14"/>
      <c r="D268" s="41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47">
        <f t="shared" si="27"/>
        <v>0</v>
      </c>
      <c r="AE268" s="55">
        <v>756</v>
      </c>
      <c r="AF268" s="4">
        <f t="shared" si="25"/>
        <v>0</v>
      </c>
      <c r="AG268" s="4">
        <f t="shared" si="26"/>
        <v>0</v>
      </c>
      <c r="AH268" s="58">
        <v>265</v>
      </c>
      <c r="AI268" s="14" t="b">
        <f t="shared" si="28"/>
        <v>1</v>
      </c>
    </row>
    <row r="269" spans="1:35" ht="16.5" customHeight="1" x14ac:dyDescent="0.2">
      <c r="A269" s="12">
        <v>266</v>
      </c>
      <c r="B269" s="12" t="s">
        <v>333</v>
      </c>
      <c r="C269" s="14"/>
      <c r="D269" s="41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47">
        <f t="shared" si="27"/>
        <v>0</v>
      </c>
      <c r="AE269" s="55">
        <v>5433</v>
      </c>
      <c r="AF269" s="4">
        <f t="shared" si="25"/>
        <v>0</v>
      </c>
      <c r="AG269" s="4">
        <f t="shared" si="26"/>
        <v>0</v>
      </c>
      <c r="AH269" s="58">
        <v>266</v>
      </c>
      <c r="AI269" s="14" t="b">
        <f t="shared" si="28"/>
        <v>1</v>
      </c>
    </row>
    <row r="270" spans="1:35" ht="16.5" customHeight="1" x14ac:dyDescent="0.2">
      <c r="A270" s="12">
        <v>267</v>
      </c>
      <c r="B270" s="12" t="s">
        <v>334</v>
      </c>
      <c r="C270" s="14"/>
      <c r="D270" s="41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47">
        <f t="shared" si="27"/>
        <v>0</v>
      </c>
      <c r="AE270" s="55">
        <v>9057</v>
      </c>
      <c r="AF270" s="4">
        <f t="shared" si="25"/>
        <v>0</v>
      </c>
      <c r="AG270" s="4">
        <f t="shared" si="26"/>
        <v>0</v>
      </c>
      <c r="AH270" s="59"/>
      <c r="AI270" s="60" t="b">
        <f t="shared" si="28"/>
        <v>0</v>
      </c>
    </row>
    <row r="271" spans="1:35" ht="16.5" customHeight="1" x14ac:dyDescent="0.2">
      <c r="A271" s="12">
        <v>268</v>
      </c>
      <c r="B271" s="12" t="s">
        <v>335</v>
      </c>
      <c r="C271" s="14"/>
      <c r="D271" s="41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47">
        <f t="shared" si="27"/>
        <v>0</v>
      </c>
      <c r="AE271" s="55">
        <v>80593</v>
      </c>
      <c r="AF271" s="4">
        <f t="shared" si="25"/>
        <v>0</v>
      </c>
      <c r="AG271" s="4">
        <f t="shared" si="26"/>
        <v>0</v>
      </c>
      <c r="AH271" s="59"/>
      <c r="AI271" s="60" t="b">
        <f t="shared" si="28"/>
        <v>0</v>
      </c>
    </row>
    <row r="272" spans="1:35" ht="16.5" customHeight="1" x14ac:dyDescent="0.2">
      <c r="A272" s="12">
        <v>269</v>
      </c>
      <c r="B272" s="12" t="s">
        <v>336</v>
      </c>
      <c r="C272" s="14"/>
      <c r="D272" s="41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47">
        <f t="shared" si="27"/>
        <v>0</v>
      </c>
      <c r="AE272" s="55">
        <v>16510</v>
      </c>
      <c r="AF272" s="4">
        <f t="shared" si="25"/>
        <v>0</v>
      </c>
      <c r="AG272" s="4">
        <f t="shared" si="26"/>
        <v>0</v>
      </c>
      <c r="AH272" s="59"/>
      <c r="AI272" s="60" t="b">
        <f t="shared" si="28"/>
        <v>0</v>
      </c>
    </row>
    <row r="273" spans="1:35" ht="16.5" customHeight="1" x14ac:dyDescent="0.2">
      <c r="A273" s="12">
        <v>270</v>
      </c>
      <c r="B273" s="12" t="s">
        <v>337</v>
      </c>
      <c r="C273" s="14"/>
      <c r="D273" s="41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47">
        <f t="shared" si="27"/>
        <v>0</v>
      </c>
      <c r="AE273" s="55">
        <v>110460</v>
      </c>
      <c r="AF273" s="4">
        <f t="shared" si="25"/>
        <v>0</v>
      </c>
      <c r="AG273" s="4">
        <f t="shared" si="26"/>
        <v>0</v>
      </c>
      <c r="AH273" s="59"/>
      <c r="AI273" s="60" t="b">
        <f t="shared" si="28"/>
        <v>0</v>
      </c>
    </row>
    <row r="274" spans="1:35" ht="16.5" customHeight="1" x14ac:dyDescent="0.2">
      <c r="A274" s="12">
        <v>271</v>
      </c>
      <c r="B274" s="12" t="s">
        <v>338</v>
      </c>
      <c r="C274" s="14"/>
      <c r="D274" s="41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47">
        <f t="shared" si="27"/>
        <v>0</v>
      </c>
      <c r="AE274" s="55">
        <v>10495</v>
      </c>
      <c r="AF274" s="4">
        <f t="shared" si="25"/>
        <v>0</v>
      </c>
      <c r="AG274" s="4">
        <f t="shared" si="26"/>
        <v>0</v>
      </c>
      <c r="AH274" s="59"/>
      <c r="AI274" s="60" t="b">
        <f t="shared" si="28"/>
        <v>0</v>
      </c>
    </row>
    <row r="275" spans="1:35" ht="16.5" customHeight="1" x14ac:dyDescent="0.2">
      <c r="A275" s="12">
        <v>272</v>
      </c>
      <c r="B275" s="12" t="s">
        <v>339</v>
      </c>
      <c r="C275" s="14"/>
      <c r="D275" s="41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47">
        <f t="shared" si="27"/>
        <v>0</v>
      </c>
      <c r="AE275" s="55">
        <v>69170</v>
      </c>
      <c r="AF275" s="4">
        <f t="shared" si="25"/>
        <v>0</v>
      </c>
      <c r="AG275" s="4">
        <f t="shared" si="26"/>
        <v>0</v>
      </c>
      <c r="AH275" s="59"/>
      <c r="AI275" s="60" t="b">
        <f t="shared" si="28"/>
        <v>0</v>
      </c>
    </row>
    <row r="276" spans="1:35" ht="16.5" customHeight="1" x14ac:dyDescent="0.2">
      <c r="A276" s="12">
        <v>273</v>
      </c>
      <c r="B276" s="12" t="s">
        <v>340</v>
      </c>
      <c r="C276" s="14"/>
      <c r="D276" s="41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47">
        <f t="shared" si="27"/>
        <v>0</v>
      </c>
      <c r="AE276" s="55">
        <v>665</v>
      </c>
      <c r="AF276" s="4">
        <f t="shared" si="25"/>
        <v>0</v>
      </c>
      <c r="AG276" s="4">
        <f t="shared" si="26"/>
        <v>0</v>
      </c>
      <c r="AH276" s="59"/>
      <c r="AI276" s="60" t="b">
        <f t="shared" si="28"/>
        <v>0</v>
      </c>
    </row>
    <row r="277" spans="1:35" ht="16.5" customHeight="1" x14ac:dyDescent="0.2">
      <c r="A277" s="12">
        <v>274</v>
      </c>
      <c r="B277" s="12" t="s">
        <v>341</v>
      </c>
      <c r="C277" s="14"/>
      <c r="D277" s="41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47">
        <f t="shared" si="27"/>
        <v>0</v>
      </c>
      <c r="AE277" s="55">
        <v>3910</v>
      </c>
      <c r="AF277" s="4">
        <f t="shared" si="25"/>
        <v>0</v>
      </c>
      <c r="AG277" s="4">
        <f t="shared" si="26"/>
        <v>0</v>
      </c>
      <c r="AH277" s="59"/>
      <c r="AI277" s="60" t="b">
        <f t="shared" si="28"/>
        <v>0</v>
      </c>
    </row>
    <row r="278" spans="1:35" ht="16.5" customHeight="1" x14ac:dyDescent="0.2">
      <c r="A278" s="12">
        <v>275</v>
      </c>
      <c r="B278" s="12" t="s">
        <v>342</v>
      </c>
      <c r="C278" s="14"/>
      <c r="D278" s="41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47">
        <f t="shared" si="27"/>
        <v>0</v>
      </c>
      <c r="AE278" s="55">
        <v>1743</v>
      </c>
      <c r="AF278" s="4">
        <f t="shared" si="25"/>
        <v>0</v>
      </c>
      <c r="AG278" s="4">
        <f t="shared" si="26"/>
        <v>0</v>
      </c>
      <c r="AH278" s="58">
        <v>275</v>
      </c>
      <c r="AI278" s="14" t="b">
        <f t="shared" si="28"/>
        <v>1</v>
      </c>
    </row>
    <row r="279" spans="1:35" ht="16.5" customHeight="1" x14ac:dyDescent="0.2">
      <c r="A279" s="12">
        <v>276</v>
      </c>
      <c r="B279" s="12" t="s">
        <v>343</v>
      </c>
      <c r="C279" s="14"/>
      <c r="D279" s="41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47">
        <f t="shared" si="27"/>
        <v>0</v>
      </c>
      <c r="AE279" s="55">
        <v>14178</v>
      </c>
      <c r="AF279" s="4">
        <f t="shared" si="25"/>
        <v>0</v>
      </c>
      <c r="AG279" s="4">
        <f t="shared" si="26"/>
        <v>0</v>
      </c>
      <c r="AH279" s="58">
        <v>276</v>
      </c>
      <c r="AI279" s="14" t="b">
        <f t="shared" si="28"/>
        <v>1</v>
      </c>
    </row>
    <row r="280" spans="1:35" ht="16.5" customHeight="1" x14ac:dyDescent="0.2">
      <c r="A280" s="12">
        <v>277</v>
      </c>
      <c r="B280" s="12" t="s">
        <v>344</v>
      </c>
      <c r="C280" s="14"/>
      <c r="D280" s="41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47">
        <f t="shared" si="27"/>
        <v>0</v>
      </c>
      <c r="AE280" s="55">
        <v>1743</v>
      </c>
      <c r="AF280" s="4">
        <f t="shared" si="25"/>
        <v>0</v>
      </c>
      <c r="AG280" s="4">
        <f t="shared" si="26"/>
        <v>0</v>
      </c>
      <c r="AH280" s="58">
        <v>277</v>
      </c>
      <c r="AI280" s="14" t="b">
        <f t="shared" si="28"/>
        <v>1</v>
      </c>
    </row>
    <row r="281" spans="1:35" ht="16.5" customHeight="1" x14ac:dyDescent="0.2">
      <c r="A281" s="12">
        <v>278</v>
      </c>
      <c r="B281" s="12" t="s">
        <v>345</v>
      </c>
      <c r="C281" s="14"/>
      <c r="D281" s="41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47">
        <f t="shared" si="27"/>
        <v>0</v>
      </c>
      <c r="AE281" s="55">
        <v>14910</v>
      </c>
      <c r="AF281" s="4">
        <f t="shared" si="25"/>
        <v>0</v>
      </c>
      <c r="AG281" s="4">
        <f t="shared" si="26"/>
        <v>0</v>
      </c>
      <c r="AH281" s="58">
        <v>278</v>
      </c>
      <c r="AI281" s="14" t="b">
        <f t="shared" si="28"/>
        <v>1</v>
      </c>
    </row>
    <row r="282" spans="1:35" ht="16.5" customHeight="1" x14ac:dyDescent="0.2">
      <c r="A282" s="12">
        <v>279</v>
      </c>
      <c r="B282" s="12" t="s">
        <v>346</v>
      </c>
      <c r="C282" s="14"/>
      <c r="D282" s="41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47">
        <f t="shared" si="27"/>
        <v>0</v>
      </c>
      <c r="AE282" s="55">
        <v>857</v>
      </c>
      <c r="AF282" s="4">
        <f t="shared" si="25"/>
        <v>0</v>
      </c>
      <c r="AG282" s="4">
        <f t="shared" si="26"/>
        <v>0</v>
      </c>
      <c r="AH282" s="58">
        <v>279</v>
      </c>
      <c r="AI282" s="14" t="b">
        <f t="shared" si="28"/>
        <v>1</v>
      </c>
    </row>
    <row r="283" spans="1:35" ht="16.5" customHeight="1" x14ac:dyDescent="0.2">
      <c r="A283" s="12">
        <v>280</v>
      </c>
      <c r="B283" s="12" t="s">
        <v>347</v>
      </c>
      <c r="C283" s="14"/>
      <c r="D283" s="41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47">
        <f t="shared" si="27"/>
        <v>0</v>
      </c>
      <c r="AE283" s="55">
        <v>1909</v>
      </c>
      <c r="AF283" s="4">
        <f t="shared" si="25"/>
        <v>0</v>
      </c>
      <c r="AG283" s="4">
        <f t="shared" si="26"/>
        <v>0</v>
      </c>
      <c r="AH283" s="58">
        <v>280</v>
      </c>
      <c r="AI283" s="14" t="b">
        <f t="shared" si="28"/>
        <v>1</v>
      </c>
    </row>
    <row r="284" spans="1:35" ht="16.5" customHeight="1" x14ac:dyDescent="0.2">
      <c r="A284" s="12">
        <v>281</v>
      </c>
      <c r="B284" s="12" t="s">
        <v>348</v>
      </c>
      <c r="C284" s="14"/>
      <c r="D284" s="41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47">
        <f t="shared" si="27"/>
        <v>0</v>
      </c>
      <c r="AE284" s="55">
        <v>1031</v>
      </c>
      <c r="AF284" s="4">
        <f t="shared" si="25"/>
        <v>0</v>
      </c>
      <c r="AG284" s="4">
        <f t="shared" si="26"/>
        <v>0</v>
      </c>
      <c r="AH284" s="58">
        <v>281</v>
      </c>
      <c r="AI284" s="14" t="b">
        <f t="shared" si="28"/>
        <v>1</v>
      </c>
    </row>
    <row r="285" spans="1:35" ht="16.5" customHeight="1" x14ac:dyDescent="0.2">
      <c r="A285" s="12">
        <v>282</v>
      </c>
      <c r="B285" s="12" t="s">
        <v>349</v>
      </c>
      <c r="C285" s="14"/>
      <c r="D285" s="41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47">
        <f t="shared" si="27"/>
        <v>0</v>
      </c>
      <c r="AE285" s="55">
        <v>10310</v>
      </c>
      <c r="AF285" s="4">
        <f t="shared" si="25"/>
        <v>0</v>
      </c>
      <c r="AG285" s="4">
        <f t="shared" si="26"/>
        <v>0</v>
      </c>
      <c r="AH285" s="58">
        <v>282</v>
      </c>
      <c r="AI285" s="14" t="b">
        <f t="shared" si="28"/>
        <v>1</v>
      </c>
    </row>
    <row r="286" spans="1:35" ht="16.5" customHeight="1" x14ac:dyDescent="0.2">
      <c r="A286" s="12">
        <v>283</v>
      </c>
      <c r="B286" s="12" t="s">
        <v>350</v>
      </c>
      <c r="C286" s="14"/>
      <c r="D286" s="41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47">
        <f t="shared" si="27"/>
        <v>0</v>
      </c>
      <c r="AE286" s="55">
        <v>878</v>
      </c>
      <c r="AF286" s="4">
        <f t="shared" si="25"/>
        <v>0</v>
      </c>
      <c r="AG286" s="4">
        <f t="shared" si="26"/>
        <v>0</v>
      </c>
      <c r="AH286" s="59"/>
      <c r="AI286" s="60" t="b">
        <f t="shared" si="28"/>
        <v>0</v>
      </c>
    </row>
    <row r="287" spans="1:35" ht="16.5" customHeight="1" x14ac:dyDescent="0.2">
      <c r="A287" s="12">
        <v>284</v>
      </c>
      <c r="B287" s="12" t="s">
        <v>351</v>
      </c>
      <c r="C287" s="14"/>
      <c r="D287" s="41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47">
        <f t="shared" si="27"/>
        <v>0</v>
      </c>
      <c r="AE287" s="55">
        <v>6319</v>
      </c>
      <c r="AF287" s="4">
        <f t="shared" si="25"/>
        <v>0</v>
      </c>
      <c r="AG287" s="4">
        <f t="shared" si="26"/>
        <v>0</v>
      </c>
      <c r="AH287" s="59"/>
      <c r="AI287" s="60" t="b">
        <f t="shared" si="28"/>
        <v>0</v>
      </c>
    </row>
    <row r="288" spans="1:35" ht="16.5" customHeight="1" x14ac:dyDescent="0.2">
      <c r="A288" s="12">
        <v>285</v>
      </c>
      <c r="B288" s="12" t="s">
        <v>352</v>
      </c>
      <c r="C288" s="14"/>
      <c r="D288" s="41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47">
        <f t="shared" si="27"/>
        <v>0</v>
      </c>
      <c r="AE288" s="55">
        <v>1753</v>
      </c>
      <c r="AF288" s="4">
        <f t="shared" si="25"/>
        <v>0</v>
      </c>
      <c r="AG288" s="4">
        <f t="shared" si="26"/>
        <v>0</v>
      </c>
      <c r="AH288" s="59"/>
      <c r="AI288" s="60" t="b">
        <f t="shared" si="28"/>
        <v>0</v>
      </c>
    </row>
    <row r="289" spans="1:35" ht="16.5" customHeight="1" x14ac:dyDescent="0.2">
      <c r="A289" s="12">
        <v>286</v>
      </c>
      <c r="B289" s="12" t="s">
        <v>353</v>
      </c>
      <c r="C289" s="14"/>
      <c r="D289" s="41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47">
        <f t="shared" si="27"/>
        <v>0</v>
      </c>
      <c r="AE289" s="55">
        <v>9513</v>
      </c>
      <c r="AF289" s="4">
        <f t="shared" si="25"/>
        <v>0</v>
      </c>
      <c r="AG289" s="4">
        <f t="shared" si="26"/>
        <v>0</v>
      </c>
      <c r="AH289" s="59"/>
      <c r="AI289" s="60" t="b">
        <f t="shared" si="28"/>
        <v>0</v>
      </c>
    </row>
    <row r="290" spans="1:35" ht="16.5" customHeight="1" x14ac:dyDescent="0.2">
      <c r="A290" s="12">
        <v>287</v>
      </c>
      <c r="B290" s="12" t="s">
        <v>354</v>
      </c>
      <c r="C290" s="14"/>
      <c r="D290" s="41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47">
        <f t="shared" si="27"/>
        <v>0</v>
      </c>
      <c r="AE290" s="55">
        <v>2282</v>
      </c>
      <c r="AF290" s="4">
        <f t="shared" si="25"/>
        <v>0</v>
      </c>
      <c r="AG290" s="4">
        <f t="shared" si="26"/>
        <v>0</v>
      </c>
      <c r="AH290" s="59"/>
      <c r="AI290" s="60" t="b">
        <f t="shared" si="28"/>
        <v>0</v>
      </c>
    </row>
    <row r="291" spans="1:35" ht="16.5" customHeight="1" x14ac:dyDescent="0.2">
      <c r="A291" s="12">
        <v>288</v>
      </c>
      <c r="B291" s="12" t="s">
        <v>355</v>
      </c>
      <c r="C291" s="14"/>
      <c r="D291" s="41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47">
        <f t="shared" si="27"/>
        <v>0</v>
      </c>
      <c r="AE291" s="55">
        <v>15825</v>
      </c>
      <c r="AF291" s="4">
        <f t="shared" si="25"/>
        <v>0</v>
      </c>
      <c r="AG291" s="4">
        <f t="shared" si="26"/>
        <v>0</v>
      </c>
      <c r="AH291" s="59"/>
      <c r="AI291" s="60" t="b">
        <f t="shared" si="28"/>
        <v>0</v>
      </c>
    </row>
    <row r="292" spans="1:35" ht="16.5" customHeight="1" x14ac:dyDescent="0.2">
      <c r="A292" s="12">
        <v>289</v>
      </c>
      <c r="B292" s="12" t="s">
        <v>356</v>
      </c>
      <c r="C292" s="14"/>
      <c r="D292" s="41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47">
        <f t="shared" si="27"/>
        <v>0</v>
      </c>
      <c r="AE292" s="55">
        <v>2169</v>
      </c>
      <c r="AF292" s="4">
        <f t="shared" si="25"/>
        <v>0</v>
      </c>
      <c r="AG292" s="4">
        <f t="shared" si="26"/>
        <v>0</v>
      </c>
      <c r="AH292" s="58">
        <v>289</v>
      </c>
      <c r="AI292" s="14" t="b">
        <f t="shared" si="28"/>
        <v>1</v>
      </c>
    </row>
    <row r="293" spans="1:35" ht="16.5" customHeight="1" x14ac:dyDescent="0.2">
      <c r="A293" s="12">
        <v>290</v>
      </c>
      <c r="B293" s="12" t="s">
        <v>357</v>
      </c>
      <c r="C293" s="14"/>
      <c r="D293" s="41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47">
        <f t="shared" si="27"/>
        <v>0</v>
      </c>
      <c r="AE293" s="55">
        <v>13046</v>
      </c>
      <c r="AF293" s="4">
        <f t="shared" si="25"/>
        <v>0</v>
      </c>
      <c r="AG293" s="4">
        <f t="shared" si="26"/>
        <v>0</v>
      </c>
      <c r="AH293" s="59"/>
      <c r="AI293" s="60" t="b">
        <f t="shared" si="28"/>
        <v>0</v>
      </c>
    </row>
    <row r="294" spans="1:35" ht="16.5" customHeight="1" x14ac:dyDescent="0.2">
      <c r="A294" s="12">
        <v>291</v>
      </c>
      <c r="B294" s="12" t="s">
        <v>358</v>
      </c>
      <c r="C294" s="14"/>
      <c r="D294" s="41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47">
        <f t="shared" si="27"/>
        <v>0</v>
      </c>
      <c r="AE294" s="55">
        <v>19462</v>
      </c>
      <c r="AF294" s="4">
        <f t="shared" si="25"/>
        <v>0</v>
      </c>
      <c r="AG294" s="4">
        <f t="shared" si="26"/>
        <v>0</v>
      </c>
      <c r="AH294" s="58">
        <v>291</v>
      </c>
      <c r="AI294" s="14" t="b">
        <f t="shared" si="28"/>
        <v>1</v>
      </c>
    </row>
    <row r="295" spans="1:35" ht="16.5" customHeight="1" x14ac:dyDescent="0.2">
      <c r="A295" s="12">
        <v>292</v>
      </c>
      <c r="B295" s="12" t="s">
        <v>56</v>
      </c>
      <c r="C295" s="14"/>
      <c r="D295" s="41">
        <v>6</v>
      </c>
      <c r="E295" s="17">
        <v>6</v>
      </c>
      <c r="F295" s="17">
        <v>5</v>
      </c>
      <c r="G295" s="17">
        <v>5</v>
      </c>
      <c r="H295" s="17">
        <v>5</v>
      </c>
      <c r="I295" s="17">
        <v>5</v>
      </c>
      <c r="J295" s="17">
        <v>5</v>
      </c>
      <c r="K295" s="17">
        <v>5</v>
      </c>
      <c r="L295" s="17">
        <v>5</v>
      </c>
      <c r="M295" s="17">
        <v>3</v>
      </c>
      <c r="N295" s="17">
        <v>9</v>
      </c>
      <c r="O295" s="17"/>
      <c r="P295" s="17"/>
      <c r="Q295" s="17"/>
      <c r="R295" s="17"/>
      <c r="S295" s="17"/>
      <c r="T295" s="17"/>
      <c r="U295" s="17">
        <v>5</v>
      </c>
      <c r="V295" s="17">
        <v>5</v>
      </c>
      <c r="W295" s="17">
        <v>5</v>
      </c>
      <c r="X295" s="17">
        <v>2</v>
      </c>
      <c r="Y295" s="17"/>
      <c r="Z295" s="17">
        <v>3</v>
      </c>
      <c r="AA295" s="17">
        <v>5</v>
      </c>
      <c r="AB295" s="17">
        <v>5</v>
      </c>
      <c r="AC295" s="47">
        <f t="shared" si="27"/>
        <v>89</v>
      </c>
      <c r="AE295" s="55">
        <v>38171</v>
      </c>
      <c r="AF295" s="4">
        <f t="shared" si="25"/>
        <v>3397219</v>
      </c>
      <c r="AG295" s="4">
        <f>+AF295*4</f>
        <v>13588876</v>
      </c>
      <c r="AH295" s="58">
        <v>292</v>
      </c>
      <c r="AI295" s="14" t="b">
        <f t="shared" si="28"/>
        <v>1</v>
      </c>
    </row>
    <row r="296" spans="1:35" ht="16.5" customHeight="1" x14ac:dyDescent="0.2">
      <c r="A296" s="12">
        <v>293</v>
      </c>
      <c r="B296" s="12" t="s">
        <v>359</v>
      </c>
      <c r="C296" s="14"/>
      <c r="D296" s="41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47">
        <f t="shared" si="27"/>
        <v>0</v>
      </c>
      <c r="AE296" s="55">
        <v>23144</v>
      </c>
      <c r="AF296" s="4">
        <f t="shared" si="25"/>
        <v>0</v>
      </c>
      <c r="AG296" s="4">
        <f t="shared" si="26"/>
        <v>0</v>
      </c>
      <c r="AH296" s="59"/>
      <c r="AI296" s="60" t="b">
        <f t="shared" si="28"/>
        <v>0</v>
      </c>
    </row>
    <row r="297" spans="1:35" ht="16.5" customHeight="1" x14ac:dyDescent="0.2">
      <c r="A297" s="12">
        <v>294</v>
      </c>
      <c r="B297" s="12" t="s">
        <v>57</v>
      </c>
      <c r="C297" s="14"/>
      <c r="D297" s="41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47">
        <f t="shared" si="27"/>
        <v>0</v>
      </c>
      <c r="AE297" s="55">
        <v>11989</v>
      </c>
      <c r="AF297" s="4">
        <f t="shared" si="25"/>
        <v>0</v>
      </c>
      <c r="AG297" s="4">
        <f t="shared" si="26"/>
        <v>0</v>
      </c>
      <c r="AH297" s="58">
        <v>294</v>
      </c>
      <c r="AI297" s="14" t="b">
        <f t="shared" si="28"/>
        <v>1</v>
      </c>
    </row>
    <row r="298" spans="1:35" x14ac:dyDescent="0.2">
      <c r="A298" s="12">
        <v>295</v>
      </c>
      <c r="B298" s="12" t="s">
        <v>176</v>
      </c>
      <c r="C298" s="14"/>
      <c r="D298" s="41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47">
        <f t="shared" si="27"/>
        <v>0</v>
      </c>
      <c r="AE298" s="55">
        <v>188203</v>
      </c>
      <c r="AF298" s="4">
        <f t="shared" si="25"/>
        <v>0</v>
      </c>
      <c r="AG298" s="4">
        <f t="shared" si="26"/>
        <v>0</v>
      </c>
      <c r="AH298" s="59"/>
      <c r="AI298" s="60" t="b">
        <f t="shared" si="28"/>
        <v>0</v>
      </c>
    </row>
    <row r="299" spans="1:35" x14ac:dyDescent="0.2">
      <c r="A299" s="12">
        <v>296</v>
      </c>
      <c r="B299" s="12" t="s">
        <v>360</v>
      </c>
      <c r="C299" s="14"/>
      <c r="D299" s="41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47">
        <f t="shared" si="27"/>
        <v>0</v>
      </c>
      <c r="AE299" s="55">
        <v>19321</v>
      </c>
      <c r="AF299" s="4">
        <f t="shared" si="25"/>
        <v>0</v>
      </c>
      <c r="AG299" s="4">
        <f t="shared" si="26"/>
        <v>0</v>
      </c>
      <c r="AH299" s="58">
        <v>296</v>
      </c>
      <c r="AI299" s="14" t="b">
        <f t="shared" si="28"/>
        <v>1</v>
      </c>
    </row>
    <row r="300" spans="1:35" x14ac:dyDescent="0.2">
      <c r="A300" s="12">
        <v>297</v>
      </c>
      <c r="B300" s="12" t="s">
        <v>361</v>
      </c>
      <c r="C300" s="14"/>
      <c r="D300" s="41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47">
        <f t="shared" si="27"/>
        <v>0</v>
      </c>
      <c r="AE300" s="55">
        <v>224508</v>
      </c>
      <c r="AF300" s="4">
        <f t="shared" si="25"/>
        <v>0</v>
      </c>
      <c r="AG300" s="4">
        <f t="shared" si="26"/>
        <v>0</v>
      </c>
      <c r="AH300" s="59"/>
      <c r="AI300" s="60" t="b">
        <f t="shared" si="28"/>
        <v>0</v>
      </c>
    </row>
    <row r="301" spans="1:35" x14ac:dyDescent="0.2">
      <c r="A301" s="12">
        <v>298</v>
      </c>
      <c r="B301" s="12" t="s">
        <v>362</v>
      </c>
      <c r="C301" s="14"/>
      <c r="D301" s="41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47">
        <f t="shared" si="27"/>
        <v>0</v>
      </c>
      <c r="AE301" s="55">
        <v>41781</v>
      </c>
      <c r="AF301" s="4">
        <f t="shared" si="25"/>
        <v>0</v>
      </c>
      <c r="AG301" s="4">
        <f t="shared" si="26"/>
        <v>0</v>
      </c>
      <c r="AH301" s="58">
        <v>298</v>
      </c>
      <c r="AI301" s="14" t="b">
        <f t="shared" si="28"/>
        <v>1</v>
      </c>
    </row>
    <row r="302" spans="1:35" x14ac:dyDescent="0.2">
      <c r="A302" s="12">
        <v>299</v>
      </c>
      <c r="B302" s="12" t="s">
        <v>363</v>
      </c>
      <c r="C302" s="14"/>
      <c r="D302" s="41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47">
        <f t="shared" si="27"/>
        <v>0</v>
      </c>
      <c r="AE302" s="55">
        <v>447100</v>
      </c>
      <c r="AF302" s="4">
        <f t="shared" si="25"/>
        <v>0</v>
      </c>
      <c r="AG302" s="4">
        <f t="shared" si="26"/>
        <v>0</v>
      </c>
      <c r="AH302" s="59"/>
      <c r="AI302" s="60" t="b">
        <f t="shared" si="28"/>
        <v>0</v>
      </c>
    </row>
    <row r="303" spans="1:35" x14ac:dyDescent="0.2">
      <c r="A303" s="12">
        <v>300</v>
      </c>
      <c r="B303" s="12" t="s">
        <v>364</v>
      </c>
      <c r="C303" s="14"/>
      <c r="D303" s="41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47">
        <f t="shared" si="27"/>
        <v>0</v>
      </c>
      <c r="AE303" s="55">
        <v>38256</v>
      </c>
      <c r="AF303" s="4">
        <f t="shared" si="25"/>
        <v>0</v>
      </c>
      <c r="AG303" s="4">
        <f t="shared" si="26"/>
        <v>0</v>
      </c>
      <c r="AH303" s="58">
        <v>300</v>
      </c>
      <c r="AI303" s="14" t="b">
        <f t="shared" si="28"/>
        <v>1</v>
      </c>
    </row>
    <row r="304" spans="1:35" x14ac:dyDescent="0.2">
      <c r="A304" s="12">
        <v>301</v>
      </c>
      <c r="B304" s="12" t="s">
        <v>365</v>
      </c>
      <c r="C304" s="14"/>
      <c r="D304" s="41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47">
        <f t="shared" si="27"/>
        <v>0</v>
      </c>
      <c r="AE304" s="55">
        <v>294455</v>
      </c>
      <c r="AF304" s="4">
        <f t="shared" si="25"/>
        <v>0</v>
      </c>
      <c r="AG304" s="4">
        <f t="shared" si="26"/>
        <v>0</v>
      </c>
      <c r="AH304" s="59"/>
      <c r="AI304" s="60" t="b">
        <f t="shared" si="28"/>
        <v>0</v>
      </c>
    </row>
    <row r="305" spans="1:35" x14ac:dyDescent="0.2">
      <c r="A305" s="12">
        <v>302</v>
      </c>
      <c r="B305" s="12" t="s">
        <v>366</v>
      </c>
      <c r="C305" s="14"/>
      <c r="D305" s="41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47">
        <f t="shared" si="27"/>
        <v>0</v>
      </c>
      <c r="AE305" s="55">
        <v>3990</v>
      </c>
      <c r="AF305" s="4">
        <f t="shared" si="25"/>
        <v>0</v>
      </c>
      <c r="AG305" s="4">
        <f t="shared" si="26"/>
        <v>0</v>
      </c>
      <c r="AH305" s="58">
        <v>302</v>
      </c>
      <c r="AI305" s="14" t="b">
        <f t="shared" si="28"/>
        <v>1</v>
      </c>
    </row>
    <row r="306" spans="1:35" x14ac:dyDescent="0.2">
      <c r="A306" s="12">
        <v>303</v>
      </c>
      <c r="B306" s="12" t="s">
        <v>367</v>
      </c>
      <c r="C306" s="14"/>
      <c r="D306" s="41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47">
        <f t="shared" si="27"/>
        <v>0</v>
      </c>
      <c r="AE306" s="55">
        <v>35550</v>
      </c>
      <c r="AF306" s="4">
        <f t="shared" si="25"/>
        <v>0</v>
      </c>
      <c r="AG306" s="4">
        <f t="shared" si="26"/>
        <v>0</v>
      </c>
      <c r="AH306" s="59"/>
      <c r="AI306" s="60" t="b">
        <f t="shared" si="28"/>
        <v>0</v>
      </c>
    </row>
    <row r="307" spans="1:35" x14ac:dyDescent="0.2">
      <c r="A307" s="12">
        <v>304</v>
      </c>
      <c r="B307" s="12" t="s">
        <v>368</v>
      </c>
      <c r="C307" s="14"/>
      <c r="D307" s="41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47">
        <f t="shared" si="27"/>
        <v>0</v>
      </c>
      <c r="AE307" s="55">
        <v>9990</v>
      </c>
      <c r="AF307" s="4">
        <f t="shared" si="25"/>
        <v>0</v>
      </c>
      <c r="AG307" s="4">
        <f t="shared" si="26"/>
        <v>0</v>
      </c>
      <c r="AH307" s="58">
        <v>304</v>
      </c>
      <c r="AI307" s="14" t="b">
        <f t="shared" si="28"/>
        <v>1</v>
      </c>
    </row>
    <row r="308" spans="1:35" x14ac:dyDescent="0.2">
      <c r="A308" s="12">
        <v>305</v>
      </c>
      <c r="B308" s="12" t="s">
        <v>369</v>
      </c>
      <c r="C308" s="14"/>
      <c r="D308" s="41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47">
        <f t="shared" si="27"/>
        <v>0</v>
      </c>
      <c r="AE308" s="55">
        <v>84160</v>
      </c>
      <c r="AF308" s="4">
        <f t="shared" si="25"/>
        <v>0</v>
      </c>
      <c r="AG308" s="4">
        <f t="shared" si="26"/>
        <v>0</v>
      </c>
      <c r="AH308" s="59"/>
      <c r="AI308" s="60" t="b">
        <f t="shared" si="28"/>
        <v>0</v>
      </c>
    </row>
    <row r="309" spans="1:35" x14ac:dyDescent="0.2">
      <c r="A309" s="12">
        <v>306</v>
      </c>
      <c r="B309" s="12" t="s">
        <v>370</v>
      </c>
      <c r="C309" s="14"/>
      <c r="D309" s="41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47">
        <f t="shared" si="27"/>
        <v>0</v>
      </c>
      <c r="AE309" s="55">
        <v>12619</v>
      </c>
      <c r="AF309" s="4">
        <f t="shared" si="25"/>
        <v>0</v>
      </c>
      <c r="AG309" s="4">
        <f t="shared" si="26"/>
        <v>0</v>
      </c>
      <c r="AH309" s="58">
        <v>306</v>
      </c>
      <c r="AI309" s="14" t="b">
        <f t="shared" si="28"/>
        <v>1</v>
      </c>
    </row>
    <row r="310" spans="1:35" x14ac:dyDescent="0.2">
      <c r="A310" s="12">
        <v>307</v>
      </c>
      <c r="B310" s="12" t="s">
        <v>371</v>
      </c>
      <c r="C310" s="14"/>
      <c r="D310" s="41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47">
        <f t="shared" si="27"/>
        <v>0</v>
      </c>
      <c r="AE310" s="55">
        <v>147227</v>
      </c>
      <c r="AF310" s="4">
        <f t="shared" si="25"/>
        <v>0</v>
      </c>
      <c r="AG310" s="4">
        <f t="shared" si="26"/>
        <v>0</v>
      </c>
      <c r="AH310" s="59"/>
      <c r="AI310" s="60" t="b">
        <f t="shared" si="28"/>
        <v>0</v>
      </c>
    </row>
    <row r="311" spans="1:35" x14ac:dyDescent="0.2">
      <c r="A311" s="12">
        <v>308</v>
      </c>
      <c r="B311" s="12" t="s">
        <v>372</v>
      </c>
      <c r="C311" s="14"/>
      <c r="D311" s="41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47">
        <f t="shared" si="27"/>
        <v>0</v>
      </c>
      <c r="AE311" s="55">
        <v>18936</v>
      </c>
      <c r="AF311" s="4">
        <f t="shared" si="25"/>
        <v>0</v>
      </c>
      <c r="AG311" s="4">
        <f t="shared" si="26"/>
        <v>0</v>
      </c>
      <c r="AH311" s="58">
        <v>308</v>
      </c>
      <c r="AI311" s="14" t="b">
        <f t="shared" si="28"/>
        <v>1</v>
      </c>
    </row>
    <row r="312" spans="1:35" x14ac:dyDescent="0.2">
      <c r="A312" s="12">
        <v>309</v>
      </c>
      <c r="B312" s="12" t="s">
        <v>373</v>
      </c>
      <c r="C312" s="14"/>
      <c r="D312" s="41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47">
        <f t="shared" si="27"/>
        <v>0</v>
      </c>
      <c r="AE312" s="55">
        <v>126240</v>
      </c>
      <c r="AF312" s="4">
        <f t="shared" si="25"/>
        <v>0</v>
      </c>
      <c r="AG312" s="4">
        <f t="shared" si="26"/>
        <v>0</v>
      </c>
      <c r="AH312" s="59"/>
      <c r="AI312" s="60" t="b">
        <f t="shared" si="28"/>
        <v>0</v>
      </c>
    </row>
    <row r="313" spans="1:35" x14ac:dyDescent="0.2">
      <c r="A313" s="12">
        <v>310</v>
      </c>
      <c r="B313" s="12" t="s">
        <v>374</v>
      </c>
      <c r="C313" s="14"/>
      <c r="D313" s="41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47">
        <f t="shared" si="27"/>
        <v>0</v>
      </c>
      <c r="AE313" s="55">
        <v>13676</v>
      </c>
      <c r="AF313" s="4">
        <f t="shared" si="25"/>
        <v>0</v>
      </c>
      <c r="AG313" s="4">
        <f t="shared" si="26"/>
        <v>0</v>
      </c>
      <c r="AH313" s="58">
        <v>310</v>
      </c>
      <c r="AI313" s="14" t="b">
        <f t="shared" si="28"/>
        <v>1</v>
      </c>
    </row>
    <row r="314" spans="1:35" x14ac:dyDescent="0.2">
      <c r="A314" s="12">
        <v>311</v>
      </c>
      <c r="B314" s="12" t="s">
        <v>375</v>
      </c>
      <c r="C314" s="14"/>
      <c r="D314" s="41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47">
        <f t="shared" si="27"/>
        <v>0</v>
      </c>
      <c r="AE314" s="55">
        <v>245747</v>
      </c>
      <c r="AF314" s="4">
        <f t="shared" si="25"/>
        <v>0</v>
      </c>
      <c r="AG314" s="4">
        <f t="shared" si="26"/>
        <v>0</v>
      </c>
      <c r="AH314" s="59"/>
      <c r="AI314" s="60" t="b">
        <f t="shared" si="28"/>
        <v>0</v>
      </c>
    </row>
    <row r="315" spans="1:35" x14ac:dyDescent="0.2">
      <c r="A315" s="12">
        <v>312</v>
      </c>
      <c r="B315" s="12" t="s">
        <v>376</v>
      </c>
      <c r="C315" s="14"/>
      <c r="D315" s="41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47">
        <f t="shared" si="27"/>
        <v>0</v>
      </c>
      <c r="AE315" s="55">
        <v>3722</v>
      </c>
      <c r="AF315" s="4">
        <f t="shared" si="25"/>
        <v>0</v>
      </c>
      <c r="AG315" s="4">
        <f t="shared" si="26"/>
        <v>0</v>
      </c>
      <c r="AH315" s="58">
        <v>312</v>
      </c>
      <c r="AI315" s="14" t="b">
        <f t="shared" si="28"/>
        <v>1</v>
      </c>
    </row>
    <row r="316" spans="1:35" x14ac:dyDescent="0.2">
      <c r="A316" s="12">
        <v>313</v>
      </c>
      <c r="B316" s="12" t="s">
        <v>377</v>
      </c>
      <c r="C316" s="14"/>
      <c r="D316" s="41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47">
        <f t="shared" si="27"/>
        <v>0</v>
      </c>
      <c r="AE316" s="55">
        <v>44668</v>
      </c>
      <c r="AF316" s="4">
        <f t="shared" si="25"/>
        <v>0</v>
      </c>
      <c r="AG316" s="4">
        <f t="shared" si="26"/>
        <v>0</v>
      </c>
      <c r="AH316" s="58">
        <v>313</v>
      </c>
      <c r="AI316" s="14" t="b">
        <f t="shared" si="28"/>
        <v>1</v>
      </c>
    </row>
    <row r="317" spans="1:35" x14ac:dyDescent="0.2">
      <c r="A317" s="12">
        <v>314</v>
      </c>
      <c r="B317" s="12" t="s">
        <v>378</v>
      </c>
      <c r="C317" s="14"/>
      <c r="D317" s="41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47">
        <f t="shared" si="27"/>
        <v>0</v>
      </c>
      <c r="AE317" s="55">
        <v>4586</v>
      </c>
      <c r="AF317" s="4">
        <f t="shared" si="25"/>
        <v>0</v>
      </c>
      <c r="AG317" s="4">
        <f t="shared" si="26"/>
        <v>0</v>
      </c>
      <c r="AH317" s="58">
        <v>314</v>
      </c>
      <c r="AI317" s="14" t="b">
        <f t="shared" si="28"/>
        <v>1</v>
      </c>
    </row>
    <row r="318" spans="1:35" x14ac:dyDescent="0.2">
      <c r="A318" s="12">
        <v>315</v>
      </c>
      <c r="B318" s="12" t="s">
        <v>379</v>
      </c>
      <c r="C318" s="14"/>
      <c r="D318" s="41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47">
        <f t="shared" si="27"/>
        <v>0</v>
      </c>
      <c r="AE318" s="55">
        <v>64375</v>
      </c>
      <c r="AF318" s="4">
        <f t="shared" si="25"/>
        <v>0</v>
      </c>
      <c r="AG318" s="4">
        <f t="shared" si="26"/>
        <v>0</v>
      </c>
      <c r="AH318" s="58">
        <v>315</v>
      </c>
      <c r="AI318" s="14" t="b">
        <f t="shared" si="28"/>
        <v>1</v>
      </c>
    </row>
    <row r="319" spans="1:35" x14ac:dyDescent="0.2">
      <c r="A319" s="12">
        <v>316</v>
      </c>
      <c r="B319" s="12" t="s">
        <v>380</v>
      </c>
      <c r="C319" s="14"/>
      <c r="D319" s="41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47">
        <f t="shared" si="27"/>
        <v>0</v>
      </c>
      <c r="AE319" s="55">
        <v>6254</v>
      </c>
      <c r="AF319" s="4">
        <f t="shared" si="25"/>
        <v>0</v>
      </c>
      <c r="AG319" s="4">
        <f t="shared" si="26"/>
        <v>0</v>
      </c>
      <c r="AH319" s="58">
        <v>316</v>
      </c>
      <c r="AI319" s="14" t="b">
        <f t="shared" si="28"/>
        <v>1</v>
      </c>
    </row>
    <row r="320" spans="1:35" x14ac:dyDescent="0.2">
      <c r="A320" s="12">
        <v>317</v>
      </c>
      <c r="B320" s="12" t="s">
        <v>381</v>
      </c>
      <c r="C320" s="14"/>
      <c r="D320" s="41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47">
        <f t="shared" si="27"/>
        <v>0</v>
      </c>
      <c r="AE320" s="55">
        <v>80140</v>
      </c>
      <c r="AF320" s="4">
        <f t="shared" si="25"/>
        <v>0</v>
      </c>
      <c r="AG320" s="4">
        <f t="shared" si="26"/>
        <v>0</v>
      </c>
      <c r="AH320" s="58">
        <v>317</v>
      </c>
      <c r="AI320" s="14" t="b">
        <f t="shared" si="28"/>
        <v>1</v>
      </c>
    </row>
    <row r="321" spans="1:35" x14ac:dyDescent="0.2">
      <c r="A321" s="12">
        <v>318</v>
      </c>
      <c r="B321" s="12" t="s">
        <v>382</v>
      </c>
      <c r="C321" s="14"/>
      <c r="D321" s="41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47">
        <f t="shared" si="27"/>
        <v>0</v>
      </c>
      <c r="AE321" s="55">
        <v>17151</v>
      </c>
      <c r="AF321" s="4">
        <f t="shared" si="25"/>
        <v>0</v>
      </c>
      <c r="AG321" s="4">
        <f t="shared" si="26"/>
        <v>0</v>
      </c>
      <c r="AH321" s="58">
        <v>318</v>
      </c>
      <c r="AI321" s="14" t="b">
        <f t="shared" si="28"/>
        <v>1</v>
      </c>
    </row>
    <row r="322" spans="1:35" x14ac:dyDescent="0.2">
      <c r="A322" s="12">
        <v>319</v>
      </c>
      <c r="B322" s="12" t="s">
        <v>383</v>
      </c>
      <c r="C322" s="14"/>
      <c r="D322" s="41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47">
        <f t="shared" si="27"/>
        <v>0</v>
      </c>
      <c r="AE322" s="55">
        <v>17151</v>
      </c>
      <c r="AF322" s="4">
        <f t="shared" si="25"/>
        <v>0</v>
      </c>
      <c r="AG322" s="4">
        <f t="shared" si="26"/>
        <v>0</v>
      </c>
      <c r="AH322" s="58">
        <v>319</v>
      </c>
      <c r="AI322" s="14" t="b">
        <f t="shared" si="28"/>
        <v>1</v>
      </c>
    </row>
    <row r="323" spans="1:35" x14ac:dyDescent="0.2">
      <c r="A323" s="12">
        <v>320</v>
      </c>
      <c r="B323" s="12" t="s">
        <v>384</v>
      </c>
      <c r="C323" s="14"/>
      <c r="D323" s="41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47">
        <f t="shared" si="27"/>
        <v>0</v>
      </c>
      <c r="AE323" s="55">
        <v>17151</v>
      </c>
      <c r="AF323" s="4">
        <f t="shared" si="25"/>
        <v>0</v>
      </c>
      <c r="AG323" s="4">
        <f t="shared" si="26"/>
        <v>0</v>
      </c>
      <c r="AH323" s="58">
        <v>320</v>
      </c>
      <c r="AI323" s="14" t="b">
        <f t="shared" si="28"/>
        <v>1</v>
      </c>
    </row>
    <row r="324" spans="1:35" x14ac:dyDescent="0.2">
      <c r="A324" s="12">
        <v>321</v>
      </c>
      <c r="B324" s="12" t="s">
        <v>385</v>
      </c>
      <c r="C324" s="14"/>
      <c r="D324" s="41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47">
        <f t="shared" si="27"/>
        <v>0</v>
      </c>
      <c r="AE324" s="55">
        <v>17151</v>
      </c>
      <c r="AF324" s="4">
        <f t="shared" ref="AF324:AF387" si="29">AC324*AE324</f>
        <v>0</v>
      </c>
      <c r="AG324" s="4">
        <f t="shared" ref="AG324:AG387" si="30">+(AF324*3)+(AF324/30)*23</f>
        <v>0</v>
      </c>
      <c r="AH324" s="58">
        <v>321</v>
      </c>
      <c r="AI324" s="14" t="b">
        <f t="shared" si="28"/>
        <v>1</v>
      </c>
    </row>
    <row r="325" spans="1:35" x14ac:dyDescent="0.2">
      <c r="A325" s="12">
        <v>322</v>
      </c>
      <c r="B325" s="12" t="s">
        <v>386</v>
      </c>
      <c r="C325" s="14"/>
      <c r="D325" s="41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47">
        <f t="shared" si="27"/>
        <v>0</v>
      </c>
      <c r="AE325" s="55">
        <v>34716</v>
      </c>
      <c r="AF325" s="4">
        <f t="shared" si="29"/>
        <v>0</v>
      </c>
      <c r="AG325" s="4">
        <f t="shared" si="30"/>
        <v>0</v>
      </c>
      <c r="AH325" s="58">
        <v>322</v>
      </c>
      <c r="AI325" s="14" t="b">
        <f t="shared" si="28"/>
        <v>1</v>
      </c>
    </row>
    <row r="326" spans="1:35" x14ac:dyDescent="0.2">
      <c r="A326" s="12">
        <v>323</v>
      </c>
      <c r="B326" s="12" t="s">
        <v>387</v>
      </c>
      <c r="C326" s="14"/>
      <c r="D326" s="41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47">
        <f t="shared" ref="AC326:AC389" si="31">SUM(D326:AB326)</f>
        <v>0</v>
      </c>
      <c r="AE326" s="55">
        <v>34716</v>
      </c>
      <c r="AF326" s="4">
        <f t="shared" si="29"/>
        <v>0</v>
      </c>
      <c r="AG326" s="4">
        <f t="shared" si="30"/>
        <v>0</v>
      </c>
      <c r="AH326" s="58">
        <v>323</v>
      </c>
      <c r="AI326" s="14" t="b">
        <f t="shared" si="28"/>
        <v>1</v>
      </c>
    </row>
    <row r="327" spans="1:35" x14ac:dyDescent="0.2">
      <c r="A327" s="12">
        <v>324</v>
      </c>
      <c r="B327" s="12" t="s">
        <v>388</v>
      </c>
      <c r="C327" s="14"/>
      <c r="D327" s="41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47">
        <f t="shared" si="31"/>
        <v>0</v>
      </c>
      <c r="AE327" s="55">
        <v>34716</v>
      </c>
      <c r="AF327" s="4">
        <f t="shared" si="29"/>
        <v>0</v>
      </c>
      <c r="AG327" s="4">
        <f t="shared" si="30"/>
        <v>0</v>
      </c>
      <c r="AH327" s="58">
        <v>324</v>
      </c>
      <c r="AI327" s="14" t="b">
        <f t="shared" ref="AI327:AI391" si="32">AH327=A327</f>
        <v>1</v>
      </c>
    </row>
    <row r="328" spans="1:35" x14ac:dyDescent="0.2">
      <c r="A328" s="12">
        <v>325</v>
      </c>
      <c r="B328" s="12" t="s">
        <v>389</v>
      </c>
      <c r="C328" s="14"/>
      <c r="D328" s="41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47">
        <f t="shared" si="31"/>
        <v>0</v>
      </c>
      <c r="AE328" s="55">
        <v>34716</v>
      </c>
      <c r="AF328" s="4">
        <f t="shared" si="29"/>
        <v>0</v>
      </c>
      <c r="AG328" s="4">
        <f t="shared" si="30"/>
        <v>0</v>
      </c>
      <c r="AH328" s="58">
        <v>325</v>
      </c>
      <c r="AI328" s="14" t="b">
        <f t="shared" si="32"/>
        <v>1</v>
      </c>
    </row>
    <row r="329" spans="1:35" x14ac:dyDescent="0.2">
      <c r="A329" s="12">
        <v>326</v>
      </c>
      <c r="B329" s="12" t="s">
        <v>390</v>
      </c>
      <c r="C329" s="14"/>
      <c r="D329" s="41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47">
        <f t="shared" si="31"/>
        <v>0</v>
      </c>
      <c r="AE329" s="55">
        <v>45278</v>
      </c>
      <c r="AF329" s="4">
        <f t="shared" si="29"/>
        <v>0</v>
      </c>
      <c r="AG329" s="4">
        <f t="shared" si="30"/>
        <v>0</v>
      </c>
      <c r="AH329" s="58">
        <v>326</v>
      </c>
      <c r="AI329" s="14" t="b">
        <f t="shared" si="32"/>
        <v>1</v>
      </c>
    </row>
    <row r="330" spans="1:35" x14ac:dyDescent="0.2">
      <c r="A330" s="12">
        <v>327</v>
      </c>
      <c r="B330" s="12" t="s">
        <v>391</v>
      </c>
      <c r="C330" s="14"/>
      <c r="D330" s="41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47">
        <f t="shared" si="31"/>
        <v>0</v>
      </c>
      <c r="AE330" s="55">
        <v>45278</v>
      </c>
      <c r="AF330" s="4">
        <f t="shared" si="29"/>
        <v>0</v>
      </c>
      <c r="AG330" s="4">
        <f t="shared" si="30"/>
        <v>0</v>
      </c>
      <c r="AH330" s="58">
        <v>327</v>
      </c>
      <c r="AI330" s="14" t="b">
        <f t="shared" si="32"/>
        <v>1</v>
      </c>
    </row>
    <row r="331" spans="1:35" x14ac:dyDescent="0.2">
      <c r="A331" s="12">
        <v>328</v>
      </c>
      <c r="B331" s="12" t="s">
        <v>392</v>
      </c>
      <c r="C331" s="14"/>
      <c r="D331" s="41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47">
        <f t="shared" si="31"/>
        <v>0</v>
      </c>
      <c r="AE331" s="55">
        <v>45278</v>
      </c>
      <c r="AF331" s="4">
        <f t="shared" si="29"/>
        <v>0</v>
      </c>
      <c r="AG331" s="4">
        <f t="shared" si="30"/>
        <v>0</v>
      </c>
      <c r="AH331" s="58">
        <v>328</v>
      </c>
      <c r="AI331" s="14" t="b">
        <f t="shared" si="32"/>
        <v>1</v>
      </c>
    </row>
    <row r="332" spans="1:35" x14ac:dyDescent="0.2">
      <c r="A332" s="12">
        <v>329</v>
      </c>
      <c r="B332" s="12" t="s">
        <v>393</v>
      </c>
      <c r="C332" s="14"/>
      <c r="D332" s="41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47">
        <f t="shared" si="31"/>
        <v>0</v>
      </c>
      <c r="AE332" s="55">
        <v>45278</v>
      </c>
      <c r="AF332" s="4">
        <f t="shared" si="29"/>
        <v>0</v>
      </c>
      <c r="AG332" s="4">
        <f t="shared" si="30"/>
        <v>0</v>
      </c>
      <c r="AH332" s="58">
        <v>329</v>
      </c>
      <c r="AI332" s="14" t="b">
        <f t="shared" si="32"/>
        <v>1</v>
      </c>
    </row>
    <row r="333" spans="1:35" x14ac:dyDescent="0.2">
      <c r="A333" s="12">
        <v>330</v>
      </c>
      <c r="B333" s="12" t="s">
        <v>394</v>
      </c>
      <c r="C333" s="14"/>
      <c r="D333" s="41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47">
        <f t="shared" si="31"/>
        <v>0</v>
      </c>
      <c r="AE333" s="55">
        <v>89420</v>
      </c>
      <c r="AF333" s="4">
        <f t="shared" si="29"/>
        <v>0</v>
      </c>
      <c r="AG333" s="4">
        <f t="shared" si="30"/>
        <v>0</v>
      </c>
      <c r="AH333" s="58">
        <v>330</v>
      </c>
      <c r="AI333" s="14" t="b">
        <f t="shared" si="32"/>
        <v>1</v>
      </c>
    </row>
    <row r="334" spans="1:35" x14ac:dyDescent="0.2">
      <c r="A334" s="12">
        <v>331</v>
      </c>
      <c r="B334" s="12" t="s">
        <v>395</v>
      </c>
      <c r="C334" s="14"/>
      <c r="D334" s="41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47">
        <f t="shared" si="31"/>
        <v>0</v>
      </c>
      <c r="AE334" s="55">
        <v>89420</v>
      </c>
      <c r="AF334" s="4">
        <f t="shared" si="29"/>
        <v>0</v>
      </c>
      <c r="AG334" s="4">
        <f t="shared" si="30"/>
        <v>0</v>
      </c>
      <c r="AH334" s="58">
        <v>331</v>
      </c>
      <c r="AI334" s="14" t="b">
        <f t="shared" si="32"/>
        <v>1</v>
      </c>
    </row>
    <row r="335" spans="1:35" x14ac:dyDescent="0.2">
      <c r="A335" s="12">
        <v>332</v>
      </c>
      <c r="B335" s="12" t="s">
        <v>396</v>
      </c>
      <c r="C335" s="14"/>
      <c r="D335" s="41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47">
        <f t="shared" si="31"/>
        <v>0</v>
      </c>
      <c r="AE335" s="55">
        <v>89420</v>
      </c>
      <c r="AF335" s="4">
        <f t="shared" si="29"/>
        <v>0</v>
      </c>
      <c r="AG335" s="4">
        <f t="shared" si="30"/>
        <v>0</v>
      </c>
      <c r="AH335" s="58">
        <v>332</v>
      </c>
      <c r="AI335" s="14" t="b">
        <f t="shared" si="32"/>
        <v>1</v>
      </c>
    </row>
    <row r="336" spans="1:35" x14ac:dyDescent="0.2">
      <c r="A336" s="12">
        <v>333</v>
      </c>
      <c r="B336" s="12" t="s">
        <v>397</v>
      </c>
      <c r="C336" s="14"/>
      <c r="D336" s="41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47">
        <f t="shared" si="31"/>
        <v>0</v>
      </c>
      <c r="AE336" s="55">
        <v>89420</v>
      </c>
      <c r="AF336" s="4">
        <f t="shared" si="29"/>
        <v>0</v>
      </c>
      <c r="AG336" s="4">
        <f t="shared" si="30"/>
        <v>0</v>
      </c>
      <c r="AH336" s="58">
        <v>333</v>
      </c>
      <c r="AI336" s="14" t="b">
        <f t="shared" si="32"/>
        <v>1</v>
      </c>
    </row>
    <row r="337" spans="1:35" x14ac:dyDescent="0.2">
      <c r="A337" s="12">
        <v>334</v>
      </c>
      <c r="B337" s="12" t="s">
        <v>398</v>
      </c>
      <c r="C337" s="14"/>
      <c r="D337" s="41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47">
        <f t="shared" si="31"/>
        <v>0</v>
      </c>
      <c r="AE337" s="55">
        <v>241960</v>
      </c>
      <c r="AF337" s="4">
        <f t="shared" si="29"/>
        <v>0</v>
      </c>
      <c r="AG337" s="4">
        <f t="shared" si="30"/>
        <v>0</v>
      </c>
      <c r="AH337" s="58">
        <v>334</v>
      </c>
      <c r="AI337" s="14" t="b">
        <f t="shared" si="32"/>
        <v>1</v>
      </c>
    </row>
    <row r="338" spans="1:35" x14ac:dyDescent="0.2">
      <c r="A338" s="12">
        <v>335</v>
      </c>
      <c r="B338" s="12" t="s">
        <v>399</v>
      </c>
      <c r="C338" s="14"/>
      <c r="D338" s="41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47">
        <f t="shared" si="31"/>
        <v>0</v>
      </c>
      <c r="AE338" s="55">
        <v>436580</v>
      </c>
      <c r="AF338" s="4">
        <f t="shared" si="29"/>
        <v>0</v>
      </c>
      <c r="AG338" s="4">
        <f t="shared" si="30"/>
        <v>0</v>
      </c>
      <c r="AH338" s="58">
        <v>335</v>
      </c>
      <c r="AI338" s="14" t="b">
        <f t="shared" si="32"/>
        <v>1</v>
      </c>
    </row>
    <row r="339" spans="1:35" x14ac:dyDescent="0.2">
      <c r="A339" s="12">
        <v>336</v>
      </c>
      <c r="B339" s="12" t="s">
        <v>400</v>
      </c>
      <c r="C339" s="14"/>
      <c r="D339" s="41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47">
        <f t="shared" si="31"/>
        <v>0</v>
      </c>
      <c r="AE339" s="55">
        <v>436580</v>
      </c>
      <c r="AF339" s="4">
        <f t="shared" si="29"/>
        <v>0</v>
      </c>
      <c r="AG339" s="4">
        <f t="shared" si="30"/>
        <v>0</v>
      </c>
      <c r="AH339" s="58">
        <v>336</v>
      </c>
      <c r="AI339" s="14" t="b">
        <f t="shared" si="32"/>
        <v>1</v>
      </c>
    </row>
    <row r="340" spans="1:35" x14ac:dyDescent="0.2">
      <c r="A340" s="12">
        <v>337</v>
      </c>
      <c r="B340" s="12" t="s">
        <v>401</v>
      </c>
      <c r="C340" s="14"/>
      <c r="D340" s="41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47">
        <f t="shared" si="31"/>
        <v>0</v>
      </c>
      <c r="AE340" s="55">
        <v>314548</v>
      </c>
      <c r="AF340" s="4">
        <f t="shared" si="29"/>
        <v>0</v>
      </c>
      <c r="AG340" s="4">
        <f t="shared" si="30"/>
        <v>0</v>
      </c>
      <c r="AH340" s="58">
        <v>337</v>
      </c>
      <c r="AI340" s="14" t="b">
        <f t="shared" si="32"/>
        <v>1</v>
      </c>
    </row>
    <row r="341" spans="1:35" x14ac:dyDescent="0.2">
      <c r="A341" s="12">
        <v>338</v>
      </c>
      <c r="B341" s="12" t="s">
        <v>402</v>
      </c>
      <c r="C341" s="14"/>
      <c r="D341" s="41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47">
        <f t="shared" si="31"/>
        <v>0</v>
      </c>
      <c r="AE341" s="55">
        <v>314548</v>
      </c>
      <c r="AF341" s="4">
        <f t="shared" si="29"/>
        <v>0</v>
      </c>
      <c r="AG341" s="4">
        <f t="shared" si="30"/>
        <v>0</v>
      </c>
      <c r="AH341" s="58">
        <v>338</v>
      </c>
      <c r="AI341" s="14" t="b">
        <f t="shared" si="32"/>
        <v>1</v>
      </c>
    </row>
    <row r="342" spans="1:35" x14ac:dyDescent="0.2">
      <c r="A342" s="12">
        <v>339</v>
      </c>
      <c r="B342" s="12" t="s">
        <v>403</v>
      </c>
      <c r="C342" s="14"/>
      <c r="D342" s="41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47">
        <f t="shared" si="31"/>
        <v>0</v>
      </c>
      <c r="AE342" s="55">
        <v>346108</v>
      </c>
      <c r="AF342" s="4">
        <f t="shared" si="29"/>
        <v>0</v>
      </c>
      <c r="AG342" s="4">
        <f t="shared" si="30"/>
        <v>0</v>
      </c>
      <c r="AH342" s="58">
        <v>339</v>
      </c>
      <c r="AI342" s="14" t="b">
        <f t="shared" si="32"/>
        <v>1</v>
      </c>
    </row>
    <row r="343" spans="1:35" x14ac:dyDescent="0.2">
      <c r="A343" s="12">
        <v>340</v>
      </c>
      <c r="B343" s="12" t="s">
        <v>404</v>
      </c>
      <c r="C343" s="14"/>
      <c r="D343" s="41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47">
        <f t="shared" si="31"/>
        <v>0</v>
      </c>
      <c r="AE343" s="55">
        <v>578600</v>
      </c>
      <c r="AF343" s="4">
        <f t="shared" si="29"/>
        <v>0</v>
      </c>
      <c r="AG343" s="4">
        <f t="shared" si="30"/>
        <v>0</v>
      </c>
      <c r="AH343" s="58">
        <v>340</v>
      </c>
      <c r="AI343" s="14" t="b">
        <f t="shared" si="32"/>
        <v>1</v>
      </c>
    </row>
    <row r="344" spans="1:35" x14ac:dyDescent="0.2">
      <c r="A344" s="12">
        <v>341</v>
      </c>
      <c r="B344" s="12" t="s">
        <v>405</v>
      </c>
      <c r="C344" s="14"/>
      <c r="D344" s="41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47">
        <f t="shared" si="31"/>
        <v>0</v>
      </c>
      <c r="AE344" s="55">
        <v>578600</v>
      </c>
      <c r="AF344" s="4">
        <f t="shared" si="29"/>
        <v>0</v>
      </c>
      <c r="AG344" s="4">
        <f t="shared" si="30"/>
        <v>0</v>
      </c>
      <c r="AH344" s="58">
        <v>341</v>
      </c>
      <c r="AI344" s="14" t="b">
        <f t="shared" si="32"/>
        <v>1</v>
      </c>
    </row>
    <row r="345" spans="1:35" x14ac:dyDescent="0.2">
      <c r="A345" s="12">
        <v>342</v>
      </c>
      <c r="B345" s="12" t="s">
        <v>406</v>
      </c>
      <c r="C345" s="14"/>
      <c r="D345" s="41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47">
        <f t="shared" si="31"/>
        <v>0</v>
      </c>
      <c r="AE345" s="55">
        <v>578600</v>
      </c>
      <c r="AF345" s="4">
        <f t="shared" si="29"/>
        <v>0</v>
      </c>
      <c r="AG345" s="4">
        <f t="shared" si="30"/>
        <v>0</v>
      </c>
      <c r="AH345" s="58">
        <v>342</v>
      </c>
      <c r="AI345" s="14" t="b">
        <f t="shared" si="32"/>
        <v>1</v>
      </c>
    </row>
    <row r="346" spans="1:35" x14ac:dyDescent="0.2">
      <c r="A346" s="12">
        <v>343</v>
      </c>
      <c r="B346" s="12" t="s">
        <v>407</v>
      </c>
      <c r="C346" s="14"/>
      <c r="D346" s="41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47">
        <f t="shared" si="31"/>
        <v>0</v>
      </c>
      <c r="AE346" s="55">
        <v>1727594</v>
      </c>
      <c r="AF346" s="4">
        <f t="shared" si="29"/>
        <v>0</v>
      </c>
      <c r="AG346" s="4">
        <f t="shared" si="30"/>
        <v>0</v>
      </c>
      <c r="AH346" s="58">
        <v>343</v>
      </c>
      <c r="AI346" s="14" t="b">
        <f t="shared" si="32"/>
        <v>1</v>
      </c>
    </row>
    <row r="347" spans="1:35" x14ac:dyDescent="0.2">
      <c r="A347" s="12">
        <v>344</v>
      </c>
      <c r="B347" s="12" t="s">
        <v>408</v>
      </c>
      <c r="C347" s="14"/>
      <c r="D347" s="41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47">
        <f t="shared" si="31"/>
        <v>0</v>
      </c>
      <c r="AE347" s="55">
        <v>1727594</v>
      </c>
      <c r="AF347" s="4">
        <f t="shared" si="29"/>
        <v>0</v>
      </c>
      <c r="AG347" s="4">
        <f t="shared" si="30"/>
        <v>0</v>
      </c>
      <c r="AH347" s="58">
        <v>344</v>
      </c>
      <c r="AI347" s="14" t="b">
        <f t="shared" si="32"/>
        <v>1</v>
      </c>
    </row>
    <row r="348" spans="1:35" x14ac:dyDescent="0.2">
      <c r="A348" s="12">
        <v>345</v>
      </c>
      <c r="B348" s="12" t="s">
        <v>409</v>
      </c>
      <c r="C348" s="14"/>
      <c r="D348" s="41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47">
        <f t="shared" si="31"/>
        <v>0</v>
      </c>
      <c r="AE348" s="55">
        <v>1727594</v>
      </c>
      <c r="AF348" s="4">
        <f t="shared" si="29"/>
        <v>0</v>
      </c>
      <c r="AG348" s="4">
        <f t="shared" si="30"/>
        <v>0</v>
      </c>
      <c r="AH348" s="58">
        <v>345</v>
      </c>
      <c r="AI348" s="14" t="b">
        <f t="shared" si="32"/>
        <v>1</v>
      </c>
    </row>
    <row r="349" spans="1:35" x14ac:dyDescent="0.2">
      <c r="A349" s="12">
        <v>346</v>
      </c>
      <c r="B349" s="12" t="s">
        <v>410</v>
      </c>
      <c r="C349" s="14"/>
      <c r="D349" s="41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47">
        <f t="shared" si="31"/>
        <v>0</v>
      </c>
      <c r="AE349" s="55">
        <v>1892548</v>
      </c>
      <c r="AF349" s="4">
        <f t="shared" si="29"/>
        <v>0</v>
      </c>
      <c r="AG349" s="4">
        <f t="shared" si="30"/>
        <v>0</v>
      </c>
      <c r="AH349" s="58">
        <v>346</v>
      </c>
      <c r="AI349" s="14" t="b">
        <f t="shared" si="32"/>
        <v>1</v>
      </c>
    </row>
    <row r="350" spans="1:35" x14ac:dyDescent="0.2">
      <c r="A350" s="12">
        <v>347</v>
      </c>
      <c r="B350" s="12" t="s">
        <v>411</v>
      </c>
      <c r="C350" s="14"/>
      <c r="D350" s="41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47">
        <f t="shared" si="31"/>
        <v>0</v>
      </c>
      <c r="AE350" s="55">
        <v>1787348</v>
      </c>
      <c r="AF350" s="4">
        <f t="shared" si="29"/>
        <v>0</v>
      </c>
      <c r="AG350" s="4">
        <f t="shared" si="30"/>
        <v>0</v>
      </c>
      <c r="AH350" s="58">
        <v>347</v>
      </c>
      <c r="AI350" s="14" t="b">
        <f t="shared" si="32"/>
        <v>1</v>
      </c>
    </row>
    <row r="351" spans="1:35" x14ac:dyDescent="0.2">
      <c r="A351" s="12">
        <v>348</v>
      </c>
      <c r="B351" s="12" t="s">
        <v>412</v>
      </c>
      <c r="C351" s="14"/>
      <c r="D351" s="41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47">
        <f t="shared" si="31"/>
        <v>0</v>
      </c>
      <c r="AE351" s="55">
        <v>134866</v>
      </c>
      <c r="AF351" s="4">
        <f t="shared" si="29"/>
        <v>0</v>
      </c>
      <c r="AG351" s="4">
        <f t="shared" si="30"/>
        <v>0</v>
      </c>
      <c r="AH351" s="58">
        <v>348</v>
      </c>
      <c r="AI351" s="14" t="b">
        <f t="shared" si="32"/>
        <v>1</v>
      </c>
    </row>
    <row r="352" spans="1:35" x14ac:dyDescent="0.2">
      <c r="A352" s="12">
        <v>349</v>
      </c>
      <c r="B352" s="12" t="s">
        <v>413</v>
      </c>
      <c r="C352" s="14"/>
      <c r="D352" s="41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47">
        <f t="shared" si="31"/>
        <v>0</v>
      </c>
      <c r="AE352" s="55">
        <v>184836</v>
      </c>
      <c r="AF352" s="4">
        <f t="shared" si="29"/>
        <v>0</v>
      </c>
      <c r="AG352" s="4">
        <f t="shared" si="30"/>
        <v>0</v>
      </c>
      <c r="AH352" s="58">
        <v>349</v>
      </c>
      <c r="AI352" s="14" t="b">
        <f t="shared" si="32"/>
        <v>1</v>
      </c>
    </row>
    <row r="353" spans="1:35" x14ac:dyDescent="0.2">
      <c r="A353" s="12">
        <v>350</v>
      </c>
      <c r="B353" s="12" t="s">
        <v>414</v>
      </c>
      <c r="C353" s="14"/>
      <c r="D353" s="41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47">
        <f t="shared" si="31"/>
        <v>0</v>
      </c>
      <c r="AE353" s="55">
        <v>231124</v>
      </c>
      <c r="AF353" s="4">
        <f t="shared" si="29"/>
        <v>0</v>
      </c>
      <c r="AG353" s="4">
        <f t="shared" si="30"/>
        <v>0</v>
      </c>
      <c r="AH353" s="58">
        <v>350</v>
      </c>
      <c r="AI353" s="14" t="b">
        <f t="shared" si="32"/>
        <v>1</v>
      </c>
    </row>
    <row r="354" spans="1:35" x14ac:dyDescent="0.2">
      <c r="A354" s="12">
        <v>351</v>
      </c>
      <c r="B354" s="12" t="s">
        <v>415</v>
      </c>
      <c r="C354" s="14"/>
      <c r="D354" s="41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47">
        <f t="shared" si="31"/>
        <v>0</v>
      </c>
      <c r="AE354" s="55">
        <v>221867</v>
      </c>
      <c r="AF354" s="4">
        <f t="shared" si="29"/>
        <v>0</v>
      </c>
      <c r="AG354" s="4">
        <f t="shared" si="30"/>
        <v>0</v>
      </c>
      <c r="AH354" s="58">
        <v>351</v>
      </c>
      <c r="AI354" s="14" t="b">
        <f t="shared" si="32"/>
        <v>1</v>
      </c>
    </row>
    <row r="355" spans="1:35" x14ac:dyDescent="0.2">
      <c r="A355" s="12">
        <v>352</v>
      </c>
      <c r="B355" s="12" t="s">
        <v>416</v>
      </c>
      <c r="C355" s="14"/>
      <c r="D355" s="41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47">
        <f t="shared" si="31"/>
        <v>0</v>
      </c>
      <c r="AE355" s="55">
        <v>263000</v>
      </c>
      <c r="AF355" s="4">
        <f t="shared" si="29"/>
        <v>0</v>
      </c>
      <c r="AG355" s="4">
        <f t="shared" si="30"/>
        <v>0</v>
      </c>
      <c r="AH355" s="58">
        <v>352</v>
      </c>
      <c r="AI355" s="14" t="b">
        <f t="shared" si="32"/>
        <v>1</v>
      </c>
    </row>
    <row r="356" spans="1:35" x14ac:dyDescent="0.2">
      <c r="A356" s="12">
        <v>353</v>
      </c>
      <c r="B356" s="12" t="s">
        <v>417</v>
      </c>
      <c r="C356" s="14"/>
      <c r="D356" s="41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47">
        <f t="shared" si="31"/>
        <v>0</v>
      </c>
      <c r="AE356" s="55">
        <v>552300</v>
      </c>
      <c r="AF356" s="4">
        <f t="shared" si="29"/>
        <v>0</v>
      </c>
      <c r="AG356" s="4">
        <f t="shared" si="30"/>
        <v>0</v>
      </c>
      <c r="AH356" s="58">
        <v>353</v>
      </c>
      <c r="AI356" s="14" t="b">
        <f t="shared" si="32"/>
        <v>1</v>
      </c>
    </row>
    <row r="357" spans="1:35" x14ac:dyDescent="0.2">
      <c r="A357" s="12">
        <v>354</v>
      </c>
      <c r="B357" s="12" t="s">
        <v>418</v>
      </c>
      <c r="C357" s="14"/>
      <c r="D357" s="41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47">
        <f t="shared" si="31"/>
        <v>0</v>
      </c>
      <c r="AE357" s="55">
        <v>18288</v>
      </c>
      <c r="AF357" s="4">
        <f t="shared" si="29"/>
        <v>0</v>
      </c>
      <c r="AG357" s="4">
        <f t="shared" si="30"/>
        <v>0</v>
      </c>
      <c r="AH357" s="58">
        <v>354</v>
      </c>
      <c r="AI357" s="14" t="b">
        <f t="shared" si="32"/>
        <v>1</v>
      </c>
    </row>
    <row r="358" spans="1:35" x14ac:dyDescent="0.2">
      <c r="A358" s="12">
        <v>355</v>
      </c>
      <c r="B358" s="12" t="s">
        <v>419</v>
      </c>
      <c r="C358" s="14"/>
      <c r="D358" s="41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47">
        <f t="shared" si="31"/>
        <v>0</v>
      </c>
      <c r="AE358" s="55">
        <v>21040</v>
      </c>
      <c r="AF358" s="4">
        <f t="shared" si="29"/>
        <v>0</v>
      </c>
      <c r="AG358" s="4">
        <f t="shared" si="30"/>
        <v>0</v>
      </c>
      <c r="AH358" s="58">
        <v>355</v>
      </c>
      <c r="AI358" s="14" t="b">
        <f t="shared" si="32"/>
        <v>1</v>
      </c>
    </row>
    <row r="359" spans="1:35" x14ac:dyDescent="0.2">
      <c r="A359" s="12">
        <v>356</v>
      </c>
      <c r="B359" s="12" t="s">
        <v>420</v>
      </c>
      <c r="C359" s="14"/>
      <c r="D359" s="41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47">
        <f t="shared" si="31"/>
        <v>0</v>
      </c>
      <c r="AE359" s="55">
        <v>6102</v>
      </c>
      <c r="AF359" s="4">
        <f t="shared" si="29"/>
        <v>0</v>
      </c>
      <c r="AG359" s="4">
        <f t="shared" si="30"/>
        <v>0</v>
      </c>
      <c r="AH359" s="58">
        <v>356</v>
      </c>
      <c r="AI359" s="14" t="b">
        <f t="shared" si="32"/>
        <v>1</v>
      </c>
    </row>
    <row r="360" spans="1:35" x14ac:dyDescent="0.2">
      <c r="A360" s="12">
        <v>357</v>
      </c>
      <c r="B360" s="12" t="s">
        <v>421</v>
      </c>
      <c r="C360" s="14"/>
      <c r="D360" s="41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47">
        <f t="shared" si="31"/>
        <v>0</v>
      </c>
      <c r="AE360" s="55">
        <v>6102</v>
      </c>
      <c r="AF360" s="4">
        <f t="shared" si="29"/>
        <v>0</v>
      </c>
      <c r="AG360" s="4">
        <f t="shared" si="30"/>
        <v>0</v>
      </c>
      <c r="AH360" s="58">
        <v>357</v>
      </c>
      <c r="AI360" s="14" t="b">
        <f t="shared" si="32"/>
        <v>1</v>
      </c>
    </row>
    <row r="361" spans="1:35" x14ac:dyDescent="0.2">
      <c r="A361" s="12">
        <v>358</v>
      </c>
      <c r="B361" s="12" t="s">
        <v>422</v>
      </c>
      <c r="C361" s="14"/>
      <c r="D361" s="41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47">
        <f t="shared" si="31"/>
        <v>0</v>
      </c>
      <c r="AE361" s="55">
        <v>21040</v>
      </c>
      <c r="AF361" s="4">
        <f t="shared" si="29"/>
        <v>0</v>
      </c>
      <c r="AG361" s="4">
        <f t="shared" si="30"/>
        <v>0</v>
      </c>
      <c r="AH361" s="58">
        <v>358</v>
      </c>
      <c r="AI361" s="14" t="b">
        <f t="shared" si="32"/>
        <v>1</v>
      </c>
    </row>
    <row r="362" spans="1:35" x14ac:dyDescent="0.2">
      <c r="A362" s="12">
        <v>359</v>
      </c>
      <c r="B362" s="12" t="s">
        <v>423</v>
      </c>
      <c r="C362" s="14"/>
      <c r="D362" s="41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47">
        <f t="shared" si="31"/>
        <v>0</v>
      </c>
      <c r="AE362" s="55">
        <v>36820</v>
      </c>
      <c r="AF362" s="4">
        <f t="shared" si="29"/>
        <v>0</v>
      </c>
      <c r="AG362" s="4">
        <f t="shared" si="30"/>
        <v>0</v>
      </c>
      <c r="AH362" s="58">
        <v>359</v>
      </c>
      <c r="AI362" s="14" t="b">
        <f t="shared" si="32"/>
        <v>1</v>
      </c>
    </row>
    <row r="363" spans="1:35" x14ac:dyDescent="0.2">
      <c r="A363" s="12">
        <v>360</v>
      </c>
      <c r="B363" s="12" t="s">
        <v>424</v>
      </c>
      <c r="C363" s="14"/>
      <c r="D363" s="41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47">
        <f t="shared" si="31"/>
        <v>0</v>
      </c>
      <c r="AE363" s="55">
        <v>19673</v>
      </c>
      <c r="AF363" s="4">
        <f t="shared" si="29"/>
        <v>0</v>
      </c>
      <c r="AG363" s="4">
        <f t="shared" si="30"/>
        <v>0</v>
      </c>
      <c r="AH363" s="58">
        <v>360</v>
      </c>
      <c r="AI363" s="14" t="b">
        <f t="shared" si="32"/>
        <v>1</v>
      </c>
    </row>
    <row r="364" spans="1:35" x14ac:dyDescent="0.2">
      <c r="A364" s="12">
        <v>361</v>
      </c>
      <c r="B364" s="12" t="s">
        <v>425</v>
      </c>
      <c r="C364" s="14"/>
      <c r="D364" s="41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47">
        <f t="shared" si="31"/>
        <v>0</v>
      </c>
      <c r="AE364" s="55">
        <v>2398</v>
      </c>
      <c r="AF364" s="4">
        <f t="shared" si="29"/>
        <v>0</v>
      </c>
      <c r="AG364" s="4">
        <f t="shared" si="30"/>
        <v>0</v>
      </c>
      <c r="AH364" s="58">
        <v>361</v>
      </c>
      <c r="AI364" s="14" t="b">
        <f t="shared" si="32"/>
        <v>1</v>
      </c>
    </row>
    <row r="365" spans="1:35" x14ac:dyDescent="0.2">
      <c r="A365" s="12">
        <v>362</v>
      </c>
      <c r="B365" s="12" t="s">
        <v>426</v>
      </c>
      <c r="C365" s="14"/>
      <c r="D365" s="41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47">
        <f t="shared" si="31"/>
        <v>0</v>
      </c>
      <c r="AE365" s="55">
        <v>20057</v>
      </c>
      <c r="AF365" s="4">
        <f t="shared" si="29"/>
        <v>0</v>
      </c>
      <c r="AG365" s="4">
        <f t="shared" si="30"/>
        <v>0</v>
      </c>
      <c r="AH365" s="58">
        <v>362</v>
      </c>
      <c r="AI365" s="14" t="b">
        <f t="shared" si="32"/>
        <v>1</v>
      </c>
    </row>
    <row r="366" spans="1:35" x14ac:dyDescent="0.2">
      <c r="A366" s="12">
        <v>363</v>
      </c>
      <c r="B366" s="12" t="s">
        <v>427</v>
      </c>
      <c r="C366" s="14"/>
      <c r="D366" s="41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47">
        <f t="shared" si="31"/>
        <v>0</v>
      </c>
      <c r="AE366" s="55">
        <v>2398</v>
      </c>
      <c r="AF366" s="4">
        <f t="shared" si="29"/>
        <v>0</v>
      </c>
      <c r="AG366" s="4">
        <f t="shared" si="30"/>
        <v>0</v>
      </c>
      <c r="AH366" s="58">
        <v>363</v>
      </c>
      <c r="AI366" s="14" t="b">
        <f t="shared" si="32"/>
        <v>1</v>
      </c>
    </row>
    <row r="367" spans="1:35" x14ac:dyDescent="0.2">
      <c r="A367" s="12">
        <v>364</v>
      </c>
      <c r="B367" s="12" t="s">
        <v>428</v>
      </c>
      <c r="C367" s="14"/>
      <c r="D367" s="41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47">
        <f t="shared" si="31"/>
        <v>0</v>
      </c>
      <c r="AE367" s="55">
        <v>25779</v>
      </c>
      <c r="AF367" s="4">
        <f t="shared" si="29"/>
        <v>0</v>
      </c>
      <c r="AG367" s="4">
        <f t="shared" si="30"/>
        <v>0</v>
      </c>
      <c r="AH367" s="58">
        <v>364</v>
      </c>
      <c r="AI367" s="14" t="b">
        <f t="shared" si="32"/>
        <v>1</v>
      </c>
    </row>
    <row r="368" spans="1:35" x14ac:dyDescent="0.2">
      <c r="A368" s="12">
        <v>365</v>
      </c>
      <c r="B368" s="12" t="s">
        <v>429</v>
      </c>
      <c r="C368" s="14"/>
      <c r="D368" s="41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47">
        <f t="shared" si="31"/>
        <v>0</v>
      </c>
      <c r="AE368" s="55">
        <v>2398</v>
      </c>
      <c r="AF368" s="4">
        <f t="shared" si="29"/>
        <v>0</v>
      </c>
      <c r="AG368" s="4">
        <f t="shared" si="30"/>
        <v>0</v>
      </c>
      <c r="AH368" s="58">
        <v>365</v>
      </c>
      <c r="AI368" s="14" t="b">
        <f t="shared" si="32"/>
        <v>1</v>
      </c>
    </row>
    <row r="369" spans="1:35" x14ac:dyDescent="0.2">
      <c r="A369" s="12">
        <v>366</v>
      </c>
      <c r="B369" s="12" t="s">
        <v>177</v>
      </c>
      <c r="C369" s="14"/>
      <c r="D369" s="41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47">
        <f t="shared" si="31"/>
        <v>0</v>
      </c>
      <c r="AE369" s="55">
        <v>33664</v>
      </c>
      <c r="AF369" s="4">
        <f t="shared" si="29"/>
        <v>0</v>
      </c>
      <c r="AG369" s="4">
        <f t="shared" si="30"/>
        <v>0</v>
      </c>
      <c r="AH369" s="58">
        <v>366</v>
      </c>
      <c r="AI369" s="14" t="b">
        <f t="shared" si="32"/>
        <v>1</v>
      </c>
    </row>
    <row r="370" spans="1:35" x14ac:dyDescent="0.2">
      <c r="A370" s="12">
        <v>367</v>
      </c>
      <c r="B370" s="12" t="s">
        <v>430</v>
      </c>
      <c r="C370" s="14"/>
      <c r="D370" s="41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47">
        <f t="shared" si="31"/>
        <v>0</v>
      </c>
      <c r="AE370" s="55">
        <v>52777</v>
      </c>
      <c r="AF370" s="4">
        <f t="shared" si="29"/>
        <v>0</v>
      </c>
      <c r="AG370" s="4">
        <f t="shared" si="30"/>
        <v>0</v>
      </c>
      <c r="AH370" s="58">
        <v>367</v>
      </c>
      <c r="AI370" s="14" t="b">
        <f t="shared" si="32"/>
        <v>1</v>
      </c>
    </row>
    <row r="371" spans="1:35" x14ac:dyDescent="0.2">
      <c r="A371" s="12">
        <v>368</v>
      </c>
      <c r="B371" s="12" t="s">
        <v>178</v>
      </c>
      <c r="C371" s="14"/>
      <c r="D371" s="41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47">
        <f t="shared" si="31"/>
        <v>0</v>
      </c>
      <c r="AE371" s="55">
        <v>33664</v>
      </c>
      <c r="AF371" s="4">
        <f t="shared" si="29"/>
        <v>0</v>
      </c>
      <c r="AG371" s="4">
        <f t="shared" si="30"/>
        <v>0</v>
      </c>
      <c r="AH371" s="58">
        <v>368</v>
      </c>
      <c r="AI371" s="14" t="b">
        <f t="shared" si="32"/>
        <v>1</v>
      </c>
    </row>
    <row r="372" spans="1:35" x14ac:dyDescent="0.2">
      <c r="A372" s="12">
        <v>369</v>
      </c>
      <c r="B372" s="12" t="s">
        <v>431</v>
      </c>
      <c r="C372" s="14"/>
      <c r="D372" s="41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47">
        <f t="shared" si="31"/>
        <v>0</v>
      </c>
      <c r="AE372" s="55">
        <v>30269</v>
      </c>
      <c r="AF372" s="4">
        <f t="shared" si="29"/>
        <v>0</v>
      </c>
      <c r="AG372" s="4">
        <f t="shared" si="30"/>
        <v>0</v>
      </c>
      <c r="AH372" s="58">
        <v>369</v>
      </c>
      <c r="AI372" s="14" t="b">
        <f t="shared" si="32"/>
        <v>1</v>
      </c>
    </row>
    <row r="373" spans="1:35" x14ac:dyDescent="0.2">
      <c r="A373" s="12">
        <v>370</v>
      </c>
      <c r="B373" s="12" t="s">
        <v>432</v>
      </c>
      <c r="C373" s="14"/>
      <c r="D373" s="41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47">
        <f t="shared" si="31"/>
        <v>0</v>
      </c>
      <c r="AE373" s="55">
        <v>89315</v>
      </c>
      <c r="AF373" s="4">
        <f t="shared" si="29"/>
        <v>0</v>
      </c>
      <c r="AG373" s="4">
        <f t="shared" si="30"/>
        <v>0</v>
      </c>
      <c r="AH373" s="58">
        <v>370</v>
      </c>
      <c r="AI373" s="14" t="b">
        <f t="shared" si="32"/>
        <v>1</v>
      </c>
    </row>
    <row r="374" spans="1:35" x14ac:dyDescent="0.2">
      <c r="A374" s="12">
        <v>371</v>
      </c>
      <c r="B374" s="12" t="s">
        <v>179</v>
      </c>
      <c r="C374" s="14"/>
      <c r="D374" s="41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47">
        <f t="shared" si="31"/>
        <v>0</v>
      </c>
      <c r="AE374" s="55">
        <v>22450</v>
      </c>
      <c r="AF374" s="4">
        <f t="shared" si="29"/>
        <v>0</v>
      </c>
      <c r="AG374" s="4">
        <f t="shared" si="30"/>
        <v>0</v>
      </c>
      <c r="AH374" s="58">
        <v>371</v>
      </c>
      <c r="AI374" s="14" t="b">
        <f t="shared" si="32"/>
        <v>1</v>
      </c>
    </row>
    <row r="375" spans="1:35" x14ac:dyDescent="0.2">
      <c r="A375" s="12">
        <v>372</v>
      </c>
      <c r="B375" s="12" t="s">
        <v>433</v>
      </c>
      <c r="C375" s="14"/>
      <c r="D375" s="41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47">
        <f t="shared" si="31"/>
        <v>0</v>
      </c>
      <c r="AE375" s="55">
        <v>31560</v>
      </c>
      <c r="AF375" s="4">
        <f t="shared" si="29"/>
        <v>0</v>
      </c>
      <c r="AG375" s="4">
        <f t="shared" si="30"/>
        <v>0</v>
      </c>
      <c r="AH375" s="58">
        <v>372</v>
      </c>
      <c r="AI375" s="14" t="b">
        <f t="shared" si="32"/>
        <v>1</v>
      </c>
    </row>
    <row r="376" spans="1:35" x14ac:dyDescent="0.2">
      <c r="A376" s="14">
        <v>373</v>
      </c>
      <c r="B376" s="12" t="s">
        <v>434</v>
      </c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47">
        <f t="shared" si="31"/>
        <v>0</v>
      </c>
      <c r="AE376" s="55">
        <v>50322</v>
      </c>
      <c r="AF376" s="4">
        <f t="shared" si="29"/>
        <v>0</v>
      </c>
      <c r="AG376" s="4">
        <f t="shared" si="30"/>
        <v>0</v>
      </c>
      <c r="AH376" s="58">
        <v>373</v>
      </c>
      <c r="AI376" s="14" t="b">
        <f t="shared" si="32"/>
        <v>1</v>
      </c>
    </row>
    <row r="377" spans="1:35" x14ac:dyDescent="0.2">
      <c r="A377" s="14">
        <v>374</v>
      </c>
      <c r="B377" s="12" t="s">
        <v>435</v>
      </c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47">
        <f t="shared" si="31"/>
        <v>0</v>
      </c>
      <c r="AE377" s="55">
        <v>56808</v>
      </c>
      <c r="AF377" s="4">
        <f t="shared" si="29"/>
        <v>0</v>
      </c>
      <c r="AG377" s="4">
        <f t="shared" si="30"/>
        <v>0</v>
      </c>
      <c r="AH377" s="58">
        <v>374</v>
      </c>
      <c r="AI377" s="14" t="b">
        <f t="shared" si="32"/>
        <v>1</v>
      </c>
    </row>
    <row r="378" spans="1:35" x14ac:dyDescent="0.2">
      <c r="A378" s="14">
        <v>375</v>
      </c>
      <c r="B378" s="12" t="s">
        <v>436</v>
      </c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47">
        <f t="shared" si="31"/>
        <v>0</v>
      </c>
      <c r="AE378" s="55">
        <v>6807</v>
      </c>
      <c r="AF378" s="4">
        <f t="shared" si="29"/>
        <v>0</v>
      </c>
      <c r="AG378" s="4">
        <f t="shared" si="30"/>
        <v>0</v>
      </c>
      <c r="AH378" s="58">
        <v>375</v>
      </c>
      <c r="AI378" s="14" t="b">
        <f t="shared" si="32"/>
        <v>1</v>
      </c>
    </row>
    <row r="379" spans="1:35" x14ac:dyDescent="0.2">
      <c r="A379" s="14">
        <v>376</v>
      </c>
      <c r="B379" s="12" t="s">
        <v>437</v>
      </c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47">
        <f t="shared" si="31"/>
        <v>0</v>
      </c>
      <c r="AE379" s="55">
        <v>19883</v>
      </c>
      <c r="AF379" s="4">
        <f t="shared" si="29"/>
        <v>0</v>
      </c>
      <c r="AG379" s="4">
        <f t="shared" si="30"/>
        <v>0</v>
      </c>
      <c r="AH379" s="58">
        <v>376</v>
      </c>
      <c r="AI379" s="14" t="b">
        <f t="shared" si="32"/>
        <v>1</v>
      </c>
    </row>
    <row r="380" spans="1:35" x14ac:dyDescent="0.2">
      <c r="A380" s="14">
        <v>377</v>
      </c>
      <c r="B380" s="12" t="s">
        <v>438</v>
      </c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47">
        <f t="shared" si="31"/>
        <v>0</v>
      </c>
      <c r="AE380" s="55">
        <v>6144</v>
      </c>
      <c r="AF380" s="4">
        <f t="shared" si="29"/>
        <v>0</v>
      </c>
      <c r="AG380" s="4">
        <f t="shared" si="30"/>
        <v>0</v>
      </c>
      <c r="AH380" s="58">
        <v>377</v>
      </c>
      <c r="AI380" s="14" t="b">
        <f t="shared" si="32"/>
        <v>1</v>
      </c>
    </row>
    <row r="381" spans="1:35" x14ac:dyDescent="0.2">
      <c r="A381" s="14">
        <v>378</v>
      </c>
      <c r="B381" s="12" t="s">
        <v>439</v>
      </c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47">
        <f t="shared" si="31"/>
        <v>0</v>
      </c>
      <c r="AE381" s="55">
        <v>23561</v>
      </c>
      <c r="AF381" s="4">
        <f t="shared" si="29"/>
        <v>0</v>
      </c>
      <c r="AG381" s="4">
        <f t="shared" si="30"/>
        <v>0</v>
      </c>
      <c r="AH381" s="58">
        <v>378</v>
      </c>
      <c r="AI381" s="14" t="b">
        <f t="shared" si="32"/>
        <v>1</v>
      </c>
    </row>
    <row r="382" spans="1:35" x14ac:dyDescent="0.2">
      <c r="A382" s="14">
        <v>379</v>
      </c>
      <c r="B382" s="12" t="s">
        <v>440</v>
      </c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47">
        <f t="shared" si="31"/>
        <v>0</v>
      </c>
      <c r="AE382" s="55">
        <v>32674</v>
      </c>
      <c r="AF382" s="4">
        <f t="shared" si="29"/>
        <v>0</v>
      </c>
      <c r="AG382" s="4">
        <f t="shared" si="30"/>
        <v>0</v>
      </c>
      <c r="AH382" s="58">
        <v>379</v>
      </c>
      <c r="AI382" s="14" t="b">
        <f t="shared" si="32"/>
        <v>1</v>
      </c>
    </row>
    <row r="383" spans="1:35" x14ac:dyDescent="0.2">
      <c r="A383" s="14">
        <v>380</v>
      </c>
      <c r="B383" s="12" t="s">
        <v>441</v>
      </c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47">
        <f t="shared" si="31"/>
        <v>0</v>
      </c>
      <c r="AE383" s="55">
        <v>15254</v>
      </c>
      <c r="AF383" s="4">
        <f t="shared" si="29"/>
        <v>0</v>
      </c>
      <c r="AG383" s="4">
        <f t="shared" si="30"/>
        <v>0</v>
      </c>
      <c r="AH383" s="58">
        <v>380</v>
      </c>
      <c r="AI383" s="14" t="b">
        <f t="shared" si="32"/>
        <v>1</v>
      </c>
    </row>
    <row r="384" spans="1:35" x14ac:dyDescent="0.2">
      <c r="A384" s="14">
        <v>381</v>
      </c>
      <c r="B384" s="12" t="s">
        <v>442</v>
      </c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47">
        <f t="shared" si="31"/>
        <v>0</v>
      </c>
      <c r="AE384" s="55">
        <v>37859</v>
      </c>
      <c r="AF384" s="4">
        <f t="shared" si="29"/>
        <v>0</v>
      </c>
      <c r="AG384" s="4">
        <f t="shared" si="30"/>
        <v>0</v>
      </c>
      <c r="AH384" s="58">
        <v>381</v>
      </c>
      <c r="AI384" s="14" t="b">
        <f t="shared" si="32"/>
        <v>1</v>
      </c>
    </row>
    <row r="385" spans="1:35" x14ac:dyDescent="0.2">
      <c r="A385" s="14">
        <v>382</v>
      </c>
      <c r="B385" s="12" t="s">
        <v>443</v>
      </c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47">
        <f t="shared" si="31"/>
        <v>0</v>
      </c>
      <c r="AE385" s="55">
        <v>252396</v>
      </c>
      <c r="AF385" s="4">
        <f t="shared" si="29"/>
        <v>0</v>
      </c>
      <c r="AG385" s="4">
        <f t="shared" si="30"/>
        <v>0</v>
      </c>
      <c r="AH385" s="58">
        <v>382</v>
      </c>
      <c r="AI385" s="14" t="b">
        <f t="shared" si="32"/>
        <v>1</v>
      </c>
    </row>
    <row r="386" spans="1:35" x14ac:dyDescent="0.2">
      <c r="A386" s="14">
        <v>383</v>
      </c>
      <c r="B386" s="12" t="s">
        <v>444</v>
      </c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47">
        <f t="shared" si="31"/>
        <v>0</v>
      </c>
      <c r="AE386" s="55">
        <v>37859</v>
      </c>
      <c r="AF386" s="4">
        <f t="shared" si="29"/>
        <v>0</v>
      </c>
      <c r="AG386" s="4">
        <f t="shared" si="30"/>
        <v>0</v>
      </c>
      <c r="AH386" s="58">
        <v>383</v>
      </c>
      <c r="AI386" s="14" t="b">
        <f t="shared" si="32"/>
        <v>1</v>
      </c>
    </row>
    <row r="387" spans="1:35" x14ac:dyDescent="0.2">
      <c r="A387" s="14">
        <v>384</v>
      </c>
      <c r="B387" s="12" t="s">
        <v>445</v>
      </c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47">
        <f t="shared" si="31"/>
        <v>0</v>
      </c>
      <c r="AE387" s="55">
        <v>252396</v>
      </c>
      <c r="AF387" s="4">
        <f t="shared" si="29"/>
        <v>0</v>
      </c>
      <c r="AG387" s="4">
        <f t="shared" si="30"/>
        <v>0</v>
      </c>
      <c r="AH387" s="58">
        <v>384</v>
      </c>
      <c r="AI387" s="14" t="b">
        <f t="shared" si="32"/>
        <v>1</v>
      </c>
    </row>
    <row r="388" spans="1:35" x14ac:dyDescent="0.2">
      <c r="A388" s="14">
        <v>385</v>
      </c>
      <c r="B388" s="12" t="s">
        <v>446</v>
      </c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47">
        <f t="shared" si="31"/>
        <v>0</v>
      </c>
      <c r="AE388" s="55">
        <v>25564</v>
      </c>
      <c r="AF388" s="4">
        <f t="shared" ref="AF388:AF420" si="33">AC388*AE388</f>
        <v>0</v>
      </c>
      <c r="AG388" s="4">
        <f t="shared" ref="AG388:AG420" si="34">+(AF388*3)+(AF388/30)*23</f>
        <v>0</v>
      </c>
      <c r="AH388" s="58">
        <v>385</v>
      </c>
      <c r="AI388" s="14" t="b">
        <f t="shared" si="32"/>
        <v>1</v>
      </c>
    </row>
    <row r="389" spans="1:35" x14ac:dyDescent="0.2">
      <c r="A389" s="14">
        <v>386</v>
      </c>
      <c r="B389" s="12" t="s">
        <v>447</v>
      </c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47">
        <f t="shared" si="31"/>
        <v>0</v>
      </c>
      <c r="AE389" s="55">
        <v>30653</v>
      </c>
      <c r="AF389" s="4">
        <f t="shared" si="33"/>
        <v>0</v>
      </c>
      <c r="AG389" s="4">
        <f t="shared" si="34"/>
        <v>0</v>
      </c>
      <c r="AH389" s="58">
        <v>386</v>
      </c>
      <c r="AI389" s="14" t="b">
        <f t="shared" si="32"/>
        <v>1</v>
      </c>
    </row>
    <row r="390" spans="1:35" x14ac:dyDescent="0.2">
      <c r="A390" s="14">
        <v>387</v>
      </c>
      <c r="B390" s="12" t="s">
        <v>58</v>
      </c>
      <c r="D390" s="41">
        <v>1</v>
      </c>
      <c r="E390" s="17">
        <v>1</v>
      </c>
      <c r="F390" s="17">
        <v>1</v>
      </c>
      <c r="G390" s="17">
        <v>1</v>
      </c>
      <c r="H390" s="17">
        <v>1</v>
      </c>
      <c r="I390" s="17">
        <v>1</v>
      </c>
      <c r="J390" s="17">
        <v>1</v>
      </c>
      <c r="K390" s="17">
        <v>1</v>
      </c>
      <c r="L390" s="17">
        <v>1</v>
      </c>
      <c r="M390" s="17">
        <v>1</v>
      </c>
      <c r="N390" s="17">
        <v>5</v>
      </c>
      <c r="O390" s="17">
        <v>1</v>
      </c>
      <c r="P390" s="17"/>
      <c r="Q390" s="17"/>
      <c r="R390" s="17"/>
      <c r="S390" s="17"/>
      <c r="T390" s="17"/>
      <c r="U390" s="17">
        <v>1</v>
      </c>
      <c r="V390" s="17">
        <v>1</v>
      </c>
      <c r="W390" s="17">
        <v>1</v>
      </c>
      <c r="X390" s="17"/>
      <c r="Y390" s="17">
        <v>1</v>
      </c>
      <c r="Z390" s="17">
        <v>1</v>
      </c>
      <c r="AA390" s="17">
        <v>1</v>
      </c>
      <c r="AB390" s="17">
        <v>1</v>
      </c>
      <c r="AC390" s="47">
        <f t="shared" ref="AC390:AC420" si="35">SUM(D390:AB390)</f>
        <v>23</v>
      </c>
      <c r="AE390" s="55">
        <v>86790</v>
      </c>
      <c r="AF390" s="4">
        <f t="shared" si="33"/>
        <v>1996170</v>
      </c>
      <c r="AG390" s="4">
        <f>+AF390*4</f>
        <v>7984680</v>
      </c>
      <c r="AH390" s="58">
        <v>387</v>
      </c>
      <c r="AI390" s="14" t="b">
        <f t="shared" si="32"/>
        <v>1</v>
      </c>
    </row>
    <row r="391" spans="1:35" x14ac:dyDescent="0.2">
      <c r="A391" s="14">
        <v>388</v>
      </c>
      <c r="B391" s="12" t="s">
        <v>448</v>
      </c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47">
        <f t="shared" si="35"/>
        <v>0</v>
      </c>
      <c r="AE391" s="55">
        <v>375260</v>
      </c>
      <c r="AF391" s="4">
        <f t="shared" si="33"/>
        <v>0</v>
      </c>
      <c r="AG391" s="4">
        <f t="shared" si="34"/>
        <v>0</v>
      </c>
      <c r="AH391" s="59"/>
      <c r="AI391" s="60" t="b">
        <f t="shared" si="32"/>
        <v>0</v>
      </c>
    </row>
    <row r="392" spans="1:35" x14ac:dyDescent="0.2">
      <c r="A392" s="14">
        <v>389</v>
      </c>
      <c r="B392" s="12" t="s">
        <v>59</v>
      </c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>
        <v>5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47">
        <f t="shared" si="35"/>
        <v>5</v>
      </c>
      <c r="AE392" s="55">
        <v>69432</v>
      </c>
      <c r="AF392" s="4">
        <f t="shared" si="33"/>
        <v>347160</v>
      </c>
      <c r="AG392" s="4">
        <f>+AF392*4</f>
        <v>1388640</v>
      </c>
      <c r="AH392" s="58">
        <v>389</v>
      </c>
      <c r="AI392" s="14" t="b">
        <f t="shared" ref="AI392:AI420" si="36">AH392=A392</f>
        <v>1</v>
      </c>
    </row>
    <row r="393" spans="1:35" x14ac:dyDescent="0.2">
      <c r="A393" s="14">
        <v>390</v>
      </c>
      <c r="B393" s="12" t="s">
        <v>449</v>
      </c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47">
        <f t="shared" si="35"/>
        <v>0</v>
      </c>
      <c r="AE393" s="55">
        <v>44647</v>
      </c>
      <c r="AF393" s="4">
        <f t="shared" si="33"/>
        <v>0</v>
      </c>
      <c r="AG393" s="4">
        <f t="shared" si="34"/>
        <v>0</v>
      </c>
      <c r="AH393" s="58">
        <v>390</v>
      </c>
      <c r="AI393" s="14" t="b">
        <f t="shared" si="36"/>
        <v>1</v>
      </c>
    </row>
    <row r="394" spans="1:35" x14ac:dyDescent="0.2">
      <c r="A394" s="14">
        <v>391</v>
      </c>
      <c r="B394" s="12" t="s">
        <v>450</v>
      </c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47">
        <f t="shared" si="35"/>
        <v>0</v>
      </c>
      <c r="AE394" s="55">
        <v>7048</v>
      </c>
      <c r="AF394" s="4">
        <f t="shared" si="33"/>
        <v>0</v>
      </c>
      <c r="AG394" s="4">
        <f t="shared" si="34"/>
        <v>0</v>
      </c>
      <c r="AH394" s="59"/>
      <c r="AI394" s="60" t="b">
        <f t="shared" si="36"/>
        <v>0</v>
      </c>
    </row>
    <row r="395" spans="1:35" x14ac:dyDescent="0.2">
      <c r="A395" s="14">
        <v>392</v>
      </c>
      <c r="B395" s="12" t="s">
        <v>451</v>
      </c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47">
        <f t="shared" si="35"/>
        <v>0</v>
      </c>
      <c r="AE395" s="55">
        <v>52495</v>
      </c>
      <c r="AF395" s="4">
        <f t="shared" si="33"/>
        <v>0</v>
      </c>
      <c r="AG395" s="4">
        <f t="shared" si="34"/>
        <v>0</v>
      </c>
      <c r="AH395" s="59"/>
      <c r="AI395" s="60" t="b">
        <f t="shared" si="36"/>
        <v>0</v>
      </c>
    </row>
    <row r="396" spans="1:35" x14ac:dyDescent="0.2">
      <c r="A396" s="14">
        <v>393</v>
      </c>
      <c r="B396" s="12" t="s">
        <v>452</v>
      </c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47">
        <f t="shared" si="35"/>
        <v>0</v>
      </c>
      <c r="AE396" s="55">
        <v>5983</v>
      </c>
      <c r="AF396" s="4">
        <f t="shared" si="33"/>
        <v>0</v>
      </c>
      <c r="AG396" s="4">
        <f t="shared" si="34"/>
        <v>0</v>
      </c>
      <c r="AH396" s="59"/>
      <c r="AI396" s="60" t="b">
        <f t="shared" si="36"/>
        <v>0</v>
      </c>
    </row>
    <row r="397" spans="1:35" x14ac:dyDescent="0.2">
      <c r="A397" s="14">
        <v>394</v>
      </c>
      <c r="B397" s="12" t="s">
        <v>453</v>
      </c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47">
        <f t="shared" si="35"/>
        <v>0</v>
      </c>
      <c r="AE397" s="55">
        <v>79889</v>
      </c>
      <c r="AF397" s="4">
        <f t="shared" si="33"/>
        <v>0</v>
      </c>
      <c r="AG397" s="4">
        <f t="shared" si="34"/>
        <v>0</v>
      </c>
      <c r="AH397" s="59"/>
      <c r="AI397" s="60" t="b">
        <f t="shared" si="36"/>
        <v>0</v>
      </c>
    </row>
    <row r="398" spans="1:35" x14ac:dyDescent="0.2">
      <c r="A398" s="14">
        <v>395</v>
      </c>
      <c r="B398" s="12" t="s">
        <v>454</v>
      </c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47">
        <f t="shared" si="35"/>
        <v>0</v>
      </c>
      <c r="AE398" s="55">
        <v>34390</v>
      </c>
      <c r="AF398" s="4">
        <f t="shared" si="33"/>
        <v>0</v>
      </c>
      <c r="AG398" s="4">
        <f t="shared" si="34"/>
        <v>0</v>
      </c>
      <c r="AH398" s="59"/>
      <c r="AI398" s="60" t="b">
        <f t="shared" si="36"/>
        <v>0</v>
      </c>
    </row>
    <row r="399" spans="1:35" x14ac:dyDescent="0.2">
      <c r="A399" s="14">
        <v>396</v>
      </c>
      <c r="B399" s="12" t="s">
        <v>455</v>
      </c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47">
        <f t="shared" si="35"/>
        <v>0</v>
      </c>
      <c r="AE399" s="55">
        <v>3439</v>
      </c>
      <c r="AF399" s="4">
        <f t="shared" si="33"/>
        <v>0</v>
      </c>
      <c r="AG399" s="4">
        <f t="shared" si="34"/>
        <v>0</v>
      </c>
      <c r="AH399" s="59"/>
      <c r="AI399" s="60" t="b">
        <f t="shared" si="36"/>
        <v>0</v>
      </c>
    </row>
    <row r="400" spans="1:35" x14ac:dyDescent="0.2">
      <c r="A400" s="14">
        <v>397</v>
      </c>
      <c r="B400" s="12" t="s">
        <v>456</v>
      </c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47">
        <f t="shared" si="35"/>
        <v>0</v>
      </c>
      <c r="AE400" s="55">
        <v>52929</v>
      </c>
      <c r="AF400" s="4">
        <f t="shared" si="33"/>
        <v>0</v>
      </c>
      <c r="AG400" s="4">
        <f t="shared" si="34"/>
        <v>0</v>
      </c>
      <c r="AH400" s="59"/>
      <c r="AI400" s="60" t="b">
        <f t="shared" si="36"/>
        <v>0</v>
      </c>
    </row>
    <row r="401" spans="1:35" x14ac:dyDescent="0.2">
      <c r="A401" s="14">
        <v>398</v>
      </c>
      <c r="B401" s="12" t="s">
        <v>457</v>
      </c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47">
        <f t="shared" si="35"/>
        <v>0</v>
      </c>
      <c r="AE401" s="55">
        <v>5293</v>
      </c>
      <c r="AF401" s="4">
        <f t="shared" si="33"/>
        <v>0</v>
      </c>
      <c r="AG401" s="4">
        <f t="shared" si="34"/>
        <v>0</v>
      </c>
      <c r="AH401" s="59"/>
      <c r="AI401" s="60" t="b">
        <f t="shared" si="36"/>
        <v>0</v>
      </c>
    </row>
    <row r="402" spans="1:35" x14ac:dyDescent="0.2">
      <c r="A402" s="14">
        <v>399</v>
      </c>
      <c r="B402" s="12" t="s">
        <v>458</v>
      </c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47">
        <f t="shared" si="35"/>
        <v>0</v>
      </c>
      <c r="AE402" s="55">
        <v>38270</v>
      </c>
      <c r="AF402" s="4">
        <f t="shared" si="33"/>
        <v>0</v>
      </c>
      <c r="AG402" s="4">
        <f t="shared" si="34"/>
        <v>0</v>
      </c>
      <c r="AH402" s="58">
        <v>399</v>
      </c>
      <c r="AI402" s="14" t="b">
        <f t="shared" si="36"/>
        <v>1</v>
      </c>
    </row>
    <row r="403" spans="1:35" x14ac:dyDescent="0.2">
      <c r="A403" s="14">
        <v>400</v>
      </c>
      <c r="B403" s="12" t="s">
        <v>459</v>
      </c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47">
        <f t="shared" si="35"/>
        <v>0</v>
      </c>
      <c r="AE403" s="55">
        <v>41484</v>
      </c>
      <c r="AF403" s="4">
        <f t="shared" si="33"/>
        <v>0</v>
      </c>
      <c r="AG403" s="4">
        <f t="shared" si="34"/>
        <v>0</v>
      </c>
      <c r="AH403" s="58">
        <v>400</v>
      </c>
      <c r="AI403" s="14" t="b">
        <f t="shared" si="36"/>
        <v>1</v>
      </c>
    </row>
    <row r="404" spans="1:35" x14ac:dyDescent="0.2">
      <c r="A404" s="14">
        <v>401</v>
      </c>
      <c r="B404" s="12" t="s">
        <v>460</v>
      </c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47">
        <f t="shared" si="35"/>
        <v>0</v>
      </c>
      <c r="AE404" s="55">
        <v>78900</v>
      </c>
      <c r="AF404" s="4">
        <f t="shared" si="33"/>
        <v>0</v>
      </c>
      <c r="AG404" s="4">
        <f t="shared" si="34"/>
        <v>0</v>
      </c>
      <c r="AH404" s="58">
        <v>401</v>
      </c>
      <c r="AI404" s="14" t="b">
        <f t="shared" si="36"/>
        <v>1</v>
      </c>
    </row>
    <row r="405" spans="1:35" x14ac:dyDescent="0.2">
      <c r="A405" s="14">
        <v>402</v>
      </c>
      <c r="B405" s="12" t="s">
        <v>461</v>
      </c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47">
        <f t="shared" si="35"/>
        <v>0</v>
      </c>
      <c r="AE405" s="55">
        <v>89420</v>
      </c>
      <c r="AF405" s="4">
        <f t="shared" si="33"/>
        <v>0</v>
      </c>
      <c r="AG405" s="4">
        <f t="shared" si="34"/>
        <v>0</v>
      </c>
      <c r="AH405" s="58">
        <v>402</v>
      </c>
      <c r="AI405" s="14" t="b">
        <f t="shared" si="36"/>
        <v>1</v>
      </c>
    </row>
    <row r="406" spans="1:35" x14ac:dyDescent="0.2">
      <c r="A406" s="14">
        <v>403</v>
      </c>
      <c r="B406" s="12" t="s">
        <v>60</v>
      </c>
      <c r="D406" s="41">
        <v>3</v>
      </c>
      <c r="E406" s="17">
        <v>3</v>
      </c>
      <c r="F406" s="17"/>
      <c r="G406" s="17"/>
      <c r="H406" s="17"/>
      <c r="I406" s="17"/>
      <c r="J406" s="17"/>
      <c r="K406" s="17"/>
      <c r="L406" s="17">
        <v>2</v>
      </c>
      <c r="M406" s="17"/>
      <c r="N406" s="17">
        <v>3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47">
        <f t="shared" si="35"/>
        <v>11</v>
      </c>
      <c r="AE406" s="55">
        <v>173580</v>
      </c>
      <c r="AF406" s="4">
        <f t="shared" si="33"/>
        <v>1909380</v>
      </c>
      <c r="AG406" s="4">
        <f>+AF406*4</f>
        <v>7637520</v>
      </c>
      <c r="AH406" s="58">
        <v>403</v>
      </c>
      <c r="AI406" s="14" t="b">
        <f t="shared" si="36"/>
        <v>1</v>
      </c>
    </row>
    <row r="407" spans="1:35" x14ac:dyDescent="0.2">
      <c r="A407" s="14">
        <v>404</v>
      </c>
      <c r="B407" s="12" t="s">
        <v>462</v>
      </c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47">
        <f t="shared" si="35"/>
        <v>0</v>
      </c>
      <c r="AE407" s="55">
        <v>78900</v>
      </c>
      <c r="AF407" s="4">
        <f t="shared" si="33"/>
        <v>0</v>
      </c>
      <c r="AG407" s="4">
        <f t="shared" si="34"/>
        <v>0</v>
      </c>
      <c r="AH407" s="58">
        <v>404</v>
      </c>
      <c r="AI407" s="14" t="b">
        <f t="shared" si="36"/>
        <v>1</v>
      </c>
    </row>
    <row r="408" spans="1:35" x14ac:dyDescent="0.2">
      <c r="A408" s="14">
        <v>405</v>
      </c>
      <c r="B408" s="12" t="s">
        <v>463</v>
      </c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47">
        <f t="shared" si="35"/>
        <v>0</v>
      </c>
      <c r="AE408" s="55">
        <v>89420</v>
      </c>
      <c r="AF408" s="4">
        <f t="shared" si="33"/>
        <v>0</v>
      </c>
      <c r="AG408" s="4">
        <f t="shared" si="34"/>
        <v>0</v>
      </c>
      <c r="AH408" s="58">
        <v>405</v>
      </c>
      <c r="AI408" s="14" t="b">
        <f t="shared" si="36"/>
        <v>1</v>
      </c>
    </row>
    <row r="409" spans="1:35" x14ac:dyDescent="0.2">
      <c r="A409" s="14">
        <v>406</v>
      </c>
      <c r="B409" s="12" t="s">
        <v>61</v>
      </c>
      <c r="D409" s="41">
        <v>2</v>
      </c>
      <c r="E409" s="17">
        <v>2</v>
      </c>
      <c r="F409" s="17"/>
      <c r="G409" s="17"/>
      <c r="H409" s="17"/>
      <c r="I409" s="17"/>
      <c r="J409" s="17"/>
      <c r="K409" s="17"/>
      <c r="L409" s="17">
        <v>2</v>
      </c>
      <c r="M409" s="17"/>
      <c r="N409" s="17">
        <v>5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47">
        <f t="shared" si="35"/>
        <v>11</v>
      </c>
      <c r="AE409" s="55">
        <v>57860</v>
      </c>
      <c r="AF409" s="4">
        <f t="shared" si="33"/>
        <v>636460</v>
      </c>
      <c r="AG409" s="4">
        <f>+AF409*4</f>
        <v>2545840</v>
      </c>
      <c r="AH409" s="58">
        <v>406</v>
      </c>
      <c r="AI409" s="14" t="b">
        <f t="shared" si="36"/>
        <v>1</v>
      </c>
    </row>
    <row r="410" spans="1:35" x14ac:dyDescent="0.2">
      <c r="A410" s="14">
        <v>407</v>
      </c>
      <c r="B410" s="12" t="s">
        <v>464</v>
      </c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47">
        <f t="shared" si="35"/>
        <v>0</v>
      </c>
      <c r="AE410" s="55">
        <v>25292</v>
      </c>
      <c r="AF410" s="4">
        <f t="shared" si="33"/>
        <v>0</v>
      </c>
      <c r="AG410" s="4">
        <f t="shared" si="34"/>
        <v>0</v>
      </c>
      <c r="AH410" s="58">
        <v>407</v>
      </c>
      <c r="AI410" s="14" t="b">
        <f t="shared" si="36"/>
        <v>1</v>
      </c>
    </row>
    <row r="411" spans="1:35" x14ac:dyDescent="0.2">
      <c r="A411" s="14">
        <v>408</v>
      </c>
      <c r="B411" s="12" t="s">
        <v>465</v>
      </c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47">
        <f t="shared" si="35"/>
        <v>0</v>
      </c>
      <c r="AE411" s="55">
        <v>5996</v>
      </c>
      <c r="AF411" s="4">
        <f t="shared" si="33"/>
        <v>0</v>
      </c>
      <c r="AG411" s="4">
        <f t="shared" si="34"/>
        <v>0</v>
      </c>
      <c r="AH411" s="58">
        <v>408</v>
      </c>
      <c r="AI411" s="14" t="b">
        <f t="shared" si="36"/>
        <v>1</v>
      </c>
    </row>
    <row r="412" spans="1:35" x14ac:dyDescent="0.2">
      <c r="A412" s="14">
        <v>409</v>
      </c>
      <c r="B412" s="12" t="s">
        <v>466</v>
      </c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47">
        <f t="shared" si="35"/>
        <v>0</v>
      </c>
      <c r="AE412" s="55">
        <v>33390</v>
      </c>
      <c r="AF412" s="4">
        <f t="shared" si="33"/>
        <v>0</v>
      </c>
      <c r="AG412" s="4">
        <f t="shared" si="34"/>
        <v>0</v>
      </c>
      <c r="AH412" s="59"/>
      <c r="AI412" s="60" t="b">
        <f t="shared" si="36"/>
        <v>0</v>
      </c>
    </row>
    <row r="413" spans="1:35" x14ac:dyDescent="0.2">
      <c r="A413" s="14">
        <v>410</v>
      </c>
      <c r="B413" s="12" t="s">
        <v>467</v>
      </c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47">
        <f t="shared" si="35"/>
        <v>0</v>
      </c>
      <c r="AE413" s="55">
        <v>6943</v>
      </c>
      <c r="AF413" s="4">
        <f t="shared" si="33"/>
        <v>0</v>
      </c>
      <c r="AG413" s="4">
        <f t="shared" si="34"/>
        <v>0</v>
      </c>
      <c r="AH413" s="58">
        <v>410</v>
      </c>
      <c r="AI413" s="14" t="b">
        <f t="shared" si="36"/>
        <v>1</v>
      </c>
    </row>
    <row r="414" spans="1:35" x14ac:dyDescent="0.2">
      <c r="A414" s="14">
        <v>411</v>
      </c>
      <c r="B414" s="12" t="s">
        <v>468</v>
      </c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47">
        <f t="shared" si="35"/>
        <v>0</v>
      </c>
      <c r="AE414" s="55">
        <v>50095</v>
      </c>
      <c r="AF414" s="4">
        <f t="shared" si="33"/>
        <v>0</v>
      </c>
      <c r="AG414" s="4">
        <f t="shared" si="34"/>
        <v>0</v>
      </c>
      <c r="AH414" s="59"/>
      <c r="AI414" s="60" t="b">
        <f t="shared" si="36"/>
        <v>0</v>
      </c>
    </row>
    <row r="415" spans="1:35" x14ac:dyDescent="0.2">
      <c r="A415" s="14">
        <v>412</v>
      </c>
      <c r="B415" s="12" t="s">
        <v>469</v>
      </c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47">
        <f t="shared" si="35"/>
        <v>0</v>
      </c>
      <c r="AE415" s="55">
        <v>8310</v>
      </c>
      <c r="AF415" s="4">
        <f t="shared" si="33"/>
        <v>0</v>
      </c>
      <c r="AG415" s="4">
        <f t="shared" si="34"/>
        <v>0</v>
      </c>
      <c r="AH415" s="58">
        <v>412</v>
      </c>
      <c r="AI415" s="14" t="b">
        <f t="shared" si="36"/>
        <v>1</v>
      </c>
    </row>
    <row r="416" spans="1:35" x14ac:dyDescent="0.2">
      <c r="A416" s="14">
        <v>413</v>
      </c>
      <c r="B416" s="12" t="s">
        <v>470</v>
      </c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47">
        <f t="shared" si="35"/>
        <v>0</v>
      </c>
      <c r="AE416" s="55">
        <v>56047</v>
      </c>
      <c r="AF416" s="4">
        <f t="shared" si="33"/>
        <v>0</v>
      </c>
      <c r="AG416" s="4">
        <f t="shared" si="34"/>
        <v>0</v>
      </c>
      <c r="AH416" s="59"/>
      <c r="AI416" s="60" t="b">
        <f t="shared" si="36"/>
        <v>0</v>
      </c>
    </row>
    <row r="417" spans="1:35" x14ac:dyDescent="0.2">
      <c r="A417" s="14">
        <v>414</v>
      </c>
      <c r="B417" s="12" t="s">
        <v>471</v>
      </c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47">
        <f t="shared" si="35"/>
        <v>0</v>
      </c>
      <c r="AE417" s="55">
        <v>45871</v>
      </c>
      <c r="AF417" s="4">
        <f t="shared" si="33"/>
        <v>0</v>
      </c>
      <c r="AG417" s="4">
        <f t="shared" si="34"/>
        <v>0</v>
      </c>
      <c r="AH417" s="58">
        <v>414</v>
      </c>
      <c r="AI417" s="14" t="b">
        <f t="shared" si="36"/>
        <v>1</v>
      </c>
    </row>
    <row r="418" spans="1:35" x14ac:dyDescent="0.2">
      <c r="A418" s="14">
        <v>415</v>
      </c>
      <c r="B418" s="12" t="s">
        <v>472</v>
      </c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47">
        <f t="shared" si="35"/>
        <v>0</v>
      </c>
      <c r="AE418" s="55">
        <v>183484</v>
      </c>
      <c r="AF418" s="4">
        <f t="shared" si="33"/>
        <v>0</v>
      </c>
      <c r="AG418" s="4">
        <f t="shared" si="34"/>
        <v>0</v>
      </c>
      <c r="AH418" s="59"/>
      <c r="AI418" s="60" t="b">
        <f t="shared" si="36"/>
        <v>0</v>
      </c>
    </row>
    <row r="419" spans="1:35" x14ac:dyDescent="0.2">
      <c r="A419" s="14">
        <v>416</v>
      </c>
      <c r="B419" s="12" t="s">
        <v>62</v>
      </c>
      <c r="D419" s="41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47">
        <f t="shared" si="35"/>
        <v>0</v>
      </c>
      <c r="AE419" s="55">
        <v>64698</v>
      </c>
      <c r="AF419" s="4">
        <f>AC419*AE419</f>
        <v>0</v>
      </c>
      <c r="AG419" s="4">
        <f>+(AF419*3)+(AF419/30)*23</f>
        <v>0</v>
      </c>
      <c r="AH419" s="58">
        <v>416</v>
      </c>
      <c r="AI419" s="14" t="b">
        <f t="shared" si="36"/>
        <v>1</v>
      </c>
    </row>
    <row r="420" spans="1:35" x14ac:dyDescent="0.2">
      <c r="A420" s="14">
        <v>417</v>
      </c>
      <c r="B420" s="12" t="s">
        <v>473</v>
      </c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47">
        <f t="shared" si="35"/>
        <v>0</v>
      </c>
      <c r="AE420" s="55">
        <v>63120</v>
      </c>
      <c r="AF420" s="4">
        <f t="shared" si="33"/>
        <v>0</v>
      </c>
      <c r="AG420" s="4">
        <f t="shared" si="34"/>
        <v>0</v>
      </c>
      <c r="AH420" s="58">
        <v>417</v>
      </c>
      <c r="AI420" s="14" t="b">
        <f t="shared" si="36"/>
        <v>1</v>
      </c>
    </row>
    <row r="421" spans="1:35" ht="15" x14ac:dyDescent="0.25">
      <c r="AC421" s="64">
        <f>SUM(AC3:AC420)</f>
        <v>12160</v>
      </c>
      <c r="AE421" s="56" t="s">
        <v>2</v>
      </c>
      <c r="AF421" s="57">
        <f>SUM(AF3:AF420)</f>
        <v>129501713</v>
      </c>
      <c r="AG421" s="57">
        <f>SUM(AG3:AG420)</f>
        <v>518006852</v>
      </c>
    </row>
    <row r="422" spans="1:35" ht="15" x14ac:dyDescent="0.25">
      <c r="AE422" s="51" t="s">
        <v>3</v>
      </c>
      <c r="AF422" s="57">
        <f>+AF421*0.1</f>
        <v>12950171.300000001</v>
      </c>
      <c r="AG422" s="57">
        <f>+AG421*0.1</f>
        <v>51800685.200000003</v>
      </c>
    </row>
    <row r="423" spans="1:35" ht="15" x14ac:dyDescent="0.25">
      <c r="AE423" s="51" t="s">
        <v>477</v>
      </c>
      <c r="AF423" s="57">
        <f>+AF422*0.19</f>
        <v>2460532.5470000003</v>
      </c>
      <c r="AG423" s="57">
        <f>+AG422*0.19</f>
        <v>9842130.188000001</v>
      </c>
    </row>
    <row r="424" spans="1:35" ht="15" x14ac:dyDescent="0.25">
      <c r="AE424" s="56" t="s">
        <v>5</v>
      </c>
      <c r="AF424" s="57">
        <f>SUM(AF421:AF423)</f>
        <v>144912416.847</v>
      </c>
      <c r="AG424" s="57">
        <f>SUM(AG421:AG423)</f>
        <v>579649667.38800001</v>
      </c>
    </row>
  </sheetData>
  <autoFilter ref="A2:AH420" xr:uid="{00000000-0001-0000-01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Operarios 4 meses</vt:lpstr>
      <vt:lpstr>Insumos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Saily Loaiza</cp:lastModifiedBy>
  <cp:revision/>
  <dcterms:created xsi:type="dcterms:W3CDTF">2020-11-30T16:46:25Z</dcterms:created>
  <dcterms:modified xsi:type="dcterms:W3CDTF">2025-09-15T15:51:55Z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2025-02-05T23:27:08Z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c041f485-2115-4bc2-83ba-c9747a5da984</vt:lpwstr>
  </property>
  <property fmtid="{D5CDD505-2E9C-101B-9397-08002B2CF9AE}" pid="8" name="MSIP_Label_fc111285-cafa-4fc9-8a9a-bd902089b24f_ContentBits">
    <vt:lpwstr>0</vt:lpwstr>
  </property>
</Properties>
</file>