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F:\2023\Emergencias\Compra 2023\"/>
    </mc:Choice>
  </mc:AlternateContent>
  <xr:revisionPtr revIDLastSave="0" documentId="8_{26F7C0B8-3F16-48FC-87E2-B3B5D041AC06}" xr6:coauthVersionLast="47" xr6:coauthVersionMax="47" xr10:uidLastSave="{00000000-0000-0000-0000-000000000000}"/>
  <bookViews>
    <workbookView xWindow="-120" yWindow="-120" windowWidth="29040" windowHeight="15840" xr2:uid="{5A0645B5-872F-46FC-80CD-9C1B6EEE92F8}"/>
  </bookViews>
  <sheets>
    <sheet name="Matriz 1 - Riesgos" sheetId="1" r:id="rId1"/>
    <sheet name="Inputs" sheetId="2" state="hidden" r:id="rId2"/>
  </sheets>
  <definedNames>
    <definedName name="_xlnm._FilterDatabase" localSheetId="0" hidden="1">'Matriz 1 - Riesgos'!$A$4:$X$4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6" i="1" l="1"/>
  <c r="Q26" i="1" s="1"/>
  <c r="J26" i="1"/>
  <c r="K26" i="1" s="1"/>
  <c r="P25" i="1"/>
  <c r="Q25" i="1" s="1"/>
  <c r="J25" i="1"/>
  <c r="K25" i="1" s="1"/>
  <c r="P24" i="1"/>
  <c r="Q24" i="1" s="1"/>
  <c r="J24" i="1"/>
  <c r="K24" i="1" s="1"/>
  <c r="P23" i="1"/>
  <c r="Q23" i="1" s="1"/>
  <c r="J23" i="1"/>
  <c r="K23" i="1" s="1"/>
  <c r="P22" i="1"/>
  <c r="Q22" i="1" s="1"/>
  <c r="J22" i="1"/>
  <c r="K22" i="1" s="1"/>
  <c r="J11" i="1" l="1"/>
  <c r="K11" i="1" s="1"/>
  <c r="P11" i="1"/>
  <c r="Q11" i="1" s="1"/>
  <c r="J12" i="1"/>
  <c r="K12" i="1" s="1"/>
  <c r="P12" i="1"/>
  <c r="Q12" i="1" s="1"/>
  <c r="J13" i="1"/>
  <c r="K13" i="1" s="1"/>
  <c r="P13" i="1"/>
  <c r="Q13" i="1" s="1"/>
  <c r="J14" i="1"/>
  <c r="K14" i="1" s="1"/>
  <c r="P14" i="1"/>
  <c r="Q14" i="1" s="1"/>
  <c r="J15" i="1"/>
  <c r="K15" i="1" s="1"/>
  <c r="P15" i="1"/>
  <c r="Q15" i="1" s="1"/>
  <c r="J16" i="1"/>
  <c r="K16" i="1" s="1"/>
  <c r="P16" i="1"/>
  <c r="Q16" i="1" s="1"/>
  <c r="J17" i="1"/>
  <c r="K17" i="1" s="1"/>
  <c r="P17" i="1"/>
  <c r="Q17" i="1" s="1"/>
  <c r="J18" i="1"/>
  <c r="K18" i="1" s="1"/>
  <c r="P18" i="1"/>
  <c r="Q18" i="1" s="1"/>
  <c r="J19" i="1"/>
  <c r="K19" i="1" s="1"/>
  <c r="P19" i="1"/>
  <c r="Q19" i="1" s="1"/>
  <c r="J20" i="1"/>
  <c r="K20" i="1" s="1"/>
  <c r="P20" i="1"/>
  <c r="Q20" i="1" s="1"/>
  <c r="J21" i="1"/>
  <c r="K21" i="1" s="1"/>
  <c r="P21" i="1"/>
  <c r="Q21" i="1" s="1"/>
  <c r="J10" i="1" l="1"/>
  <c r="K10" i="1" s="1"/>
  <c r="P10" i="1"/>
  <c r="Q10" i="1" s="1"/>
  <c r="P6" i="1"/>
  <c r="Q6" i="1" s="1"/>
  <c r="P7" i="1"/>
  <c r="Q7" i="1" s="1"/>
  <c r="P8" i="1"/>
  <c r="Q8" i="1" s="1"/>
  <c r="P9" i="1"/>
  <c r="Q9" i="1" s="1"/>
  <c r="P5" i="1"/>
  <c r="Q5" i="1" s="1"/>
  <c r="J9" i="1"/>
  <c r="K9" i="1" s="1"/>
  <c r="J8" i="1"/>
  <c r="K8" i="1" s="1"/>
  <c r="J7" i="1"/>
  <c r="K7" i="1" s="1"/>
  <c r="J6" i="1"/>
  <c r="K6" i="1" s="1"/>
  <c r="J5" i="1"/>
  <c r="K5" i="1" s="1"/>
</calcChain>
</file>

<file path=xl/sharedStrings.xml><?xml version="1.0" encoding="utf-8"?>
<sst xmlns="http://schemas.openxmlformats.org/spreadsheetml/2006/main" count="374" uniqueCount="187">
  <si>
    <r>
      <rPr>
        <b/>
        <sz val="9"/>
        <color theme="1"/>
        <rFont val="Arial"/>
        <family val="2"/>
      </rPr>
      <t xml:space="preserve">Versión: </t>
    </r>
    <r>
      <rPr>
        <sz val="9"/>
        <color theme="1"/>
        <rFont val="Arial"/>
        <family val="2"/>
      </rPr>
      <t xml:space="preserve">Proyecto de pliego de condiciones. </t>
    </r>
  </si>
  <si>
    <t>N°</t>
  </si>
  <si>
    <t>Clase</t>
  </si>
  <si>
    <t>Fuente</t>
  </si>
  <si>
    <t>Etapa</t>
  </si>
  <si>
    <t>Tipo</t>
  </si>
  <si>
    <t>Descripción (Qué puede pasar y, cómo puede ocurrir)</t>
  </si>
  <si>
    <t>Consecuencia de la ocurrencia del evento</t>
  </si>
  <si>
    <t>Probabilidad</t>
  </si>
  <si>
    <t>Impacto</t>
  </si>
  <si>
    <t>Valoración del riesgo</t>
  </si>
  <si>
    <t>Categoría</t>
  </si>
  <si>
    <t>¿A quién se le asigna?</t>
  </si>
  <si>
    <t>Tratamiento/ Controles a ser implementados</t>
  </si>
  <si>
    <t>Impacto después del tratamiento</t>
  </si>
  <si>
    <t>¿Afecta la ejecución del contrato?</t>
  </si>
  <si>
    <t>Responsable por implementar el tratamiento</t>
  </si>
  <si>
    <t>Fecha estimada en que se inicia el tratamiento</t>
  </si>
  <si>
    <t>Fecha estimada en que se completa el tratamiento </t>
  </si>
  <si>
    <t>Monitoreo y revisión</t>
  </si>
  <si>
    <t>¿Cómo se realiza el monitoreo?</t>
  </si>
  <si>
    <t>Periodicidad ¿Cuándo?</t>
  </si>
  <si>
    <t>General</t>
  </si>
  <si>
    <t>Externo</t>
  </si>
  <si>
    <t>Selección</t>
  </si>
  <si>
    <t>Económico</t>
  </si>
  <si>
    <t>Colusión en la Operación Principal (Proceso de selección)</t>
  </si>
  <si>
    <t>Colombia Compra Eficiente</t>
  </si>
  <si>
    <t xml:space="preserve">Solidez en la elaboración de los documentos que hacen parte del proceso de selección, logrando condiciones garantistas que permitan la libre concurrencia y participación en el mismo, que logren reflejar la realidad del sector.  </t>
  </si>
  <si>
    <t>Sí</t>
  </si>
  <si>
    <t>En la etapa previa de planeación y estructuración.</t>
  </si>
  <si>
    <t>En la adjudicación del Acuerdo Marco</t>
  </si>
  <si>
    <t>Conociendo las condiciones propias del sector, relación oferta/demanda, así como la atención de observaciones realizadas en las diferentes etapas del proceso de selección.</t>
  </si>
  <si>
    <t xml:space="preserve">Permanente hasta la presentación de propuestas. </t>
  </si>
  <si>
    <t>Ejecución</t>
  </si>
  <si>
    <t>Operacional</t>
  </si>
  <si>
    <t>Terminación anticipada del Acuerdo Marco con un Proveedor</t>
  </si>
  <si>
    <t>Disminución de la oferta y la competencia en la Operación Secundaria</t>
  </si>
  <si>
    <t>Proveedor</t>
  </si>
  <si>
    <t>Garantizar suficientes cupos de Proveedores en el Acuerdo Marco</t>
  </si>
  <si>
    <t>En la planeación del Proceso de Contratación del Acuerdo Marco</t>
  </si>
  <si>
    <t>Terminación del Acuerdo Marco.</t>
  </si>
  <si>
    <t>Verificando situaciones de incumplimiento, multas o aquellas estipuladas en los términos del AMP que conlleven a la terminación anticipada con alguno de los Proveedores.</t>
  </si>
  <si>
    <t>Permanente</t>
  </si>
  <si>
    <t xml:space="preserve">Baja participación de Proponentes en las diferentes Categorías, Segmentos y/o Grupos del Acuerdo Marco. </t>
  </si>
  <si>
    <t xml:space="preserve">Posiblidad de declarar desierta alguna Categoría, Segmento o grupo bajo el modelo de adjudicación planteado. </t>
  </si>
  <si>
    <t>Desde la planeación del Proceso de Contratación</t>
  </si>
  <si>
    <t>A la fecha de cierre de presentación de Ofertas</t>
  </si>
  <si>
    <t>Verificando el estado, consultas e interesados inscritos en el proceso de selección en el SECOP II.</t>
  </si>
  <si>
    <t>Permanente durante la etapa de selección</t>
  </si>
  <si>
    <t>Regulación</t>
  </si>
  <si>
    <t>Cambios en la regulación tributaria aplicable</t>
  </si>
  <si>
    <t>Variación en los precios de los Elementos para la Atención, Prevención y Mitigación del Riesgo y de Emergencias</t>
  </si>
  <si>
    <t>Estipulación contractual que permita revisar precios frente a modificaciones en tributos y aranceles aplicables</t>
  </si>
  <si>
    <t>No</t>
  </si>
  <si>
    <t>Etapa de planeación.</t>
  </si>
  <si>
    <t>Verificación de la normatividad aplicable en cuanto a tributos y aranceles aplicables. Vía actualización de catálogo.</t>
  </si>
  <si>
    <t>Según lineamientos de la minuta.</t>
  </si>
  <si>
    <t>Variaciones que superen el comportamiento "normal" de la TRM reportado o analizado por el Banco de la República.</t>
  </si>
  <si>
    <t>Modificación de las condiciones económicas del Acuerdo Marco, aumento o disminución de los costos asociados a la adquisición de los bienes y servicios incluidos en el Acuerdo Marco por el proveedor.</t>
  </si>
  <si>
    <t>Colombia Compra Eficiente + Entidad Compradora + Proveedor</t>
  </si>
  <si>
    <t>Estipulación contractual que permita revisar y ajustar, cuando sea aplicable, los precios periódicamente frente a la variación de las condiciones económicas en función de la TRM. 
Revisión periódica por parte de los Proveedores para analizar las condiciones que pueden afectar los precios.
Consideración por parte de las Entidades Compradoras de los costos adicionales que se puedan derivar de las variaciones de la TRM en las compras públicas.</t>
  </si>
  <si>
    <t>Revisando la TRM publicada por el Banco de la República, según lineamientos establecidos contractualmente en la minuta.</t>
  </si>
  <si>
    <t xml:space="preserve">Trimestralmente. </t>
  </si>
  <si>
    <t>Específico</t>
  </si>
  <si>
    <t>Interno</t>
  </si>
  <si>
    <t>Financieros</t>
  </si>
  <si>
    <t>El proveedor no realiza el pago de los aportes a seguridad social y parafiscales de conformidad con lo establecido en el ordenamiento jurídico.</t>
  </si>
  <si>
    <t>Suspensión temporal del Catálogo de la Tienda Virtual del Estado Colombiano</t>
  </si>
  <si>
    <t>Si</t>
  </si>
  <si>
    <t>Etapa de ejecución del Acuerdo Marco</t>
  </si>
  <si>
    <t xml:space="preserve">La Entidad Compradora deberá adoptar los mecanismos tendientes a realizar la verificación de la certificación expedida por el representante legal y-o revisor fiscal del cumplimiento del pago de los  aportes a seguridad social y parafiscales de conformidad con lo establecido en el ordenamiento jurídico </t>
  </si>
  <si>
    <t>Operacionales</t>
  </si>
  <si>
    <t xml:space="preserve">Incumplimiento por demoras en el plazo de entrega de los bienes y servicios a la Entidad Compradora atribuibles al Proveedor.  </t>
  </si>
  <si>
    <t>La Entidad Compradora no recibe los bienes y servicios en los plazos establecidos en el AMP.</t>
  </si>
  <si>
    <t>Entidad Compradora + Proveedor</t>
  </si>
  <si>
    <t>Seguimiento en la ejecución de las Órdenes de Compra por parte de la Entidad Compradora que permitan garantizar la entrega efectiva.</t>
  </si>
  <si>
    <t>Entidad Compradora</t>
  </si>
  <si>
    <t>En el inicio de la ejecución de las Órdenes de Compra.</t>
  </si>
  <si>
    <t xml:space="preserve">Hasta la entrega de los bienes y servicios a la Entidad Compradora por parte del Proveedor. </t>
  </si>
  <si>
    <t xml:space="preserve">Consultas que permitan demostrar la trazabilidad sobre el estado de la Orden de Compra al Proveedor. </t>
  </si>
  <si>
    <t>Especificaciones técnicas de los bienes y servicios no cumplen con lo establecido en las fichas técnicas del Acuerdo Marco</t>
  </si>
  <si>
    <t xml:space="preserve">La calidad de los bienes y servicios no es la estipulada en el Acuerdo Marco </t>
  </si>
  <si>
    <t>Riesgo</t>
  </si>
  <si>
    <t>Valoración</t>
  </si>
  <si>
    <t>Planeación</t>
  </si>
  <si>
    <t>Bajo</t>
  </si>
  <si>
    <t>Sociales o Políticos</t>
  </si>
  <si>
    <t>Contratación</t>
  </si>
  <si>
    <t>Colombia Compra Eficiente + Proveedor</t>
  </si>
  <si>
    <t>Colombia Compra Eficiente + Entidad Compradora</t>
  </si>
  <si>
    <t>Regulatorios</t>
  </si>
  <si>
    <t>Naturaleza</t>
  </si>
  <si>
    <t>Medio</t>
  </si>
  <si>
    <t>Ambientales</t>
  </si>
  <si>
    <t>Alto</t>
  </si>
  <si>
    <t>Tecnológicos</t>
  </si>
  <si>
    <t>Extremo</t>
  </si>
  <si>
    <t xml:space="preserve">La Entidad Compradora debe verificar que el producto cumpla con las especificaciones técnicas del Acuerdo Marco a través de la etiqueta del producto. </t>
  </si>
  <si>
    <t>Al momento de la entrega de los bienes.</t>
  </si>
  <si>
    <t>Comparación de las fichas técnicas entregadas por el Proveedor con las especificaciones técnicas del Acuerdo Marco.</t>
  </si>
  <si>
    <t>Una vez.</t>
  </si>
  <si>
    <t>Oferta de Precios artificialmente bajos.</t>
  </si>
  <si>
    <t>Modificación de las condiciones económicas del Acuerdo Marco.</t>
  </si>
  <si>
    <t xml:space="preserve">Aplicación de la guía de precios artificialmente bajos de Colombia Compra Eficiente, para determinar si hay ofertas con precios posiblemente artificialmente bajos. </t>
  </si>
  <si>
    <t xml:space="preserve">En la evaluación de las Ofertas de los Proponentes. </t>
  </si>
  <si>
    <t>Adjudicación del proceso de licitación pública</t>
  </si>
  <si>
    <t xml:space="preserve">Según aplicación de guía de precios artificialmente bajos. </t>
  </si>
  <si>
    <t>Inadecuada justificación al no seleccionar al Proveedor que cotizó el menor precio por supuestos precios artificialmente bajos, por parte de la Entidad Compradora.</t>
  </si>
  <si>
    <t xml:space="preserve">Selección no objetiva del Proveedor por parte de la Entidad Compradora. </t>
  </si>
  <si>
    <t xml:space="preserve">Implementación de la guía de precios artificialmente bajos por parte de la Entidad Compradora en las Solicitudes de Cotización. </t>
  </si>
  <si>
    <t>Cuando finaliza el término de la Solicitud de Cotización en la Tienda Virtual del Estado Colombiano.</t>
  </si>
  <si>
    <t>Colocación de la Orden de Compra.</t>
  </si>
  <si>
    <t>Aplicación de la guía de precios artificialmente bajos.</t>
  </si>
  <si>
    <t xml:space="preserve">La Entidad Compradora coloca la Orden de Compra a un Proveedor con posibles Precios Artificialmente Bajos </t>
  </si>
  <si>
    <t>Posible reclamación por desequilibrio económico por parte del Proveedor.</t>
  </si>
  <si>
    <t xml:space="preserve">Implementación de métodos objetivos que permitan identificar precios posiblemente artificialmente bajos por parte de la Entidad Compradora que incidan en la ejecución de la Orden de Compra, y la aplicación del artículo 2.2.1.1.2.2.4. del Decreto 1082 de 2015 </t>
  </si>
  <si>
    <t>Con la aplicación del método objetivo que decida aplicar la Entidad Compradora para la verificación de precios artificialmente bajos, o con la implementación de la guía de precios artificialmente bajos de Colombia Compra Eficiente</t>
  </si>
  <si>
    <t>Stock insuficiente por por parte del Proveedor para atender la demanda de las Entidades Compradoras.</t>
  </si>
  <si>
    <t xml:space="preserve">El Proveedor no cumple con los tiempos de entrega establecidos en los Documentos del Proceso. </t>
  </si>
  <si>
    <t>(i) Obligación contractual de cantidad de stock con la que debe contar el Proveedor; y (ii) planeación acerca del stock que debe tener el Proveedor de acuerdo con la cantidad de Órdenes de Compra que le sean colocadas.</t>
  </si>
  <si>
    <t>(i) en la redacción de los documentos del Proceso, y (ii) con la colocación de la Orden de Compra al Proveedor.</t>
  </si>
  <si>
    <t>Hasta el vencimiento de la Orden de Compra y entrega de los bienes.</t>
  </si>
  <si>
    <t>Realizando seguimiento a la ejecución de la Orden de Compra.</t>
  </si>
  <si>
    <t>Permanente.</t>
  </si>
  <si>
    <t>Acumulación de multas y sanciones impuestas por las Entidades Compradoras que inhabiliten a un Proveedor para contratar con el Estado.</t>
  </si>
  <si>
    <t>Generar estrategias y acciones que permitan cumplir a satisfacción con las distintas Órdenes de Compra y obligaciones, disminuyendo los posibles incumplimientos.</t>
  </si>
  <si>
    <t>Con la colocación de la Orden de Compra.</t>
  </si>
  <si>
    <t>Con la entrega a tiempo de los bienes y servicios y cumpliendo a cabalidad con las obligaciones del Acuerdo Marco y de la Orden de Compra.</t>
  </si>
  <si>
    <t>La Entidad Compradora en la supervisión de las Órdenes de Compra.</t>
  </si>
  <si>
    <t>Reducción de los Proveedores por Categoría, Segmento y Grupo en el Acuerdo Marco por Inhabilidades sobrevinientes de los mismos.</t>
  </si>
  <si>
    <t>(i) Disminución en la capacidad de entrega de los bienes y servicios del Acuerdo Marco. 
(ii) Demoras en las entregas.
(iii) Terminación anticipada del Acuerdo Marco, o de Categorías, Segmentos y/o Grupos en casos extremos.</t>
  </si>
  <si>
    <t>Establecimiento de condiciones y obligaciones contractuales que permitan la cesión de las obligaciones derivadas de las Órdenes de Compra y del Acuerdo Marco, mecanismos que permitan el manejo de dichas condiciones</t>
  </si>
  <si>
    <t>Por lo menos cada tres (3) meses.</t>
  </si>
  <si>
    <t>Colombia Compra Eficiente verificando las inhabilidades sobrevinientes de los Proveedores.</t>
  </si>
  <si>
    <t>Con la terminación del Acuerdo Marco.</t>
  </si>
  <si>
    <t>Con la redacción de los documentos del Proceso.</t>
  </si>
  <si>
    <t>Demora en el pago de los bienes y servicios por el por parte de la Entidad Compradora.</t>
  </si>
  <si>
    <t>(i) Radicación correcta de la factura por parte del Proveedor de acuerdo con lo establecido en la minuta del Acuerdo Marco, (ii) Verificación y programación del pago de manera oportuna por parte de la Entidad Compradora de acuerdo con lo establecido en el Acuerdo Marco, (iii) aplicación del procedimiento por mora en pago de facturas de las Entidades Compradoras por parte de Colombia Compra Eficiente.</t>
  </si>
  <si>
    <t>Al momento de la fecha de radicación de la factura de manera correcta por parte del Proveedor.</t>
  </si>
  <si>
    <t>Al momento del pago efectivo de la factura por parte de la Entidad Compradora.</t>
  </si>
  <si>
    <t xml:space="preserve"> Verificando los requisitos de cada factura.</t>
  </si>
  <si>
    <t>Por factura.</t>
  </si>
  <si>
    <t xml:space="preserve">Declaración de insolvencia económica por parte del proveedor adjudicado debido a las consecuencias económicas de la pandemia (Covid 19). </t>
  </si>
  <si>
    <t xml:space="preserve">Disminución de la oferta y la competencia en la Operación Secundaria 
Incumplimiento de las obligaciones del contrato. </t>
  </si>
  <si>
    <t>Redacción de los Documentos del Proceso, establecimiento de cláusula de cesión. 
Cláusula de manifestación de los proveedores de declaración de insolvencia o alertas tempranas de situación financiera.  
Suspensión del proveedor de la TVEC por solicitud del proveedor 
Aplicación de garantía de cumplimiento.</t>
  </si>
  <si>
    <t>En la planeación del Proceso de Contratación.</t>
  </si>
  <si>
    <t>En la ejecución del Acuerdo Marco.</t>
  </si>
  <si>
    <t xml:space="preserve">Realizando seguimiento en a la manifestación de los proveedores. </t>
  </si>
  <si>
    <t xml:space="preserve">Permanente en la ejecución </t>
  </si>
  <si>
    <t xml:space="preserve">Los precios de la oferta en la operación principal no contemplan los costos asociados con las medidas de bioseguridad provocadas por la pandemia (Covid 19). </t>
  </si>
  <si>
    <t xml:space="preserve">Modificación de las condiciones económicas del Acuerdo Marco. </t>
  </si>
  <si>
    <t xml:space="preserve">Redacción de los Documentos del Proceso, establecimiento de presentación de oferta económica. 
Socialización de la inclusión del costo de bioseguridad en la audiencia de riesgos.  </t>
  </si>
  <si>
    <t xml:space="preserve">Desde la planeación del Proceso de Contratación  
 En la publicación de los documentos del proceso. </t>
  </si>
  <si>
    <t xml:space="preserve">A la fecha de cierre de presentación de Ofertas </t>
  </si>
  <si>
    <t xml:space="preserve">En la verificación de la carta de presentación de la oferta. 
En la evaluación de la oferta económica. 
 </t>
  </si>
  <si>
    <t xml:space="preserve">Permanente durante la etapa de selección </t>
  </si>
  <si>
    <t xml:space="preserve">Incremento generalizado de los precios de elementos de protección personal en un 50% o más debido a los cambios en las medidas de bioseguridad adoptadas por el gobierno nacional al momento de la adjudicación.  </t>
  </si>
  <si>
    <t xml:space="preserve">Modificación de las condiciones económicas del Acuerdo Marco </t>
  </si>
  <si>
    <t>Actualización del catálogo y estipulación contractual que permita ajustar los precios bajo situación excepcional.</t>
  </si>
  <si>
    <t xml:space="preserve">Desde la planeación del Proceso de Contratación. </t>
  </si>
  <si>
    <t xml:space="preserve">Al vencimiento del plazo del Acuerdo Marco. </t>
  </si>
  <si>
    <t xml:space="preserve">Revisando las variaciones en las medidas adoptadas por el gobierno nacional. </t>
  </si>
  <si>
    <t xml:space="preserve">Permanente durante la etapa de ejecución. </t>
  </si>
  <si>
    <t xml:space="preserve">Inadecuado uso de los elementos de protección personal y condiciones de aseo de las operaciones o personal del Proveedor </t>
  </si>
  <si>
    <t xml:space="preserve">Posibles situaciones de riesgo de contagio en la entrega de bienes o prestación de servicios por parte del Proveedor. </t>
  </si>
  <si>
    <t xml:space="preserve">Seguimiento por parte del supervisor de la Orden de Compra del cumplimiento de las normativas de seguridad personal y salubridad. </t>
  </si>
  <si>
    <t xml:space="preserve">Colocación de la Orden de Compra </t>
  </si>
  <si>
    <t xml:space="preserve">Terminación de la Orden de Compra </t>
  </si>
  <si>
    <t xml:space="preserve">Por parte del supervisor de la Orden de Compra y adecuada dotación del personal por parte del Proveedor. </t>
  </si>
  <si>
    <t xml:space="preserve">No exigencia o seguimiento del cumplimiento del protocolo de aseo, manipulación y dotación de elementos de protección personal por parte de la Entidad Compradora al Proveedor. </t>
  </si>
  <si>
    <t xml:space="preserve">Exigencia por parte del supervisor de la Entidad Estatal del cumplimiento de las condiciones de aseo y dotación con elementos de protección personal del Proveedor. </t>
  </si>
  <si>
    <t>Terminación de la orden de compra.</t>
  </si>
  <si>
    <t xml:space="preserve">El Acuerdo Marco no logra condiciones competitivas; o, se generen condiciones de desierto del proceso por supuestas prácticas de los proveedores. </t>
  </si>
  <si>
    <t>Socialización del Acuerdo Marco y mesas de trabajo previas realizadas con Proveedores y Entidades Estatales, según sea el caso. (Incluyendo Mesa de Gobierno Empresarial)</t>
  </si>
  <si>
    <t xml:space="preserve">Afectación de la prestación del servicio con ocasión del no  cubrimiento del trabajador en el marco del sistema de seguridad social a causa del no pago de los  aportes a seguridad social y parafiscales de conformidad con lo establecido en el ordenamiento jurídico </t>
  </si>
  <si>
    <t>Desabastecimiento de Proveedores en el Catálogo del Acuerdo Marco por inhabilidades sobrevinientes y terminación anticipada de una categoría, segmento o grupo por falta de competencia.</t>
  </si>
  <si>
    <t>Indisponibilidad de los elementos para la atención, prevención y mitigación del riesgo y de emergencias</t>
  </si>
  <si>
    <t>Estipulación contractual que obligue a la Entidad Compradora al pago de la tarifa adicional por la reubicación de los elementos para la atención, prevención y mitigación del riesgo y de emergencias</t>
  </si>
  <si>
    <t>En la elaboración de los Documentos del Proceso.</t>
  </si>
  <si>
    <t>La finalización de las Órdenes de Compra.</t>
  </si>
  <si>
    <t>Baja calidad de los elementos para la atención, prevención y mitigación del riesgo y de emergencias</t>
  </si>
  <si>
    <t>Elementos para para la atención, prevención y mitigación del riesgo y de emergencias presentan fallas o menor rendimiento</t>
  </si>
  <si>
    <t xml:space="preserve">Estipulación contractual para la imposición de multas por parte de la Entidad Compradora al Proveedor. Exigencia de garantías legales que amparen la calidad de los elementos para la atención, prevención y mitigación del riesgo y de emergencias. Revisión del supervisor de la Entidad Compradora. </t>
  </si>
  <si>
    <t xml:space="preserve">En la elaboración de los Documentos del Proceso. En la entrega de los elementos para la atención, prevención y mitigación del riesgo y de emergencias a la Entidad Compradora. </t>
  </si>
  <si>
    <t>Afectaciones en el flujo de caja a los Proveedores en el pago de sus obligaciones.</t>
  </si>
  <si>
    <t>Información errada entregada por la Entidad Compradora del lugar de destino de los elementos para la atención, prevención y mitigación del riesgo y de emergencias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</si>
</sst>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theme="1"/>
      <name val="Arial"/>
      <family val="2"/>
    </font>
    <font>
      <sz val="8"/>
      <color rgb="FFFFFFFF"/>
      <name val="Arial"/>
      <family val="2"/>
    </font>
    <font>
      <sz val="8"/>
      <color rgb="FF4E4D4D"/>
      <name val="Arial"/>
      <family val="2"/>
    </font>
    <font>
      <sz val="9"/>
      <color theme="1"/>
      <name val="Arial"/>
      <family val="2"/>
    </font>
    <font>
      <b/>
      <sz val="9"/>
      <color theme="1"/>
      <name val="Arial"/>
      <family val="2"/>
    </font>
    <font>
      <sz val="8"/>
      <color theme="0"/>
      <name val="Arial"/>
      <family val="2"/>
    </font>
  </fonts>
  <fills count="4">
    <fill>
      <patternFill patternType="none"/>
    </fill>
    <fill>
      <patternFill patternType="gray125"/>
    </fill>
    <fill>
      <patternFill patternType="solid">
        <fgColor rgb="FF0070C0"/>
        <bgColor indexed="64"/>
      </patternFill>
    </fill>
    <fill>
      <patternFill patternType="solid">
        <fgColor rgb="FF00B0F0"/>
        <bgColor indexed="64"/>
      </patternFill>
    </fill>
  </fills>
  <borders count="5">
    <border>
      <left/>
      <right/>
      <top/>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6"/>
      </left>
      <right style="thin">
        <color theme="6"/>
      </right>
      <top/>
      <bottom/>
      <diagonal/>
    </border>
    <border>
      <left style="thin">
        <color theme="6"/>
      </left>
      <right style="thin">
        <color theme="6"/>
      </right>
      <top/>
      <bottom style="thin">
        <color theme="6"/>
      </bottom>
      <diagonal/>
    </border>
  </borders>
  <cellStyleXfs count="1">
    <xf numFmtId="0" fontId="0" fillId="0" borderId="0"/>
  </cellStyleXfs>
  <cellXfs count="14">
    <xf numFmtId="0" fontId="0" fillId="0" borderId="0" xfId="0"/>
    <xf numFmtId="0" fontId="2" fillId="0" borderId="0" xfId="0" applyFont="1" applyAlignment="1">
      <alignment vertical="center" wrapText="1"/>
    </xf>
    <xf numFmtId="0" fontId="1" fillId="0" borderId="0" xfId="0" applyFont="1"/>
    <xf numFmtId="0" fontId="4" fillId="0" borderId="1" xfId="0" applyFont="1" applyBorder="1" applyAlignment="1">
      <alignment horizontal="center" vertical="center" wrapText="1"/>
    </xf>
    <xf numFmtId="0" fontId="4" fillId="0" borderId="1" xfId="0" applyFont="1" applyBorder="1" applyAlignment="1">
      <alignment horizontal="center" vertical="center" textRotation="90" wrapText="1"/>
    </xf>
    <xf numFmtId="0" fontId="4" fillId="0" borderId="1" xfId="0" applyFont="1" applyBorder="1" applyAlignment="1">
      <alignment horizontal="justify" vertical="center" wrapText="1"/>
    </xf>
    <xf numFmtId="0" fontId="5" fillId="0" borderId="0" xfId="0" applyFont="1" applyAlignment="1">
      <alignment vertical="center"/>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textRotation="90"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FFAAE-3480-48F1-9A8F-1FC3E9338683}">
  <dimension ref="A1:X1048575"/>
  <sheetViews>
    <sheetView showGridLines="0" tabSelected="1" zoomScale="150" zoomScaleNormal="100" workbookViewId="0">
      <pane xSplit="1" ySplit="4" topLeftCell="B5" activePane="bottomRight" state="frozen"/>
      <selection pane="topRight" activeCell="B1" sqref="B1"/>
      <selection pane="bottomLeft" activeCell="A4" sqref="A4"/>
      <selection pane="bottomRight" activeCell="F6" sqref="F6"/>
    </sheetView>
  </sheetViews>
  <sheetFormatPr baseColWidth="10" defaultColWidth="11.42578125" defaultRowHeight="15" x14ac:dyDescent="0.25"/>
  <cols>
    <col min="1" max="1" width="3.7109375" customWidth="1"/>
    <col min="2" max="2" width="5.42578125" customWidth="1"/>
    <col min="3" max="3" width="4.28515625" customWidth="1"/>
    <col min="4" max="4" width="5.140625" customWidth="1"/>
    <col min="5" max="5" width="6.42578125" customWidth="1"/>
    <col min="6" max="6" width="22.85546875" customWidth="1"/>
    <col min="7" max="7" width="25.140625" customWidth="1"/>
    <col min="8" max="8" width="6.7109375" customWidth="1"/>
    <col min="9" max="9" width="5.28515625" customWidth="1"/>
    <col min="10" max="10" width="7.28515625" customWidth="1"/>
    <col min="11" max="11" width="6.42578125" customWidth="1"/>
    <col min="12" max="12" width="12.7109375" customWidth="1"/>
    <col min="13" max="13" width="30" customWidth="1"/>
    <col min="14" max="14" width="5.140625" customWidth="1"/>
    <col min="15" max="15" width="5.28515625" customWidth="1"/>
    <col min="16" max="16" width="7.7109375" customWidth="1"/>
    <col min="17" max="17" width="5.42578125" customWidth="1"/>
    <col min="18" max="18" width="9.28515625" customWidth="1"/>
    <col min="19" max="19" width="10.42578125" customWidth="1"/>
    <col min="20" max="21" width="13.42578125" customWidth="1"/>
    <col min="22" max="22" width="23.42578125" customWidth="1"/>
    <col min="23" max="23" width="19.85546875" customWidth="1"/>
  </cols>
  <sheetData>
    <row r="1" spans="1:24" x14ac:dyDescent="0.25">
      <c r="B1" s="6" t="s">
        <v>0</v>
      </c>
    </row>
    <row r="2" spans="1:24" ht="22.5" customHeight="1" x14ac:dyDescent="0.25">
      <c r="A2" s="12" t="s">
        <v>1</v>
      </c>
      <c r="B2" s="13" t="s">
        <v>2</v>
      </c>
      <c r="C2" s="13" t="s">
        <v>3</v>
      </c>
      <c r="D2" s="13" t="s">
        <v>4</v>
      </c>
      <c r="E2" s="13" t="s">
        <v>5</v>
      </c>
      <c r="F2" s="12" t="s">
        <v>6</v>
      </c>
      <c r="G2" s="12" t="s">
        <v>7</v>
      </c>
      <c r="H2" s="13" t="s">
        <v>8</v>
      </c>
      <c r="I2" s="13" t="s">
        <v>9</v>
      </c>
      <c r="J2" s="13" t="s">
        <v>10</v>
      </c>
      <c r="K2" s="13" t="s">
        <v>11</v>
      </c>
      <c r="L2" s="11" t="s">
        <v>12</v>
      </c>
      <c r="M2" s="7" t="s">
        <v>13</v>
      </c>
      <c r="N2" s="10" t="s">
        <v>14</v>
      </c>
      <c r="O2" s="10"/>
      <c r="P2" s="10"/>
      <c r="Q2" s="10"/>
      <c r="R2" s="11" t="s">
        <v>15</v>
      </c>
      <c r="S2" s="11" t="s">
        <v>16</v>
      </c>
      <c r="T2" s="10" t="s">
        <v>17</v>
      </c>
      <c r="U2" s="10" t="s">
        <v>18</v>
      </c>
      <c r="V2" s="10" t="s">
        <v>19</v>
      </c>
      <c r="W2" s="10"/>
      <c r="X2" s="1"/>
    </row>
    <row r="3" spans="1:24" x14ac:dyDescent="0.25">
      <c r="A3" s="12"/>
      <c r="B3" s="13"/>
      <c r="C3" s="13"/>
      <c r="D3" s="13"/>
      <c r="E3" s="13"/>
      <c r="F3" s="12"/>
      <c r="G3" s="12"/>
      <c r="H3" s="13"/>
      <c r="I3" s="13"/>
      <c r="J3" s="13"/>
      <c r="K3" s="13"/>
      <c r="L3" s="11"/>
      <c r="M3" s="8"/>
      <c r="N3" s="11" t="s">
        <v>8</v>
      </c>
      <c r="O3" s="11" t="s">
        <v>9</v>
      </c>
      <c r="P3" s="11" t="s">
        <v>10</v>
      </c>
      <c r="Q3" s="11" t="s">
        <v>11</v>
      </c>
      <c r="R3" s="11"/>
      <c r="S3" s="11"/>
      <c r="T3" s="10"/>
      <c r="U3" s="10"/>
      <c r="V3" s="10" t="s">
        <v>20</v>
      </c>
      <c r="W3" s="10" t="s">
        <v>21</v>
      </c>
      <c r="X3" s="1"/>
    </row>
    <row r="4" spans="1:24" ht="36" customHeight="1" x14ac:dyDescent="0.25">
      <c r="A4" s="12"/>
      <c r="B4" s="13"/>
      <c r="C4" s="13"/>
      <c r="D4" s="13"/>
      <c r="E4" s="13"/>
      <c r="F4" s="12"/>
      <c r="G4" s="12"/>
      <c r="H4" s="13"/>
      <c r="I4" s="13"/>
      <c r="J4" s="13"/>
      <c r="K4" s="13"/>
      <c r="L4" s="11"/>
      <c r="M4" s="9"/>
      <c r="N4" s="11"/>
      <c r="O4" s="11"/>
      <c r="P4" s="11"/>
      <c r="Q4" s="11"/>
      <c r="R4" s="11"/>
      <c r="S4" s="11"/>
      <c r="T4" s="10"/>
      <c r="U4" s="10"/>
      <c r="V4" s="10"/>
      <c r="W4" s="10"/>
      <c r="X4" s="1"/>
    </row>
    <row r="5" spans="1:24" ht="80.25" customHeight="1" x14ac:dyDescent="0.25">
      <c r="A5" s="3">
        <v>1</v>
      </c>
      <c r="B5" s="4" t="s">
        <v>22</v>
      </c>
      <c r="C5" s="4" t="s">
        <v>23</v>
      </c>
      <c r="D5" s="4" t="s">
        <v>24</v>
      </c>
      <c r="E5" s="4" t="s">
        <v>25</v>
      </c>
      <c r="F5" s="5" t="s">
        <v>26</v>
      </c>
      <c r="G5" s="5" t="s">
        <v>173</v>
      </c>
      <c r="H5" s="4">
        <v>3</v>
      </c>
      <c r="I5" s="4">
        <v>3</v>
      </c>
      <c r="J5" s="4">
        <f>SUM(H5:I5)</f>
        <v>6</v>
      </c>
      <c r="K5" s="4" t="str">
        <f>VLOOKUP(J5,Inputs!$E$2:$F$12,2,FALSE)</f>
        <v>Alto</v>
      </c>
      <c r="L5" s="4" t="s">
        <v>27</v>
      </c>
      <c r="M5" s="5" t="s">
        <v>28</v>
      </c>
      <c r="N5" s="4">
        <v>2</v>
      </c>
      <c r="O5" s="4">
        <v>3</v>
      </c>
      <c r="P5" s="4">
        <f>SUM(N5:O5)</f>
        <v>5</v>
      </c>
      <c r="Q5" s="4" t="str">
        <f>VLOOKUP(P5,Inputs!$E$2:$F$12,2,FALSE)</f>
        <v>Medio</v>
      </c>
      <c r="R5" s="4" t="s">
        <v>29</v>
      </c>
      <c r="S5" s="4" t="s">
        <v>27</v>
      </c>
      <c r="T5" s="3" t="s">
        <v>30</v>
      </c>
      <c r="U5" s="3" t="s">
        <v>31</v>
      </c>
      <c r="V5" s="5" t="s">
        <v>32</v>
      </c>
      <c r="W5" s="3" t="s">
        <v>33</v>
      </c>
      <c r="X5" s="1"/>
    </row>
    <row r="6" spans="1:24" ht="78" customHeight="1" x14ac:dyDescent="0.25">
      <c r="A6" s="3">
        <v>2</v>
      </c>
      <c r="B6" s="4" t="s">
        <v>22</v>
      </c>
      <c r="C6" s="4" t="s">
        <v>23</v>
      </c>
      <c r="D6" s="4" t="s">
        <v>34</v>
      </c>
      <c r="E6" s="4" t="s">
        <v>35</v>
      </c>
      <c r="F6" s="5" t="s">
        <v>36</v>
      </c>
      <c r="G6" s="5" t="s">
        <v>37</v>
      </c>
      <c r="H6" s="4">
        <v>1</v>
      </c>
      <c r="I6" s="4">
        <v>3</v>
      </c>
      <c r="J6" s="4">
        <f t="shared" ref="J6:J9" si="0">SUM(H6:I6)</f>
        <v>4</v>
      </c>
      <c r="K6" s="4" t="str">
        <f>VLOOKUP(J6,Inputs!$E$2:$F$12,2,FALSE)</f>
        <v>Bajo</v>
      </c>
      <c r="L6" s="4" t="s">
        <v>38</v>
      </c>
      <c r="M6" s="5" t="s">
        <v>39</v>
      </c>
      <c r="N6" s="4">
        <v>1</v>
      </c>
      <c r="O6" s="4">
        <v>1</v>
      </c>
      <c r="P6" s="4">
        <f t="shared" ref="P6:P9" si="1">SUM(N6:O6)</f>
        <v>2</v>
      </c>
      <c r="Q6" s="4" t="str">
        <f>VLOOKUP(P6,Inputs!$E$2:$F$12,2,FALSE)</f>
        <v>Bajo</v>
      </c>
      <c r="R6" s="4" t="s">
        <v>29</v>
      </c>
      <c r="S6" s="4" t="s">
        <v>38</v>
      </c>
      <c r="T6" s="3" t="s">
        <v>40</v>
      </c>
      <c r="U6" s="3" t="s">
        <v>41</v>
      </c>
      <c r="V6" s="5" t="s">
        <v>42</v>
      </c>
      <c r="W6" s="3" t="s">
        <v>43</v>
      </c>
      <c r="X6" s="1"/>
    </row>
    <row r="7" spans="1:24" ht="52.5" customHeight="1" x14ac:dyDescent="0.25">
      <c r="A7" s="3">
        <v>3</v>
      </c>
      <c r="B7" s="4" t="s">
        <v>22</v>
      </c>
      <c r="C7" s="4" t="s">
        <v>23</v>
      </c>
      <c r="D7" s="4" t="s">
        <v>24</v>
      </c>
      <c r="E7" s="4" t="s">
        <v>25</v>
      </c>
      <c r="F7" s="5" t="s">
        <v>44</v>
      </c>
      <c r="G7" s="5" t="s">
        <v>45</v>
      </c>
      <c r="H7" s="4">
        <v>2</v>
      </c>
      <c r="I7" s="4">
        <v>2</v>
      </c>
      <c r="J7" s="4">
        <f t="shared" si="0"/>
        <v>4</v>
      </c>
      <c r="K7" s="4" t="str">
        <f>VLOOKUP(J7,Inputs!$E$2:$F$12,2,FALSE)</f>
        <v>Bajo</v>
      </c>
      <c r="L7" s="4" t="s">
        <v>27</v>
      </c>
      <c r="M7" s="5" t="s">
        <v>174</v>
      </c>
      <c r="N7" s="4">
        <v>1</v>
      </c>
      <c r="O7" s="4">
        <v>2</v>
      </c>
      <c r="P7" s="4">
        <f t="shared" si="1"/>
        <v>3</v>
      </c>
      <c r="Q7" s="4" t="str">
        <f>VLOOKUP(P7,Inputs!$E$2:$F$12,2,FALSE)</f>
        <v>Bajo</v>
      </c>
      <c r="R7" s="4" t="s">
        <v>29</v>
      </c>
      <c r="S7" s="4" t="s">
        <v>27</v>
      </c>
      <c r="T7" s="3" t="s">
        <v>46</v>
      </c>
      <c r="U7" s="3" t="s">
        <v>47</v>
      </c>
      <c r="V7" s="5" t="s">
        <v>48</v>
      </c>
      <c r="W7" s="3" t="s">
        <v>49</v>
      </c>
      <c r="X7" s="1"/>
    </row>
    <row r="8" spans="1:24" ht="66" x14ac:dyDescent="0.25">
      <c r="A8" s="3">
        <v>4</v>
      </c>
      <c r="B8" s="4" t="s">
        <v>22</v>
      </c>
      <c r="C8" s="4" t="s">
        <v>23</v>
      </c>
      <c r="D8" s="4" t="s">
        <v>34</v>
      </c>
      <c r="E8" s="4" t="s">
        <v>50</v>
      </c>
      <c r="F8" s="5" t="s">
        <v>51</v>
      </c>
      <c r="G8" s="5" t="s">
        <v>52</v>
      </c>
      <c r="H8" s="4">
        <v>2</v>
      </c>
      <c r="I8" s="4">
        <v>2</v>
      </c>
      <c r="J8" s="4">
        <f t="shared" si="0"/>
        <v>4</v>
      </c>
      <c r="K8" s="4" t="str">
        <f>VLOOKUP(J8,Inputs!$E$2:$F$12,2,FALSE)</f>
        <v>Bajo</v>
      </c>
      <c r="L8" s="4" t="s">
        <v>27</v>
      </c>
      <c r="M8" s="5" t="s">
        <v>53</v>
      </c>
      <c r="N8" s="4">
        <v>2</v>
      </c>
      <c r="O8" s="4">
        <v>1</v>
      </c>
      <c r="P8" s="4">
        <f t="shared" si="1"/>
        <v>3</v>
      </c>
      <c r="Q8" s="4" t="str">
        <f>VLOOKUP(P8,Inputs!$E$2:$F$12,2,FALSE)</f>
        <v>Bajo</v>
      </c>
      <c r="R8" s="4" t="s">
        <v>54</v>
      </c>
      <c r="S8" s="4" t="s">
        <v>27</v>
      </c>
      <c r="T8" s="3" t="s">
        <v>55</v>
      </c>
      <c r="U8" s="3" t="s">
        <v>41</v>
      </c>
      <c r="V8" s="5" t="s">
        <v>56</v>
      </c>
      <c r="W8" s="3" t="s">
        <v>57</v>
      </c>
      <c r="X8" s="1"/>
    </row>
    <row r="9" spans="1:24" ht="168.75" x14ac:dyDescent="0.25">
      <c r="A9" s="3">
        <v>5</v>
      </c>
      <c r="B9" s="4" t="s">
        <v>22</v>
      </c>
      <c r="C9" s="4" t="s">
        <v>23</v>
      </c>
      <c r="D9" s="4" t="s">
        <v>34</v>
      </c>
      <c r="E9" s="4" t="s">
        <v>25</v>
      </c>
      <c r="F9" s="5" t="s">
        <v>58</v>
      </c>
      <c r="G9" s="5" t="s">
        <v>59</v>
      </c>
      <c r="H9" s="4">
        <v>2</v>
      </c>
      <c r="I9" s="4">
        <v>3</v>
      </c>
      <c r="J9" s="4">
        <f t="shared" si="0"/>
        <v>5</v>
      </c>
      <c r="K9" s="4" t="str">
        <f>VLOOKUP(J9,Inputs!$E$2:$F$12,2,FALSE)</f>
        <v>Medio</v>
      </c>
      <c r="L9" s="4" t="s">
        <v>60</v>
      </c>
      <c r="M9" s="5" t="s">
        <v>61</v>
      </c>
      <c r="N9" s="4">
        <v>4</v>
      </c>
      <c r="O9" s="4">
        <v>2</v>
      </c>
      <c r="P9" s="4">
        <f t="shared" si="1"/>
        <v>6</v>
      </c>
      <c r="Q9" s="4" t="str">
        <f>VLOOKUP(P9,Inputs!$E$2:$F$12,2,FALSE)</f>
        <v>Alto</v>
      </c>
      <c r="R9" s="4" t="s">
        <v>54</v>
      </c>
      <c r="S9" s="4" t="s">
        <v>60</v>
      </c>
      <c r="T9" s="3" t="s">
        <v>55</v>
      </c>
      <c r="U9" s="3" t="s">
        <v>41</v>
      </c>
      <c r="V9" s="5" t="s">
        <v>62</v>
      </c>
      <c r="W9" s="3" t="s">
        <v>63</v>
      </c>
      <c r="X9" s="1"/>
    </row>
    <row r="10" spans="1:24" ht="134.25" x14ac:dyDescent="0.25">
      <c r="A10" s="3">
        <v>6</v>
      </c>
      <c r="B10" s="4" t="s">
        <v>64</v>
      </c>
      <c r="C10" s="4" t="s">
        <v>65</v>
      </c>
      <c r="D10" s="4" t="s">
        <v>34</v>
      </c>
      <c r="E10" s="4" t="s">
        <v>66</v>
      </c>
      <c r="F10" s="5" t="s">
        <v>67</v>
      </c>
      <c r="G10" s="5" t="s">
        <v>175</v>
      </c>
      <c r="H10" s="4">
        <v>3</v>
      </c>
      <c r="I10" s="4">
        <v>3</v>
      </c>
      <c r="J10" s="4">
        <f t="shared" ref="J10" si="2">SUM(H10:I10)</f>
        <v>6</v>
      </c>
      <c r="K10" s="4" t="str">
        <f>VLOOKUP(J10,Inputs!$E$2:$F$12,2,FALSE)</f>
        <v>Alto</v>
      </c>
      <c r="L10" s="4" t="s">
        <v>60</v>
      </c>
      <c r="M10" s="5" t="s">
        <v>68</v>
      </c>
      <c r="N10" s="4">
        <v>4</v>
      </c>
      <c r="O10" s="4">
        <v>2</v>
      </c>
      <c r="P10" s="4">
        <f t="shared" ref="P10" si="3">SUM(N10:O10)</f>
        <v>6</v>
      </c>
      <c r="Q10" s="4" t="str">
        <f>VLOOKUP(P10,Inputs!$E$2:$F$12,2,FALSE)</f>
        <v>Alto</v>
      </c>
      <c r="R10" s="4" t="s">
        <v>69</v>
      </c>
      <c r="S10" s="4" t="s">
        <v>60</v>
      </c>
      <c r="T10" s="3" t="s">
        <v>70</v>
      </c>
      <c r="U10" s="3" t="s">
        <v>41</v>
      </c>
      <c r="V10" s="5" t="s">
        <v>71</v>
      </c>
      <c r="W10" s="3" t="s">
        <v>49</v>
      </c>
      <c r="X10" s="1"/>
    </row>
    <row r="11" spans="1:24" ht="71.099999999999994" customHeight="1" x14ac:dyDescent="0.25">
      <c r="A11" s="3">
        <v>7</v>
      </c>
      <c r="B11" s="4" t="s">
        <v>64</v>
      </c>
      <c r="C11" s="4" t="s">
        <v>23</v>
      </c>
      <c r="D11" s="4" t="s">
        <v>34</v>
      </c>
      <c r="E11" s="4" t="s">
        <v>72</v>
      </c>
      <c r="F11" s="5" t="s">
        <v>73</v>
      </c>
      <c r="G11" s="5" t="s">
        <v>74</v>
      </c>
      <c r="H11" s="4">
        <v>3</v>
      </c>
      <c r="I11" s="4">
        <v>4</v>
      </c>
      <c r="J11" s="4">
        <f t="shared" ref="J11:J21" si="4">SUM(H11:I11)</f>
        <v>7</v>
      </c>
      <c r="K11" s="4" t="str">
        <f>VLOOKUP(J11,Inputs!$E$2:$F$12,2,FALSE)</f>
        <v>Alto</v>
      </c>
      <c r="L11" s="4" t="s">
        <v>75</v>
      </c>
      <c r="M11" s="5" t="s">
        <v>76</v>
      </c>
      <c r="N11" s="4">
        <v>2</v>
      </c>
      <c r="O11" s="4">
        <v>3</v>
      </c>
      <c r="P11" s="4">
        <f t="shared" ref="P11:P21" si="5">SUM(N11:O11)</f>
        <v>5</v>
      </c>
      <c r="Q11" s="4" t="str">
        <f>VLOOKUP(P11,Inputs!$E$2:$F$12,2,FALSE)</f>
        <v>Medio</v>
      </c>
      <c r="R11" s="4" t="s">
        <v>69</v>
      </c>
      <c r="S11" s="4" t="s">
        <v>77</v>
      </c>
      <c r="T11" s="3" t="s">
        <v>78</v>
      </c>
      <c r="U11" s="3" t="s">
        <v>79</v>
      </c>
      <c r="V11" s="5" t="s">
        <v>80</v>
      </c>
      <c r="W11" s="3" t="s">
        <v>43</v>
      </c>
      <c r="X11" s="1"/>
    </row>
    <row r="12" spans="1:24" ht="84" x14ac:dyDescent="0.25">
      <c r="A12" s="3">
        <v>8</v>
      </c>
      <c r="B12" s="4" t="s">
        <v>64</v>
      </c>
      <c r="C12" s="4" t="s">
        <v>23</v>
      </c>
      <c r="D12" s="4" t="s">
        <v>34</v>
      </c>
      <c r="E12" s="4" t="s">
        <v>72</v>
      </c>
      <c r="F12" s="5" t="s">
        <v>81</v>
      </c>
      <c r="G12" s="5" t="s">
        <v>82</v>
      </c>
      <c r="H12" s="4">
        <v>4</v>
      </c>
      <c r="I12" s="4">
        <v>3</v>
      </c>
      <c r="J12" s="4">
        <f t="shared" si="4"/>
        <v>7</v>
      </c>
      <c r="K12" s="4" t="str">
        <f>VLOOKUP(J12,Inputs!$E$2:$F$12,2,FALSE)</f>
        <v>Alto</v>
      </c>
      <c r="L12" s="4" t="s">
        <v>77</v>
      </c>
      <c r="M12" s="5" t="s">
        <v>98</v>
      </c>
      <c r="N12" s="4">
        <v>2</v>
      </c>
      <c r="O12" s="4">
        <v>2</v>
      </c>
      <c r="P12" s="4">
        <f t="shared" si="5"/>
        <v>4</v>
      </c>
      <c r="Q12" s="4" t="str">
        <f>VLOOKUP(P12,Inputs!$E$2:$F$12,2,FALSE)</f>
        <v>Bajo</v>
      </c>
      <c r="R12" s="4" t="s">
        <v>54</v>
      </c>
      <c r="S12" s="4" t="s">
        <v>75</v>
      </c>
      <c r="T12" s="3" t="s">
        <v>99</v>
      </c>
      <c r="U12" s="3" t="s">
        <v>99</v>
      </c>
      <c r="V12" s="5" t="s">
        <v>100</v>
      </c>
      <c r="W12" s="3" t="s">
        <v>101</v>
      </c>
      <c r="X12" s="1"/>
    </row>
    <row r="13" spans="1:24" ht="69.95" customHeight="1" x14ac:dyDescent="0.25">
      <c r="A13" s="3">
        <v>9</v>
      </c>
      <c r="B13" s="4" t="s">
        <v>64</v>
      </c>
      <c r="C13" s="4" t="s">
        <v>23</v>
      </c>
      <c r="D13" s="4" t="s">
        <v>24</v>
      </c>
      <c r="E13" s="4" t="s">
        <v>66</v>
      </c>
      <c r="F13" s="5" t="s">
        <v>102</v>
      </c>
      <c r="G13" s="5" t="s">
        <v>103</v>
      </c>
      <c r="H13" s="4">
        <v>3</v>
      </c>
      <c r="I13" s="4">
        <v>4</v>
      </c>
      <c r="J13" s="4">
        <f t="shared" si="4"/>
        <v>7</v>
      </c>
      <c r="K13" s="4" t="str">
        <f>VLOOKUP(J13,Inputs!$E$2:$F$12,2,FALSE)</f>
        <v>Alto</v>
      </c>
      <c r="L13" s="4" t="s">
        <v>77</v>
      </c>
      <c r="M13" s="5" t="s">
        <v>104</v>
      </c>
      <c r="N13" s="4">
        <v>2</v>
      </c>
      <c r="O13" s="4">
        <v>3</v>
      </c>
      <c r="P13" s="4">
        <f t="shared" si="5"/>
        <v>5</v>
      </c>
      <c r="Q13" s="4" t="str">
        <f>VLOOKUP(P13,Inputs!$E$2:$F$12,2,FALSE)</f>
        <v>Medio</v>
      </c>
      <c r="R13" s="4" t="s">
        <v>54</v>
      </c>
      <c r="S13" s="4" t="s">
        <v>27</v>
      </c>
      <c r="T13" s="3" t="s">
        <v>105</v>
      </c>
      <c r="U13" s="3" t="s">
        <v>106</v>
      </c>
      <c r="V13" s="5" t="s">
        <v>107</v>
      </c>
      <c r="W13" s="3" t="s">
        <v>101</v>
      </c>
      <c r="X13" s="1"/>
    </row>
    <row r="14" spans="1:24" ht="78.95" customHeight="1" x14ac:dyDescent="0.25">
      <c r="A14" s="3">
        <v>10</v>
      </c>
      <c r="B14" s="4" t="s">
        <v>64</v>
      </c>
      <c r="C14" s="4" t="s">
        <v>23</v>
      </c>
      <c r="D14" s="4" t="s">
        <v>34</v>
      </c>
      <c r="E14" s="4" t="s">
        <v>25</v>
      </c>
      <c r="F14" s="5" t="s">
        <v>108</v>
      </c>
      <c r="G14" s="5" t="s">
        <v>109</v>
      </c>
      <c r="H14" s="4">
        <v>2</v>
      </c>
      <c r="I14" s="4">
        <v>3</v>
      </c>
      <c r="J14" s="4">
        <f t="shared" si="4"/>
        <v>5</v>
      </c>
      <c r="K14" s="4" t="str">
        <f>VLOOKUP(J14,Inputs!$E$2:$F$12,2,FALSE)</f>
        <v>Medio</v>
      </c>
      <c r="L14" s="4" t="s">
        <v>77</v>
      </c>
      <c r="M14" s="5" t="s">
        <v>110</v>
      </c>
      <c r="N14" s="4">
        <v>1</v>
      </c>
      <c r="O14" s="4">
        <v>2</v>
      </c>
      <c r="P14" s="4">
        <f t="shared" si="5"/>
        <v>3</v>
      </c>
      <c r="Q14" s="4" t="str">
        <f>VLOOKUP(P14,Inputs!$E$2:$F$12,2,FALSE)</f>
        <v>Bajo</v>
      </c>
      <c r="R14" s="4" t="s">
        <v>54</v>
      </c>
      <c r="S14" s="4" t="s">
        <v>77</v>
      </c>
      <c r="T14" s="3" t="s">
        <v>111</v>
      </c>
      <c r="U14" s="3" t="s">
        <v>112</v>
      </c>
      <c r="V14" s="5" t="s">
        <v>113</v>
      </c>
      <c r="W14" s="3" t="s">
        <v>101</v>
      </c>
      <c r="X14" s="1"/>
    </row>
    <row r="15" spans="1:24" ht="86.1" customHeight="1" x14ac:dyDescent="0.25">
      <c r="A15" s="3">
        <v>11</v>
      </c>
      <c r="B15" s="4" t="s">
        <v>64</v>
      </c>
      <c r="C15" s="4" t="s">
        <v>23</v>
      </c>
      <c r="D15" s="4" t="s">
        <v>34</v>
      </c>
      <c r="E15" s="4" t="s">
        <v>25</v>
      </c>
      <c r="F15" s="5" t="s">
        <v>114</v>
      </c>
      <c r="G15" s="5" t="s">
        <v>115</v>
      </c>
      <c r="H15" s="4">
        <v>4</v>
      </c>
      <c r="I15" s="4">
        <v>4</v>
      </c>
      <c r="J15" s="4">
        <f t="shared" si="4"/>
        <v>8</v>
      </c>
      <c r="K15" s="4" t="str">
        <f>VLOOKUP(J15,Inputs!$E$2:$F$12,2,FALSE)</f>
        <v>Extremo</v>
      </c>
      <c r="L15" s="4" t="s">
        <v>77</v>
      </c>
      <c r="M15" s="5" t="s">
        <v>116</v>
      </c>
      <c r="N15" s="4">
        <v>1</v>
      </c>
      <c r="O15" s="4">
        <v>1</v>
      </c>
      <c r="P15" s="4">
        <f t="shared" si="5"/>
        <v>2</v>
      </c>
      <c r="Q15" s="4" t="str">
        <f>VLOOKUP(P15,Inputs!$E$2:$F$12,2,FALSE)</f>
        <v>Bajo</v>
      </c>
      <c r="R15" s="4" t="s">
        <v>29</v>
      </c>
      <c r="S15" s="4" t="s">
        <v>77</v>
      </c>
      <c r="T15" s="3" t="s">
        <v>111</v>
      </c>
      <c r="U15" s="3" t="s">
        <v>112</v>
      </c>
      <c r="V15" s="5" t="s">
        <v>117</v>
      </c>
      <c r="W15" s="3" t="s">
        <v>101</v>
      </c>
      <c r="X15" s="1"/>
    </row>
    <row r="16" spans="1:24" ht="86.1" customHeight="1" x14ac:dyDescent="0.25">
      <c r="A16" s="3">
        <v>12</v>
      </c>
      <c r="B16" s="4" t="s">
        <v>64</v>
      </c>
      <c r="C16" s="4" t="s">
        <v>23</v>
      </c>
      <c r="D16" s="4" t="s">
        <v>34</v>
      </c>
      <c r="E16" s="4" t="s">
        <v>72</v>
      </c>
      <c r="F16" s="5" t="s">
        <v>118</v>
      </c>
      <c r="G16" s="5" t="s">
        <v>119</v>
      </c>
      <c r="H16" s="4">
        <v>4</v>
      </c>
      <c r="I16" s="4">
        <v>4</v>
      </c>
      <c r="J16" s="4">
        <f t="shared" si="4"/>
        <v>8</v>
      </c>
      <c r="K16" s="4" t="str">
        <f>VLOOKUP(J16,Inputs!$E$2:$F$12,2,FALSE)</f>
        <v>Extremo</v>
      </c>
      <c r="L16" s="4" t="s">
        <v>38</v>
      </c>
      <c r="M16" s="5" t="s">
        <v>120</v>
      </c>
      <c r="N16" s="4">
        <v>2</v>
      </c>
      <c r="O16" s="4">
        <v>4</v>
      </c>
      <c r="P16" s="4">
        <f t="shared" si="5"/>
        <v>6</v>
      </c>
      <c r="Q16" s="4" t="str">
        <f>VLOOKUP(P16,Inputs!$E$2:$F$12,2,FALSE)</f>
        <v>Alto</v>
      </c>
      <c r="R16" s="4" t="s">
        <v>29</v>
      </c>
      <c r="S16" s="4" t="s">
        <v>89</v>
      </c>
      <c r="T16" s="3" t="s">
        <v>121</v>
      </c>
      <c r="U16" s="3" t="s">
        <v>122</v>
      </c>
      <c r="V16" s="5" t="s">
        <v>123</v>
      </c>
      <c r="W16" s="3" t="s">
        <v>124</v>
      </c>
      <c r="X16" s="1"/>
    </row>
    <row r="17" spans="1:24" ht="112.5" x14ac:dyDescent="0.25">
      <c r="A17" s="3">
        <v>13</v>
      </c>
      <c r="B17" s="4" t="s">
        <v>64</v>
      </c>
      <c r="C17" s="4" t="s">
        <v>65</v>
      </c>
      <c r="D17" s="4" t="s">
        <v>34</v>
      </c>
      <c r="E17" s="4" t="s">
        <v>91</v>
      </c>
      <c r="F17" s="5" t="s">
        <v>125</v>
      </c>
      <c r="G17" s="5" t="s">
        <v>176</v>
      </c>
      <c r="H17" s="4">
        <v>4</v>
      </c>
      <c r="I17" s="4">
        <v>5</v>
      </c>
      <c r="J17" s="4">
        <f t="shared" si="4"/>
        <v>9</v>
      </c>
      <c r="K17" s="4" t="str">
        <f>VLOOKUP(J17,Inputs!$E$2:$F$12,2,FALSE)</f>
        <v>Extremo</v>
      </c>
      <c r="L17" s="4" t="s">
        <v>38</v>
      </c>
      <c r="M17" s="5" t="s">
        <v>126</v>
      </c>
      <c r="N17" s="4">
        <v>3</v>
      </c>
      <c r="O17" s="4">
        <v>3</v>
      </c>
      <c r="P17" s="4">
        <f t="shared" si="5"/>
        <v>6</v>
      </c>
      <c r="Q17" s="4" t="str">
        <f>VLOOKUP(P17,Inputs!$E$2:$F$12,2,FALSE)</f>
        <v>Alto</v>
      </c>
      <c r="R17" s="4" t="s">
        <v>29</v>
      </c>
      <c r="S17" s="4" t="s">
        <v>38</v>
      </c>
      <c r="T17" s="3" t="s">
        <v>127</v>
      </c>
      <c r="U17" s="3" t="s">
        <v>128</v>
      </c>
      <c r="V17" s="5" t="s">
        <v>129</v>
      </c>
      <c r="W17" s="3" t="s">
        <v>124</v>
      </c>
      <c r="X17" s="1"/>
    </row>
    <row r="18" spans="1:24" ht="89.1" customHeight="1" x14ac:dyDescent="0.25">
      <c r="A18" s="3">
        <v>14</v>
      </c>
      <c r="B18" s="4" t="s">
        <v>64</v>
      </c>
      <c r="C18" s="4" t="s">
        <v>65</v>
      </c>
      <c r="D18" s="4" t="s">
        <v>34</v>
      </c>
      <c r="E18" s="4" t="s">
        <v>91</v>
      </c>
      <c r="F18" s="5" t="s">
        <v>130</v>
      </c>
      <c r="G18" s="5" t="s">
        <v>131</v>
      </c>
      <c r="H18" s="4">
        <v>4</v>
      </c>
      <c r="I18" s="4">
        <v>5</v>
      </c>
      <c r="J18" s="4">
        <f t="shared" si="4"/>
        <v>9</v>
      </c>
      <c r="K18" s="4" t="str">
        <f>VLOOKUP(J18,Inputs!$E$2:$F$12,2,FALSE)</f>
        <v>Extremo</v>
      </c>
      <c r="L18" s="4" t="s">
        <v>27</v>
      </c>
      <c r="M18" s="5" t="s">
        <v>132</v>
      </c>
      <c r="N18" s="4">
        <v>2</v>
      </c>
      <c r="O18" s="4">
        <v>2</v>
      </c>
      <c r="P18" s="4">
        <f t="shared" si="5"/>
        <v>4</v>
      </c>
      <c r="Q18" s="4" t="str">
        <f>VLOOKUP(P18,Inputs!$E$2:$F$12,2,FALSE)</f>
        <v>Bajo</v>
      </c>
      <c r="R18" s="4" t="s">
        <v>29</v>
      </c>
      <c r="S18" s="4" t="s">
        <v>27</v>
      </c>
      <c r="T18" s="3" t="s">
        <v>136</v>
      </c>
      <c r="U18" s="3" t="s">
        <v>135</v>
      </c>
      <c r="V18" s="5" t="s">
        <v>134</v>
      </c>
      <c r="W18" s="3" t="s">
        <v>133</v>
      </c>
      <c r="X18" s="1"/>
    </row>
    <row r="19" spans="1:24" ht="122.1" customHeight="1" x14ac:dyDescent="0.25">
      <c r="A19" s="3">
        <v>15</v>
      </c>
      <c r="B19" s="4" t="s">
        <v>64</v>
      </c>
      <c r="C19" s="4" t="s">
        <v>23</v>
      </c>
      <c r="D19" s="4" t="s">
        <v>34</v>
      </c>
      <c r="E19" s="4" t="s">
        <v>66</v>
      </c>
      <c r="F19" s="5" t="s">
        <v>137</v>
      </c>
      <c r="G19" s="5" t="s">
        <v>185</v>
      </c>
      <c r="H19" s="4">
        <v>3</v>
      </c>
      <c r="I19" s="4">
        <v>4</v>
      </c>
      <c r="J19" s="4">
        <f t="shared" si="4"/>
        <v>7</v>
      </c>
      <c r="K19" s="4" t="str">
        <f>VLOOKUP(J19,Inputs!$E$2:$F$12,2,FALSE)</f>
        <v>Alto</v>
      </c>
      <c r="L19" s="4" t="s">
        <v>89</v>
      </c>
      <c r="M19" s="5" t="s">
        <v>138</v>
      </c>
      <c r="N19" s="4">
        <v>1</v>
      </c>
      <c r="O19" s="4">
        <v>1</v>
      </c>
      <c r="P19" s="4">
        <f t="shared" si="5"/>
        <v>2</v>
      </c>
      <c r="Q19" s="4" t="str">
        <f>VLOOKUP(P19,Inputs!$E$2:$F$12,2,FALSE)</f>
        <v>Bajo</v>
      </c>
      <c r="R19" s="4" t="s">
        <v>29</v>
      </c>
      <c r="S19" s="4" t="s">
        <v>60</v>
      </c>
      <c r="T19" s="3" t="s">
        <v>139</v>
      </c>
      <c r="U19" s="3" t="s">
        <v>140</v>
      </c>
      <c r="V19" s="5" t="s">
        <v>141</v>
      </c>
      <c r="W19" s="3" t="s">
        <v>142</v>
      </c>
      <c r="X19" s="1"/>
    </row>
    <row r="20" spans="1:24" ht="132.94999999999999" customHeight="1" x14ac:dyDescent="0.25">
      <c r="A20" s="3">
        <v>16</v>
      </c>
      <c r="B20" s="4" t="s">
        <v>22</v>
      </c>
      <c r="C20" s="4" t="s">
        <v>23</v>
      </c>
      <c r="D20" s="4" t="s">
        <v>34</v>
      </c>
      <c r="E20" s="4" t="s">
        <v>66</v>
      </c>
      <c r="F20" s="5" t="s">
        <v>143</v>
      </c>
      <c r="G20" s="5" t="s">
        <v>144</v>
      </c>
      <c r="H20" s="4">
        <v>3</v>
      </c>
      <c r="I20" s="4">
        <v>4</v>
      </c>
      <c r="J20" s="4">
        <f t="shared" si="4"/>
        <v>7</v>
      </c>
      <c r="K20" s="4" t="str">
        <f>VLOOKUP(J20,Inputs!$E$2:$F$12,2,FALSE)</f>
        <v>Alto</v>
      </c>
      <c r="L20" s="4" t="s">
        <v>27</v>
      </c>
      <c r="M20" s="5" t="s">
        <v>145</v>
      </c>
      <c r="N20" s="4">
        <v>3</v>
      </c>
      <c r="O20" s="4">
        <v>2</v>
      </c>
      <c r="P20" s="4">
        <f t="shared" si="5"/>
        <v>5</v>
      </c>
      <c r="Q20" s="4" t="str">
        <f>VLOOKUP(P20,Inputs!$E$2:$F$12,2,FALSE)</f>
        <v>Medio</v>
      </c>
      <c r="R20" s="4" t="s">
        <v>29</v>
      </c>
      <c r="S20" s="4" t="s">
        <v>89</v>
      </c>
      <c r="T20" s="3" t="s">
        <v>146</v>
      </c>
      <c r="U20" s="3" t="s">
        <v>147</v>
      </c>
      <c r="V20" s="5" t="s">
        <v>148</v>
      </c>
      <c r="W20" s="3" t="s">
        <v>149</v>
      </c>
      <c r="X20" s="1"/>
    </row>
    <row r="21" spans="1:24" ht="78.95" customHeight="1" x14ac:dyDescent="0.25">
      <c r="A21" s="3">
        <v>17</v>
      </c>
      <c r="B21" s="4" t="s">
        <v>22</v>
      </c>
      <c r="C21" s="4" t="s">
        <v>23</v>
      </c>
      <c r="D21" s="4" t="s">
        <v>24</v>
      </c>
      <c r="E21" s="4" t="s">
        <v>72</v>
      </c>
      <c r="F21" s="5" t="s">
        <v>150</v>
      </c>
      <c r="G21" s="5" t="s">
        <v>151</v>
      </c>
      <c r="H21" s="4">
        <v>4</v>
      </c>
      <c r="I21" s="4">
        <v>2</v>
      </c>
      <c r="J21" s="4">
        <f t="shared" si="4"/>
        <v>6</v>
      </c>
      <c r="K21" s="4" t="str">
        <f>VLOOKUP(J21,Inputs!$E$2:$F$12,2,FALSE)</f>
        <v>Alto</v>
      </c>
      <c r="L21" s="4" t="s">
        <v>75</v>
      </c>
      <c r="M21" s="5" t="s">
        <v>152</v>
      </c>
      <c r="N21" s="4">
        <v>2</v>
      </c>
      <c r="O21" s="4">
        <v>3</v>
      </c>
      <c r="P21" s="4">
        <f t="shared" si="5"/>
        <v>5</v>
      </c>
      <c r="Q21" s="4" t="str">
        <f>VLOOKUP(P21,Inputs!$E$2:$F$12,2,FALSE)</f>
        <v>Medio</v>
      </c>
      <c r="R21" s="4" t="s">
        <v>29</v>
      </c>
      <c r="S21" s="4" t="s">
        <v>27</v>
      </c>
      <c r="T21" s="3" t="s">
        <v>153</v>
      </c>
      <c r="U21" s="3" t="s">
        <v>154</v>
      </c>
      <c r="V21" s="5" t="s">
        <v>155</v>
      </c>
      <c r="W21" s="3" t="s">
        <v>156</v>
      </c>
      <c r="X21" s="1"/>
    </row>
    <row r="22" spans="1:24" ht="84" customHeight="1" x14ac:dyDescent="0.25">
      <c r="A22" s="3">
        <v>16</v>
      </c>
      <c r="B22" s="4" t="s">
        <v>22</v>
      </c>
      <c r="C22" s="4" t="s">
        <v>23</v>
      </c>
      <c r="D22" s="4" t="s">
        <v>34</v>
      </c>
      <c r="E22" s="4" t="s">
        <v>25</v>
      </c>
      <c r="F22" s="5" t="s">
        <v>157</v>
      </c>
      <c r="G22" s="5" t="s">
        <v>158</v>
      </c>
      <c r="H22" s="4">
        <v>2</v>
      </c>
      <c r="I22" s="4">
        <v>3</v>
      </c>
      <c r="J22" s="4">
        <f t="shared" ref="J22:J26" si="6">SUM(H22:I22)</f>
        <v>5</v>
      </c>
      <c r="K22" s="4" t="str">
        <f>VLOOKUP(J22,Inputs!$E$2:$F$12,2,FALSE)</f>
        <v>Medio</v>
      </c>
      <c r="L22" s="4" t="s">
        <v>75</v>
      </c>
      <c r="M22" s="5" t="s">
        <v>159</v>
      </c>
      <c r="N22" s="4">
        <v>2</v>
      </c>
      <c r="O22" s="4">
        <v>2</v>
      </c>
      <c r="P22" s="4">
        <f t="shared" ref="P22:P26" si="7">SUM(N22:O22)</f>
        <v>4</v>
      </c>
      <c r="Q22" s="4" t="str">
        <f>VLOOKUP(P22,Inputs!$E$2:$F$12,2,FALSE)</f>
        <v>Bajo</v>
      </c>
      <c r="R22" s="4" t="s">
        <v>29</v>
      </c>
      <c r="S22" s="4" t="s">
        <v>27</v>
      </c>
      <c r="T22" s="3" t="s">
        <v>160</v>
      </c>
      <c r="U22" s="3" t="s">
        <v>161</v>
      </c>
      <c r="V22" s="5" t="s">
        <v>162</v>
      </c>
      <c r="W22" s="3" t="s">
        <v>163</v>
      </c>
    </row>
    <row r="23" spans="1:24" ht="72" customHeight="1" x14ac:dyDescent="0.25">
      <c r="A23" s="3">
        <v>17</v>
      </c>
      <c r="B23" s="4" t="s">
        <v>22</v>
      </c>
      <c r="C23" s="4" t="s">
        <v>23</v>
      </c>
      <c r="D23" s="4" t="s">
        <v>34</v>
      </c>
      <c r="E23" s="4" t="s">
        <v>72</v>
      </c>
      <c r="F23" s="5" t="s">
        <v>164</v>
      </c>
      <c r="G23" s="5" t="s">
        <v>165</v>
      </c>
      <c r="H23" s="4">
        <v>2</v>
      </c>
      <c r="I23" s="4">
        <v>4</v>
      </c>
      <c r="J23" s="4">
        <f t="shared" si="6"/>
        <v>6</v>
      </c>
      <c r="K23" s="4" t="str">
        <f>VLOOKUP(J23,Inputs!$E$2:$F$12,2,FALSE)</f>
        <v>Alto</v>
      </c>
      <c r="L23" s="4" t="s">
        <v>38</v>
      </c>
      <c r="M23" s="5" t="s">
        <v>166</v>
      </c>
      <c r="N23" s="4">
        <v>1</v>
      </c>
      <c r="O23" s="4">
        <v>2</v>
      </c>
      <c r="P23" s="4">
        <f t="shared" si="7"/>
        <v>3</v>
      </c>
      <c r="Q23" s="4" t="str">
        <f>VLOOKUP(P23,Inputs!$E$2:$F$12,2,FALSE)</f>
        <v>Bajo</v>
      </c>
      <c r="R23" s="4" t="s">
        <v>54</v>
      </c>
      <c r="S23" s="4" t="s">
        <v>75</v>
      </c>
      <c r="T23" s="3" t="s">
        <v>167</v>
      </c>
      <c r="U23" s="3" t="s">
        <v>168</v>
      </c>
      <c r="V23" s="5" t="s">
        <v>169</v>
      </c>
      <c r="W23" s="3" t="s">
        <v>124</v>
      </c>
    </row>
    <row r="24" spans="1:24" ht="72.95" customHeight="1" x14ac:dyDescent="0.25">
      <c r="A24" s="3">
        <v>18</v>
      </c>
      <c r="B24" s="4" t="s">
        <v>22</v>
      </c>
      <c r="C24" s="4" t="s">
        <v>65</v>
      </c>
      <c r="D24" s="4" t="s">
        <v>34</v>
      </c>
      <c r="E24" s="4" t="s">
        <v>72</v>
      </c>
      <c r="F24" s="5" t="s">
        <v>170</v>
      </c>
      <c r="G24" s="5" t="s">
        <v>165</v>
      </c>
      <c r="H24" s="4">
        <v>3</v>
      </c>
      <c r="I24" s="4">
        <v>3</v>
      </c>
      <c r="J24" s="4">
        <f t="shared" si="6"/>
        <v>6</v>
      </c>
      <c r="K24" s="4" t="str">
        <f>VLOOKUP(J24,Inputs!$E$2:$F$12,2,FALSE)</f>
        <v>Alto</v>
      </c>
      <c r="L24" s="4" t="s">
        <v>77</v>
      </c>
      <c r="M24" s="5" t="s">
        <v>171</v>
      </c>
      <c r="N24" s="4">
        <v>1</v>
      </c>
      <c r="O24" s="4">
        <v>2</v>
      </c>
      <c r="P24" s="4">
        <f t="shared" si="7"/>
        <v>3</v>
      </c>
      <c r="Q24" s="4" t="str">
        <f>VLOOKUP(P24,Inputs!$E$2:$F$12,2,FALSE)</f>
        <v>Bajo</v>
      </c>
      <c r="R24" s="4" t="s">
        <v>54</v>
      </c>
      <c r="S24" s="4" t="s">
        <v>75</v>
      </c>
      <c r="T24" s="3" t="s">
        <v>112</v>
      </c>
      <c r="U24" s="3" t="s">
        <v>172</v>
      </c>
      <c r="V24" s="5" t="s">
        <v>169</v>
      </c>
      <c r="W24" s="3" t="s">
        <v>124</v>
      </c>
    </row>
    <row r="25" spans="1:24" ht="67.5" x14ac:dyDescent="0.25">
      <c r="A25" s="3">
        <v>19</v>
      </c>
      <c r="B25" s="4" t="s">
        <v>64</v>
      </c>
      <c r="C25" s="4" t="s">
        <v>23</v>
      </c>
      <c r="D25" s="4" t="s">
        <v>34</v>
      </c>
      <c r="E25" s="4" t="s">
        <v>72</v>
      </c>
      <c r="F25" s="5" t="s">
        <v>186</v>
      </c>
      <c r="G25" s="5" t="s">
        <v>177</v>
      </c>
      <c r="H25" s="4">
        <v>2</v>
      </c>
      <c r="I25" s="4">
        <v>4</v>
      </c>
      <c r="J25" s="4">
        <f t="shared" si="6"/>
        <v>6</v>
      </c>
      <c r="K25" s="4" t="str">
        <f>VLOOKUP(J25,Inputs!$E$2:$F$12,2,FALSE)</f>
        <v>Alto</v>
      </c>
      <c r="L25" s="4" t="s">
        <v>77</v>
      </c>
      <c r="M25" s="5" t="s">
        <v>178</v>
      </c>
      <c r="N25" s="4">
        <v>1</v>
      </c>
      <c r="O25" s="4">
        <v>4</v>
      </c>
      <c r="P25" s="4">
        <f t="shared" si="7"/>
        <v>5</v>
      </c>
      <c r="Q25" s="4" t="str">
        <f>VLOOKUP(P25,Inputs!$E$2:$F$12,2,FALSE)</f>
        <v>Medio</v>
      </c>
      <c r="R25" s="4" t="s">
        <v>29</v>
      </c>
      <c r="S25" s="4" t="s">
        <v>90</v>
      </c>
      <c r="T25" s="3" t="s">
        <v>179</v>
      </c>
      <c r="U25" s="3" t="s">
        <v>180</v>
      </c>
      <c r="V25" s="5" t="s">
        <v>123</v>
      </c>
      <c r="W25" s="3" t="s">
        <v>124</v>
      </c>
    </row>
    <row r="26" spans="1:24" ht="146.25" x14ac:dyDescent="0.25">
      <c r="A26" s="3">
        <v>20</v>
      </c>
      <c r="B26" s="4" t="s">
        <v>64</v>
      </c>
      <c r="C26" s="4" t="s">
        <v>23</v>
      </c>
      <c r="D26" s="4" t="s">
        <v>34</v>
      </c>
      <c r="E26" s="4" t="s">
        <v>72</v>
      </c>
      <c r="F26" s="5" t="s">
        <v>181</v>
      </c>
      <c r="G26" s="5" t="s">
        <v>182</v>
      </c>
      <c r="H26" s="4">
        <v>3</v>
      </c>
      <c r="I26" s="4">
        <v>4</v>
      </c>
      <c r="J26" s="4">
        <f t="shared" si="6"/>
        <v>7</v>
      </c>
      <c r="K26" s="4" t="str">
        <f>VLOOKUP(J26,Inputs!$E$2:$F$12,2,FALSE)</f>
        <v>Alto</v>
      </c>
      <c r="L26" s="4" t="s">
        <v>38</v>
      </c>
      <c r="M26" s="5" t="s">
        <v>183</v>
      </c>
      <c r="N26" s="4">
        <v>1</v>
      </c>
      <c r="O26" s="4">
        <v>4</v>
      </c>
      <c r="P26" s="4">
        <f t="shared" si="7"/>
        <v>5</v>
      </c>
      <c r="Q26" s="4" t="str">
        <f>VLOOKUP(P26,Inputs!$E$2:$F$12,2,FALSE)</f>
        <v>Medio</v>
      </c>
      <c r="R26" s="4" t="s">
        <v>29</v>
      </c>
      <c r="S26" s="4" t="s">
        <v>90</v>
      </c>
      <c r="T26" s="3" t="s">
        <v>184</v>
      </c>
      <c r="U26" s="3" t="s">
        <v>180</v>
      </c>
      <c r="V26" s="5" t="s">
        <v>123</v>
      </c>
      <c r="W26" s="3" t="s">
        <v>124</v>
      </c>
    </row>
    <row r="1048575" spans="18:18" x14ac:dyDescent="0.25">
      <c r="R1048575" s="4"/>
    </row>
  </sheetData>
  <autoFilter ref="A4:X4" xr:uid="{DB0AB363-8061-4B3D-93AF-68E45DFD6D78}"/>
  <mergeCells count="25">
    <mergeCell ref="L2:L4"/>
    <mergeCell ref="A2:A4"/>
    <mergeCell ref="B2:B4"/>
    <mergeCell ref="C2:C4"/>
    <mergeCell ref="D2:D4"/>
    <mergeCell ref="E2:E4"/>
    <mergeCell ref="F2:F4"/>
    <mergeCell ref="G2:G4"/>
    <mergeCell ref="H2:H4"/>
    <mergeCell ref="I2:I4"/>
    <mergeCell ref="J2:J4"/>
    <mergeCell ref="K2:K4"/>
    <mergeCell ref="M2:M4"/>
    <mergeCell ref="V3:V4"/>
    <mergeCell ref="W3:W4"/>
    <mergeCell ref="V2:W2"/>
    <mergeCell ref="N3:N4"/>
    <mergeCell ref="O3:O4"/>
    <mergeCell ref="P3:P4"/>
    <mergeCell ref="Q3:Q4"/>
    <mergeCell ref="N2:Q2"/>
    <mergeCell ref="R2:R4"/>
    <mergeCell ref="S2:S4"/>
    <mergeCell ref="T2:T4"/>
    <mergeCell ref="U2:U4"/>
  </mergeCells>
  <dataValidations count="1">
    <dataValidation type="whole" allowBlank="1" showInputMessage="1" showErrorMessage="1" sqref="H5:I26" xr:uid="{0945BAE8-C604-4BE0-8C65-E36C765A07E0}">
      <formula1>1</formula1>
      <formula2>5</formula2>
    </dataValidation>
  </dataValidations>
  <pageMargins left="0.7" right="0.7" top="0.75" bottom="0.75" header="0.3" footer="0.3"/>
  <pageSetup orientation="portrait" horizontalDpi="4294967293" r:id="rId1"/>
  <extLst>
    <ext xmlns:x14="http://schemas.microsoft.com/office/spreadsheetml/2009/9/main" uri="{CCE6A557-97BC-4b89-ADB6-D9C93CAAB3DF}">
      <x14:dataValidations xmlns:xm="http://schemas.microsoft.com/office/excel/2006/main" count="5">
        <x14:dataValidation type="list" allowBlank="1" showInputMessage="1" showErrorMessage="1" xr:uid="{9123A81A-E507-4F43-B34D-7656186D05DE}">
          <x14:formula1>
            <xm:f>Inputs!$A$2:$A$3</xm:f>
          </x14:formula1>
          <xm:sqref>B5:B26</xm:sqref>
        </x14:dataValidation>
        <x14:dataValidation type="list" allowBlank="1" showInputMessage="1" showErrorMessage="1" xr:uid="{95EE6C98-F7AC-486D-B740-DB28DBE19C72}">
          <x14:formula1>
            <xm:f>Inputs!$B$2:$B$3</xm:f>
          </x14:formula1>
          <xm:sqref>C5:C26</xm:sqref>
        </x14:dataValidation>
        <x14:dataValidation type="list" allowBlank="1" showInputMessage="1" showErrorMessage="1" xr:uid="{9477A186-4711-46B8-B6AD-F4EC6EF4AD44}">
          <x14:formula1>
            <xm:f>Inputs!$C$2:$C$5</xm:f>
          </x14:formula1>
          <xm:sqref>D5:D26</xm:sqref>
        </x14:dataValidation>
        <x14:dataValidation type="list" allowBlank="1" showInputMessage="1" showErrorMessage="1" xr:uid="{1787F152-6795-4BDA-9DA9-DED08C54302B}">
          <x14:formula1>
            <xm:f>Inputs!$D$2:$D$9</xm:f>
          </x14:formula1>
          <xm:sqref>E5:E26</xm:sqref>
        </x14:dataValidation>
        <x14:dataValidation type="list" allowBlank="1" showInputMessage="1" showErrorMessage="1" xr:uid="{5D1A932B-7F79-4672-A285-9833E1179E84}">
          <x14:formula1>
            <xm:f>Inputs!$H$1:$H$12</xm:f>
          </x14:formula1>
          <xm:sqref>L9:L26 S5:S26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F4C9-8C66-4ABF-AE41-AB462C56C457}">
  <sheetPr>
    <tabColor rgb="FFFF0000"/>
  </sheetPr>
  <dimension ref="A1:H12"/>
  <sheetViews>
    <sheetView workbookViewId="0">
      <selection activeCell="G13" sqref="G13"/>
    </sheetView>
  </sheetViews>
  <sheetFormatPr baseColWidth="10" defaultColWidth="11.42578125" defaultRowHeight="15" x14ac:dyDescent="0.25"/>
  <cols>
    <col min="8" max="8" width="55.85546875" customWidth="1"/>
  </cols>
  <sheetData>
    <row r="1" spans="1:8" x14ac:dyDescent="0.25">
      <c r="A1" s="2" t="s">
        <v>2</v>
      </c>
      <c r="B1" s="2" t="s">
        <v>3</v>
      </c>
      <c r="C1" s="2" t="s">
        <v>4</v>
      </c>
      <c r="D1" s="2" t="s">
        <v>5</v>
      </c>
      <c r="E1" s="2" t="s">
        <v>83</v>
      </c>
      <c r="F1" s="2" t="s">
        <v>84</v>
      </c>
      <c r="G1">
        <v>1</v>
      </c>
      <c r="H1" t="s">
        <v>27</v>
      </c>
    </row>
    <row r="2" spans="1:8" x14ac:dyDescent="0.25">
      <c r="A2" t="s">
        <v>22</v>
      </c>
      <c r="B2" t="s">
        <v>65</v>
      </c>
      <c r="C2" t="s">
        <v>85</v>
      </c>
      <c r="D2" t="s">
        <v>25</v>
      </c>
      <c r="E2">
        <v>0</v>
      </c>
      <c r="F2" t="s">
        <v>86</v>
      </c>
      <c r="G2">
        <v>2</v>
      </c>
      <c r="H2" t="s">
        <v>38</v>
      </c>
    </row>
    <row r="3" spans="1:8" x14ac:dyDescent="0.25">
      <c r="A3" t="s">
        <v>64</v>
      </c>
      <c r="B3" t="s">
        <v>23</v>
      </c>
      <c r="C3" t="s">
        <v>24</v>
      </c>
      <c r="D3" t="s">
        <v>87</v>
      </c>
      <c r="E3">
        <v>1</v>
      </c>
      <c r="F3" t="s">
        <v>86</v>
      </c>
      <c r="G3">
        <v>3</v>
      </c>
      <c r="H3" t="s">
        <v>77</v>
      </c>
    </row>
    <row r="4" spans="1:8" x14ac:dyDescent="0.25">
      <c r="C4" t="s">
        <v>88</v>
      </c>
      <c r="D4" t="s">
        <v>72</v>
      </c>
      <c r="E4">
        <v>2</v>
      </c>
      <c r="F4" t="s">
        <v>86</v>
      </c>
      <c r="G4">
        <v>4</v>
      </c>
      <c r="H4" t="s">
        <v>89</v>
      </c>
    </row>
    <row r="5" spans="1:8" x14ac:dyDescent="0.25">
      <c r="C5" t="s">
        <v>34</v>
      </c>
      <c r="D5" t="s">
        <v>66</v>
      </c>
      <c r="E5">
        <v>3</v>
      </c>
      <c r="F5" t="s">
        <v>86</v>
      </c>
      <c r="G5">
        <v>5</v>
      </c>
      <c r="H5" t="s">
        <v>90</v>
      </c>
    </row>
    <row r="6" spans="1:8" x14ac:dyDescent="0.25">
      <c r="D6" t="s">
        <v>91</v>
      </c>
      <c r="E6">
        <v>4</v>
      </c>
      <c r="F6" t="s">
        <v>86</v>
      </c>
      <c r="H6" t="s">
        <v>75</v>
      </c>
    </row>
    <row r="7" spans="1:8" x14ac:dyDescent="0.25">
      <c r="D7" t="s">
        <v>92</v>
      </c>
      <c r="E7">
        <v>5</v>
      </c>
      <c r="F7" t="s">
        <v>93</v>
      </c>
      <c r="H7" t="s">
        <v>60</v>
      </c>
    </row>
    <row r="8" spans="1:8" x14ac:dyDescent="0.25">
      <c r="D8" t="s">
        <v>94</v>
      </c>
      <c r="E8">
        <v>6</v>
      </c>
      <c r="F8" t="s">
        <v>95</v>
      </c>
    </row>
    <row r="9" spans="1:8" x14ac:dyDescent="0.25">
      <c r="D9" t="s">
        <v>96</v>
      </c>
      <c r="E9">
        <v>7</v>
      </c>
      <c r="F9" t="s">
        <v>95</v>
      </c>
    </row>
    <row r="10" spans="1:8" x14ac:dyDescent="0.25">
      <c r="E10">
        <v>8</v>
      </c>
      <c r="F10" t="s">
        <v>97</v>
      </c>
    </row>
    <row r="11" spans="1:8" x14ac:dyDescent="0.25">
      <c r="E11">
        <v>9</v>
      </c>
      <c r="F11" t="s">
        <v>97</v>
      </c>
    </row>
    <row r="12" spans="1:8" x14ac:dyDescent="0.25">
      <c r="E12">
        <v>10</v>
      </c>
      <c r="F12" t="s">
        <v>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A8DDA50E2A33742A4D86AFEB0145EF2" ma:contentTypeVersion="3" ma:contentTypeDescription="Crear nuevo documento." ma:contentTypeScope="" ma:versionID="e461fa7aae6d615fc0b819ba1fde56fe">
  <xsd:schema xmlns:xsd="http://www.w3.org/2001/XMLSchema" xmlns:xs="http://www.w3.org/2001/XMLSchema" xmlns:p="http://schemas.microsoft.com/office/2006/metadata/properties" xmlns:ns2="fa9334e8-729d-4cc7-8aca-cb3774fc31ae" targetNamespace="http://schemas.microsoft.com/office/2006/metadata/properties" ma:root="true" ma:fieldsID="a1e90502669869f3f9d2dbb5cd36bca2" ns2:_="">
    <xsd:import namespace="fa9334e8-729d-4cc7-8aca-cb3774fc31ae"/>
    <xsd:element name="properties">
      <xsd:complexType>
        <xsd:sequence>
          <xsd:element name="documentManagement">
            <xsd:complexType>
              <xsd:all>
                <xsd:element ref="ns2:MediaServiceMetadata" minOccurs="0"/>
                <xsd:element ref="ns2:MediaServiceFastMetadata"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9334e8-729d-4cc7-8aca-cb3774fc31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1F3715-4806-4C1C-BCAE-9F815B620AB1}">
  <ds:schemaRefs>
    <ds:schemaRef ds:uri="http://schemas.microsoft.com/office/2006/documentManagement/types"/>
    <ds:schemaRef ds:uri="http://schemas.openxmlformats.org/package/2006/metadata/core-properties"/>
    <ds:schemaRef ds:uri="http://www.w3.org/XML/1998/namespace"/>
    <ds:schemaRef ds:uri="http://purl.org/dc/elements/1.1/"/>
    <ds:schemaRef ds:uri="http://purl.org/dc/dcmitype/"/>
    <ds:schemaRef ds:uri="http://schemas.microsoft.com/office/2006/metadata/properties"/>
    <ds:schemaRef ds:uri="http://schemas.microsoft.com/office/infopath/2007/PartnerControls"/>
    <ds:schemaRef ds:uri="fa9334e8-729d-4cc7-8aca-cb3774fc31ae"/>
    <ds:schemaRef ds:uri="http://purl.org/dc/terms/"/>
  </ds:schemaRefs>
</ds:datastoreItem>
</file>

<file path=customXml/itemProps2.xml><?xml version="1.0" encoding="utf-8"?>
<ds:datastoreItem xmlns:ds="http://schemas.openxmlformats.org/officeDocument/2006/customXml" ds:itemID="{DB0EF862-AA76-4DBD-BB70-CF3733A44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9334e8-729d-4cc7-8aca-cb3774fc31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BCCE2B-5398-44F3-8417-D16CC83B0B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1 - Riesgos</vt:lpstr>
      <vt:lpstr>Inputs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dc:creator>
  <cp:keywords/>
  <dc:description/>
  <cp:lastModifiedBy>Luz Adriana Vallejo Robles</cp:lastModifiedBy>
  <cp:revision/>
  <dcterms:created xsi:type="dcterms:W3CDTF">2020-08-08T21:11:53Z</dcterms:created>
  <dcterms:modified xsi:type="dcterms:W3CDTF">2023-11-30T21:28:09Z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0x010100EA8DDA50E2A33742A4D86AFEB0145EF2</vt:lpwstr>
  </property>
</Properties>
</file>