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C:\Users\l.garzon\Downloads\"/>
    </mc:Choice>
  </mc:AlternateContent>
  <xr:revisionPtr revIDLastSave="0" documentId="13_ncr:1_{9DE471C1-274D-403A-A4EF-B789213D886F}" xr6:coauthVersionLast="47" xr6:coauthVersionMax="47" xr10:uidLastSave="{00000000-0000-0000-0000-000000000000}"/>
  <bookViews>
    <workbookView xWindow="-110" yWindow="-110" windowWidth="19420" windowHeight="11500" xr2:uid="{66EC8AFF-E5B1-44AF-8967-363F25AC2833}"/>
  </bookViews>
  <sheets>
    <sheet name="CONSOLIDADO" sheetId="12" r:id="rId1"/>
    <sheet name="KLEAN - LOGISTIC " sheetId="2" r:id="rId2"/>
    <sheet name="ASECOLBAS LTDA" sheetId="5" r:id="rId3"/>
    <sheet name="AIRE ASOCIACIÓN AIRE" sheetId="6" r:id="rId4"/>
    <sheet name="CONSORCIO @ C&amp;D" sheetId="7" r:id="rId5"/>
    <sheet name="FULHERS SERVICE Y CIA SAS" sheetId="8" r:id="rId6"/>
    <sheet name=" SERVIASEO S.A." sheetId="9" r:id="rId7"/>
    <sheet name="CLEAN COLOMBIA 5G" sheetId="10" r:id="rId8"/>
    <sheet name="PLUS 5G" sheetId="11" r:id="rId9"/>
    <sheet name="Z21" sheetId="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6" hidden="1">' SERVIASEO S.A.'!$B$7:$W$111</definedName>
    <definedName name="_xlnm._FilterDatabase" localSheetId="2" hidden="1">'ASECOLBAS LTDA'!$B$7:$W$111</definedName>
    <definedName name="_xlnm._FilterDatabase" localSheetId="7" hidden="1">'CLEAN COLOMBIA 5G'!$B$7:$W$111</definedName>
    <definedName name="_xlnm._FilterDatabase" localSheetId="4" hidden="1">'CONSORCIO @ C&amp;D'!$B$7:$W$111</definedName>
    <definedName name="_xlnm._FilterDatabase" localSheetId="5" hidden="1">'FULHERS SERVICE Y CIA SAS'!$B$7:$W$111</definedName>
    <definedName name="_xlnm._FilterDatabase" localSheetId="1" hidden="1">'KLEAN - LOGISTIC '!$B$7:$V$111</definedName>
    <definedName name="_xlnm._FilterDatabase" localSheetId="8" hidden="1">'PLUS 5G'!$B$7:$W$7</definedName>
    <definedName name="Categoria">#REF!</definedName>
    <definedName name="check">[1]Listas!$D$2</definedName>
    <definedName name="Confirmacion">[1]Listas!$E$2:$E$3</definedName>
    <definedName name="Departa">#REF!</definedName>
    <definedName name="Hora">[1]Listas!$F$2:$F$20</definedName>
    <definedName name="horas_extras">[1]Listas!$G$2:$G$8</definedName>
    <definedName name="nMunicipios">Municipio</definedName>
    <definedName name="PersonalMT">[1]Listas!$I$2:$I$6</definedName>
    <definedName name="PersonalTC">[1]Listas!$H$2:$H$9</definedName>
    <definedName name="PersonalTurno">[1]Listas!$J$2:$J$2</definedName>
    <definedName name="RegionCobertura">[1]Listas!$A$2:$A$57</definedName>
    <definedName name="TipoServicio">#REF!</definedName>
    <definedName name="TipoServicioSede">[1]Listas!$C$2:$C$5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2" l="1"/>
  <c r="W9" i="11"/>
  <c r="W10" i="11"/>
  <c r="W12" i="11"/>
  <c r="W13" i="11"/>
  <c r="W14" i="11"/>
  <c r="W15" i="11"/>
  <c r="W16" i="11"/>
  <c r="W20" i="11"/>
  <c r="W21" i="11"/>
  <c r="W22" i="11"/>
  <c r="W23" i="11"/>
  <c r="W29" i="11"/>
  <c r="W30" i="11"/>
  <c r="W34" i="11"/>
  <c r="W35" i="11"/>
  <c r="W36" i="11"/>
  <c r="W37" i="11"/>
  <c r="W43" i="11"/>
  <c r="W44" i="11"/>
  <c r="W48" i="11"/>
  <c r="W49" i="11"/>
  <c r="W50" i="11"/>
  <c r="W51" i="11"/>
  <c r="W57" i="11"/>
  <c r="W58" i="11"/>
  <c r="W62" i="11"/>
  <c r="W63" i="11"/>
  <c r="W64" i="11"/>
  <c r="W65" i="11"/>
  <c r="W71" i="11"/>
  <c r="W72" i="11"/>
  <c r="W76" i="11"/>
  <c r="W77" i="11"/>
  <c r="W78" i="11"/>
  <c r="W79" i="11"/>
  <c r="W85" i="11"/>
  <c r="W86" i="11"/>
  <c r="W90" i="11"/>
  <c r="W91" i="11"/>
  <c r="W92" i="11"/>
  <c r="W93" i="11"/>
  <c r="W99" i="11"/>
  <c r="W100" i="11"/>
  <c r="W8" i="11"/>
  <c r="V102" i="11"/>
  <c r="U102" i="11"/>
  <c r="W102" i="11" s="1"/>
  <c r="V101" i="11"/>
  <c r="U101" i="11"/>
  <c r="W101" i="11" s="1"/>
  <c r="V100" i="11"/>
  <c r="U100" i="11"/>
  <c r="V99" i="11"/>
  <c r="U99" i="11"/>
  <c r="V98" i="11"/>
  <c r="U98" i="11"/>
  <c r="W98" i="11" s="1"/>
  <c r="V97" i="11"/>
  <c r="U97" i="11"/>
  <c r="W97" i="11" s="1"/>
  <c r="V96" i="11"/>
  <c r="U96" i="11"/>
  <c r="W96" i="11" s="1"/>
  <c r="V95" i="11"/>
  <c r="U95" i="11"/>
  <c r="W95" i="11" s="1"/>
  <c r="V94" i="11"/>
  <c r="U94" i="11"/>
  <c r="W94" i="11" s="1"/>
  <c r="V93" i="11"/>
  <c r="U93" i="11"/>
  <c r="V92" i="11"/>
  <c r="U92" i="11"/>
  <c r="V91" i="11"/>
  <c r="U91" i="11"/>
  <c r="V90" i="11"/>
  <c r="U90" i="11"/>
  <c r="V89" i="11"/>
  <c r="U89" i="11"/>
  <c r="W89" i="11" s="1"/>
  <c r="V88" i="11"/>
  <c r="U88" i="11"/>
  <c r="W88" i="11" s="1"/>
  <c r="V87" i="11"/>
  <c r="U87" i="11"/>
  <c r="W87" i="11" s="1"/>
  <c r="V86" i="11"/>
  <c r="U86" i="11"/>
  <c r="V85" i="11"/>
  <c r="U85" i="11"/>
  <c r="V84" i="11"/>
  <c r="U84" i="11"/>
  <c r="W84" i="11" s="1"/>
  <c r="V83" i="11"/>
  <c r="U83" i="11"/>
  <c r="W83" i="11" s="1"/>
  <c r="V82" i="11"/>
  <c r="U82" i="11"/>
  <c r="W82" i="11" s="1"/>
  <c r="V81" i="11"/>
  <c r="U81" i="11"/>
  <c r="W81" i="11" s="1"/>
  <c r="V80" i="11"/>
  <c r="U80" i="11"/>
  <c r="W80" i="11" s="1"/>
  <c r="V79" i="11"/>
  <c r="U79" i="11"/>
  <c r="V78" i="11"/>
  <c r="U78" i="11"/>
  <c r="V77" i="11"/>
  <c r="U77" i="11"/>
  <c r="V76" i="11"/>
  <c r="U76" i="11"/>
  <c r="V75" i="11"/>
  <c r="U75" i="11"/>
  <c r="W75" i="11" s="1"/>
  <c r="V74" i="11"/>
  <c r="U74" i="11"/>
  <c r="W74" i="11" s="1"/>
  <c r="V73" i="11"/>
  <c r="U73" i="11"/>
  <c r="W73" i="11" s="1"/>
  <c r="V72" i="11"/>
  <c r="U72" i="11"/>
  <c r="V71" i="11"/>
  <c r="U71" i="11"/>
  <c r="V70" i="11"/>
  <c r="U70" i="11"/>
  <c r="W70" i="11" s="1"/>
  <c r="V69" i="11"/>
  <c r="U69" i="11"/>
  <c r="W69" i="11" s="1"/>
  <c r="V68" i="11"/>
  <c r="U68" i="11"/>
  <c r="W68" i="11" s="1"/>
  <c r="V67" i="11"/>
  <c r="U67" i="11"/>
  <c r="W67" i="11" s="1"/>
  <c r="V66" i="11"/>
  <c r="U66" i="11"/>
  <c r="W66" i="11" s="1"/>
  <c r="V65" i="11"/>
  <c r="U65" i="11"/>
  <c r="V64" i="11"/>
  <c r="U64" i="11"/>
  <c r="V63" i="11"/>
  <c r="U63" i="11"/>
  <c r="V62" i="11"/>
  <c r="U62" i="11"/>
  <c r="V61" i="11"/>
  <c r="U61" i="11"/>
  <c r="W61" i="11" s="1"/>
  <c r="V60" i="11"/>
  <c r="U60" i="11"/>
  <c r="W60" i="11" s="1"/>
  <c r="V59" i="11"/>
  <c r="U59" i="11"/>
  <c r="W59" i="11" s="1"/>
  <c r="V58" i="11"/>
  <c r="U58" i="11"/>
  <c r="V57" i="11"/>
  <c r="U57" i="11"/>
  <c r="V56" i="11"/>
  <c r="U56" i="11"/>
  <c r="W56" i="11" s="1"/>
  <c r="V55" i="11"/>
  <c r="U55" i="11"/>
  <c r="W55" i="11" s="1"/>
  <c r="V54" i="11"/>
  <c r="U54" i="11"/>
  <c r="W54" i="11" s="1"/>
  <c r="V53" i="11"/>
  <c r="U53" i="11"/>
  <c r="W53" i="11" s="1"/>
  <c r="V52" i="11"/>
  <c r="U52" i="11"/>
  <c r="W52" i="11" s="1"/>
  <c r="V51" i="11"/>
  <c r="U51" i="11"/>
  <c r="V50" i="11"/>
  <c r="U50" i="11"/>
  <c r="V49" i="11"/>
  <c r="U49" i="11"/>
  <c r="V48" i="11"/>
  <c r="U48" i="11"/>
  <c r="V47" i="11"/>
  <c r="U47" i="11"/>
  <c r="W47" i="11" s="1"/>
  <c r="V46" i="11"/>
  <c r="U46" i="11"/>
  <c r="W46" i="11" s="1"/>
  <c r="V45" i="11"/>
  <c r="U45" i="11"/>
  <c r="W45" i="11" s="1"/>
  <c r="V44" i="11"/>
  <c r="U44" i="11"/>
  <c r="V43" i="11"/>
  <c r="U43" i="11"/>
  <c r="V42" i="11"/>
  <c r="U42" i="11"/>
  <c r="W42" i="11" s="1"/>
  <c r="V41" i="11"/>
  <c r="U41" i="11"/>
  <c r="W41" i="11" s="1"/>
  <c r="V40" i="11"/>
  <c r="U40" i="11"/>
  <c r="W40" i="11" s="1"/>
  <c r="V39" i="11"/>
  <c r="U39" i="11"/>
  <c r="W39" i="11" s="1"/>
  <c r="V38" i="11"/>
  <c r="U38" i="11"/>
  <c r="W38" i="11" s="1"/>
  <c r="V37" i="11"/>
  <c r="U37" i="11"/>
  <c r="V36" i="11"/>
  <c r="U36" i="11"/>
  <c r="V35" i="11"/>
  <c r="U35" i="11"/>
  <c r="V34" i="11"/>
  <c r="U34" i="11"/>
  <c r="V33" i="11"/>
  <c r="U33" i="11"/>
  <c r="W33" i="11" s="1"/>
  <c r="V32" i="11"/>
  <c r="U32" i="11"/>
  <c r="W32" i="11" s="1"/>
  <c r="V31" i="11"/>
  <c r="U31" i="11"/>
  <c r="W31" i="11" s="1"/>
  <c r="V30" i="11"/>
  <c r="U30" i="11"/>
  <c r="V29" i="11"/>
  <c r="U29" i="11"/>
  <c r="V28" i="11"/>
  <c r="U28" i="11"/>
  <c r="W28" i="11" s="1"/>
  <c r="V27" i="11"/>
  <c r="U27" i="11"/>
  <c r="W27" i="11" s="1"/>
  <c r="V26" i="11"/>
  <c r="U26" i="11"/>
  <c r="W26" i="11" s="1"/>
  <c r="V25" i="11"/>
  <c r="U25" i="11"/>
  <c r="W25" i="11" s="1"/>
  <c r="V24" i="11"/>
  <c r="U24" i="11"/>
  <c r="W24" i="11" s="1"/>
  <c r="V23" i="11"/>
  <c r="U23" i="11"/>
  <c r="V22" i="11"/>
  <c r="U22" i="11"/>
  <c r="V21" i="11"/>
  <c r="U21" i="11"/>
  <c r="V20" i="11"/>
  <c r="U20" i="11"/>
  <c r="V19" i="11"/>
  <c r="U19" i="11"/>
  <c r="W19" i="11" s="1"/>
  <c r="V18" i="11"/>
  <c r="U18" i="11"/>
  <c r="W18" i="11" s="1"/>
  <c r="V17" i="11"/>
  <c r="U17" i="11"/>
  <c r="W17" i="11" s="1"/>
  <c r="V13" i="11"/>
  <c r="U13" i="11"/>
  <c r="V11" i="11"/>
  <c r="U11" i="11"/>
  <c r="W11" i="11" s="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Q9" i="11"/>
  <c r="Q8" i="11"/>
  <c r="H3" i="11"/>
  <c r="D3" i="11"/>
  <c r="W9" i="10" l="1"/>
  <c r="W10" i="10"/>
  <c r="W12" i="10"/>
  <c r="W14" i="10"/>
  <c r="W15" i="10"/>
  <c r="W16" i="10"/>
  <c r="W8" i="10"/>
  <c r="V102" i="10"/>
  <c r="W102" i="10" s="1"/>
  <c r="V101" i="10"/>
  <c r="U101" i="10"/>
  <c r="W101" i="10" s="1"/>
  <c r="V100" i="10"/>
  <c r="U100" i="10"/>
  <c r="W100" i="10" s="1"/>
  <c r="V99" i="10"/>
  <c r="U99" i="10"/>
  <c r="V98" i="10"/>
  <c r="U98" i="10"/>
  <c r="W98" i="10" s="1"/>
  <c r="V97" i="10"/>
  <c r="U97" i="10"/>
  <c r="W97" i="10" s="1"/>
  <c r="V96" i="10"/>
  <c r="U96" i="10"/>
  <c r="W96" i="10" s="1"/>
  <c r="V95" i="10"/>
  <c r="W95" i="10"/>
  <c r="V94" i="10"/>
  <c r="U94" i="10"/>
  <c r="V93" i="10"/>
  <c r="U93" i="10"/>
  <c r="W93" i="10" s="1"/>
  <c r="V92" i="10"/>
  <c r="U92" i="10"/>
  <c r="V91" i="10"/>
  <c r="U91" i="10"/>
  <c r="W91" i="10" s="1"/>
  <c r="V90" i="10"/>
  <c r="U90" i="10"/>
  <c r="W90" i="10" s="1"/>
  <c r="V89" i="10"/>
  <c r="U89" i="10"/>
  <c r="W89" i="10" s="1"/>
  <c r="V88" i="10"/>
  <c r="U88" i="10"/>
  <c r="W88" i="10" s="1"/>
  <c r="V87" i="10"/>
  <c r="U87" i="10"/>
  <c r="W87" i="10" s="1"/>
  <c r="V86" i="10"/>
  <c r="U86" i="10"/>
  <c r="V85" i="10"/>
  <c r="U85" i="10"/>
  <c r="V84" i="10"/>
  <c r="U84" i="10"/>
  <c r="W84" i="10" s="1"/>
  <c r="V83" i="10"/>
  <c r="U83" i="10"/>
  <c r="W83" i="10" s="1"/>
  <c r="V82" i="10"/>
  <c r="U82" i="10"/>
  <c r="W82" i="10" s="1"/>
  <c r="V81" i="10"/>
  <c r="U81" i="10"/>
  <c r="W81" i="10" s="1"/>
  <c r="V80" i="10"/>
  <c r="U80" i="10"/>
  <c r="W80" i="10" s="1"/>
  <c r="V79" i="10"/>
  <c r="U79" i="10"/>
  <c r="W79" i="10" s="1"/>
  <c r="V78" i="10"/>
  <c r="U78" i="10"/>
  <c r="V77" i="10"/>
  <c r="U77" i="10"/>
  <c r="W77" i="10" s="1"/>
  <c r="V76" i="10"/>
  <c r="U76" i="10"/>
  <c r="W76" i="10" s="1"/>
  <c r="V75" i="10"/>
  <c r="U75" i="10"/>
  <c r="W75" i="10" s="1"/>
  <c r="V74" i="10"/>
  <c r="U74" i="10"/>
  <c r="W74" i="10" s="1"/>
  <c r="V73" i="10"/>
  <c r="U73" i="10"/>
  <c r="W73" i="10" s="1"/>
  <c r="V72" i="10"/>
  <c r="U72" i="10"/>
  <c r="W72" i="10" s="1"/>
  <c r="V71" i="10"/>
  <c r="U71" i="10"/>
  <c r="V70" i="10"/>
  <c r="U70" i="10"/>
  <c r="V69" i="10"/>
  <c r="U69" i="10"/>
  <c r="W69" i="10" s="1"/>
  <c r="V68" i="10"/>
  <c r="U68" i="10"/>
  <c r="W68" i="10" s="1"/>
  <c r="V67" i="10"/>
  <c r="U67" i="10"/>
  <c r="W67" i="10" s="1"/>
  <c r="V66" i="10"/>
  <c r="U66" i="10"/>
  <c r="W66" i="10" s="1"/>
  <c r="V65" i="10"/>
  <c r="U65" i="10"/>
  <c r="W65" i="10" s="1"/>
  <c r="V64" i="10"/>
  <c r="U64" i="10"/>
  <c r="V63" i="10"/>
  <c r="U63" i="10"/>
  <c r="W63" i="10" s="1"/>
  <c r="V62" i="10"/>
  <c r="U62" i="10"/>
  <c r="V61" i="10"/>
  <c r="U61" i="10"/>
  <c r="W61" i="10" s="1"/>
  <c r="V60" i="10"/>
  <c r="U60" i="10"/>
  <c r="W60" i="10" s="1"/>
  <c r="V59" i="10"/>
  <c r="U59" i="10"/>
  <c r="W59" i="10" s="1"/>
  <c r="V58" i="10"/>
  <c r="U58" i="10"/>
  <c r="W58" i="10" s="1"/>
  <c r="V57" i="10"/>
  <c r="U57" i="10"/>
  <c r="V56" i="10"/>
  <c r="U56" i="10"/>
  <c r="W56" i="10" s="1"/>
  <c r="V55" i="10"/>
  <c r="U55" i="10"/>
  <c r="W55" i="10" s="1"/>
  <c r="V54" i="10"/>
  <c r="U54" i="10"/>
  <c r="V53" i="10"/>
  <c r="W53" i="10"/>
  <c r="V52" i="10"/>
  <c r="W52" i="10"/>
  <c r="V51" i="10"/>
  <c r="U51" i="10"/>
  <c r="W51" i="10" s="1"/>
  <c r="V50" i="10"/>
  <c r="U50" i="10"/>
  <c r="V49" i="10"/>
  <c r="U49" i="10"/>
  <c r="W49" i="10" s="1"/>
  <c r="V48" i="10"/>
  <c r="U48" i="10"/>
  <c r="W48" i="10" s="1"/>
  <c r="V47" i="10"/>
  <c r="U47" i="10"/>
  <c r="W47" i="10" s="1"/>
  <c r="V46" i="10"/>
  <c r="U46" i="10"/>
  <c r="V45" i="10"/>
  <c r="U45" i="10"/>
  <c r="W45" i="10" s="1"/>
  <c r="V44" i="10"/>
  <c r="U44" i="10"/>
  <c r="W44" i="10" s="1"/>
  <c r="V43" i="10"/>
  <c r="U43" i="10"/>
  <c r="V42" i="10"/>
  <c r="U42" i="10"/>
  <c r="W42" i="10" s="1"/>
  <c r="V41" i="10"/>
  <c r="W41" i="10"/>
  <c r="V40" i="10"/>
  <c r="U40" i="10"/>
  <c r="W40" i="10" s="1"/>
  <c r="V39" i="10"/>
  <c r="U39" i="10"/>
  <c r="W39" i="10" s="1"/>
  <c r="V38" i="10"/>
  <c r="U38" i="10"/>
  <c r="V37" i="10"/>
  <c r="U37" i="10"/>
  <c r="W37" i="10" s="1"/>
  <c r="V36" i="10"/>
  <c r="U36" i="10"/>
  <c r="V35" i="10"/>
  <c r="U35" i="10"/>
  <c r="W35" i="10" s="1"/>
  <c r="V34" i="10"/>
  <c r="U34" i="10"/>
  <c r="W34" i="10" s="1"/>
  <c r="V33" i="10"/>
  <c r="U33" i="10"/>
  <c r="W33" i="10" s="1"/>
  <c r="V32" i="10"/>
  <c r="U32" i="10"/>
  <c r="W32" i="10" s="1"/>
  <c r="V31" i="10"/>
  <c r="U31" i="10"/>
  <c r="W31" i="10" s="1"/>
  <c r="V30" i="10"/>
  <c r="U30" i="10"/>
  <c r="V29" i="10"/>
  <c r="U29" i="10"/>
  <c r="V28" i="10"/>
  <c r="U28" i="10"/>
  <c r="W28" i="10" s="1"/>
  <c r="V27" i="10"/>
  <c r="U27" i="10"/>
  <c r="W27" i="10" s="1"/>
  <c r="V26" i="10"/>
  <c r="U26" i="10"/>
  <c r="W26" i="10" s="1"/>
  <c r="V25" i="10"/>
  <c r="U25" i="10"/>
  <c r="W25" i="10" s="1"/>
  <c r="V24" i="10"/>
  <c r="U24" i="10"/>
  <c r="W24" i="10" s="1"/>
  <c r="V23" i="10"/>
  <c r="U23" i="10"/>
  <c r="W23" i="10" s="1"/>
  <c r="V22" i="10"/>
  <c r="U22" i="10"/>
  <c r="V21" i="10"/>
  <c r="U21" i="10"/>
  <c r="W21" i="10" s="1"/>
  <c r="V20" i="10"/>
  <c r="U20" i="10"/>
  <c r="W20" i="10" s="1"/>
  <c r="V19" i="10"/>
  <c r="U19" i="10"/>
  <c r="W19" i="10" s="1"/>
  <c r="V18" i="10"/>
  <c r="U18" i="10"/>
  <c r="W18" i="10" s="1"/>
  <c r="V17" i="10"/>
  <c r="U17" i="10"/>
  <c r="W17" i="10" s="1"/>
  <c r="V13" i="10"/>
  <c r="U13" i="10"/>
  <c r="W13" i="10" s="1"/>
  <c r="V11" i="10"/>
  <c r="U11" i="10"/>
  <c r="Q102" i="10"/>
  <c r="Q101" i="10"/>
  <c r="Q100" i="10"/>
  <c r="Q99" i="10"/>
  <c r="Q98" i="10"/>
  <c r="Q97"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Q8" i="10"/>
  <c r="H3" i="10"/>
  <c r="D3" i="10"/>
  <c r="W11" i="10" l="1"/>
  <c r="W22" i="10"/>
  <c r="W29" i="10"/>
  <c r="W36" i="10"/>
  <c r="W43" i="10"/>
  <c r="W50" i="10"/>
  <c r="W57" i="10"/>
  <c r="W64" i="10"/>
  <c r="W71" i="10"/>
  <c r="W85" i="10"/>
  <c r="W92" i="10"/>
  <c r="W99" i="10"/>
  <c r="W30" i="10"/>
  <c r="W38" i="10"/>
  <c r="W46" i="10"/>
  <c r="W54" i="10"/>
  <c r="W62" i="10"/>
  <c r="W70" i="10"/>
  <c r="W78" i="10"/>
  <c r="W86" i="10"/>
  <c r="W94" i="10"/>
  <c r="W9" i="9" l="1"/>
  <c r="W10" i="9"/>
  <c r="W12" i="9"/>
  <c r="W14" i="9"/>
  <c r="W15" i="9"/>
  <c r="W16" i="9"/>
  <c r="W24" i="9"/>
  <c r="W56" i="9"/>
  <c r="W80" i="9"/>
  <c r="W89" i="9"/>
  <c r="W8" i="9"/>
  <c r="V102" i="9"/>
  <c r="U102" i="9"/>
  <c r="V101" i="9"/>
  <c r="U101" i="9"/>
  <c r="W101" i="9" s="1"/>
  <c r="V100" i="9"/>
  <c r="W100" i="9" s="1"/>
  <c r="V99" i="9"/>
  <c r="W99" i="9" s="1"/>
  <c r="V98" i="9"/>
  <c r="W98" i="9" s="1"/>
  <c r="V97" i="9"/>
  <c r="U97" i="9"/>
  <c r="W97" i="9" s="1"/>
  <c r="V96" i="9"/>
  <c r="U96" i="9"/>
  <c r="W96" i="9" s="1"/>
  <c r="V95" i="9"/>
  <c r="U95" i="9"/>
  <c r="W95" i="9" s="1"/>
  <c r="V94" i="9"/>
  <c r="U94" i="9"/>
  <c r="V93" i="9"/>
  <c r="U93" i="9"/>
  <c r="V92" i="9"/>
  <c r="U92" i="9"/>
  <c r="V91" i="9"/>
  <c r="U91" i="9"/>
  <c r="W91" i="9" s="1"/>
  <c r="V90" i="9"/>
  <c r="U90" i="9"/>
  <c r="V89" i="9"/>
  <c r="U89" i="9"/>
  <c r="V88" i="9"/>
  <c r="U88" i="9"/>
  <c r="W88" i="9" s="1"/>
  <c r="V87" i="9"/>
  <c r="W87" i="9"/>
  <c r="V86" i="9"/>
  <c r="U86" i="9"/>
  <c r="V85" i="9"/>
  <c r="U85" i="9"/>
  <c r="V84" i="9"/>
  <c r="U84" i="9"/>
  <c r="V83" i="9"/>
  <c r="U83" i="9"/>
  <c r="W83" i="9" s="1"/>
  <c r="V82" i="9"/>
  <c r="U82" i="9"/>
  <c r="V81" i="9"/>
  <c r="U81" i="9"/>
  <c r="W81" i="9" s="1"/>
  <c r="V79" i="9"/>
  <c r="U79" i="9"/>
  <c r="V78" i="9"/>
  <c r="U78" i="9"/>
  <c r="V77" i="9"/>
  <c r="U77" i="9"/>
  <c r="V76" i="9"/>
  <c r="U76" i="9"/>
  <c r="V75" i="9"/>
  <c r="U75" i="9"/>
  <c r="V74" i="9"/>
  <c r="U74" i="9"/>
  <c r="W74" i="9" s="1"/>
  <c r="V73" i="9"/>
  <c r="U73" i="9"/>
  <c r="W73" i="9" s="1"/>
  <c r="V72" i="9"/>
  <c r="U72" i="9"/>
  <c r="W72" i="9" s="1"/>
  <c r="V71" i="9"/>
  <c r="U71" i="9"/>
  <c r="V70" i="9"/>
  <c r="U70" i="9"/>
  <c r="W70" i="9" s="1"/>
  <c r="V69" i="9"/>
  <c r="W69" i="9" s="1"/>
  <c r="V68" i="9"/>
  <c r="W68" i="9" s="1"/>
  <c r="V67" i="9"/>
  <c r="U67" i="9"/>
  <c r="V66" i="9"/>
  <c r="U66" i="9"/>
  <c r="W66" i="9" s="1"/>
  <c r="V65" i="9"/>
  <c r="U65" i="9"/>
  <c r="W65" i="9" s="1"/>
  <c r="V64" i="9"/>
  <c r="U64" i="9"/>
  <c r="W64" i="9" s="1"/>
  <c r="V63" i="9"/>
  <c r="U63" i="9"/>
  <c r="V62" i="9"/>
  <c r="U62" i="9"/>
  <c r="W62" i="9" s="1"/>
  <c r="V61" i="9"/>
  <c r="U61" i="9"/>
  <c r="V60" i="9"/>
  <c r="U60" i="9"/>
  <c r="V59" i="9"/>
  <c r="U59" i="9"/>
  <c r="V58" i="9"/>
  <c r="U58" i="9"/>
  <c r="W58" i="9" s="1"/>
  <c r="V57" i="9"/>
  <c r="U57" i="9"/>
  <c r="V56" i="9"/>
  <c r="U56" i="9"/>
  <c r="V55" i="9"/>
  <c r="U55" i="9"/>
  <c r="V54" i="9"/>
  <c r="U54" i="9"/>
  <c r="W54" i="9" s="1"/>
  <c r="V53" i="9"/>
  <c r="U53" i="9"/>
  <c r="V52" i="9"/>
  <c r="U52" i="9"/>
  <c r="V51" i="9"/>
  <c r="U51" i="9"/>
  <c r="V50" i="9"/>
  <c r="U50" i="9"/>
  <c r="W50" i="9" s="1"/>
  <c r="V49" i="9"/>
  <c r="U49" i="9"/>
  <c r="V48" i="9"/>
  <c r="U48" i="9"/>
  <c r="W48" i="9" s="1"/>
  <c r="V47" i="9"/>
  <c r="W47" i="9" s="1"/>
  <c r="V46" i="9"/>
  <c r="U46" i="9"/>
  <c r="W46" i="9" s="1"/>
  <c r="V45" i="9"/>
  <c r="U45" i="9"/>
  <c r="V44" i="9"/>
  <c r="U44" i="9"/>
  <c r="U43" i="9"/>
  <c r="W43" i="9" s="1"/>
  <c r="V42" i="9"/>
  <c r="U42" i="9"/>
  <c r="V41" i="9"/>
  <c r="U41" i="9"/>
  <c r="V40" i="9"/>
  <c r="U40" i="9"/>
  <c r="W40" i="9" s="1"/>
  <c r="V39" i="9"/>
  <c r="U39" i="9"/>
  <c r="W39" i="9" s="1"/>
  <c r="V38" i="9"/>
  <c r="U38" i="9"/>
  <c r="V37" i="9"/>
  <c r="U37" i="9"/>
  <c r="W37" i="9" s="1"/>
  <c r="V36" i="9"/>
  <c r="W36" i="9"/>
  <c r="V35" i="9"/>
  <c r="U35" i="9"/>
  <c r="W35" i="9" s="1"/>
  <c r="V34" i="9"/>
  <c r="U34" i="9"/>
  <c r="V33" i="9"/>
  <c r="U33" i="9"/>
  <c r="W33" i="9" s="1"/>
  <c r="V32" i="9"/>
  <c r="U32" i="9"/>
  <c r="W32" i="9" s="1"/>
  <c r="V31" i="9"/>
  <c r="W31" i="9"/>
  <c r="V30" i="9"/>
  <c r="W30" i="9" s="1"/>
  <c r="V29" i="9"/>
  <c r="U29" i="9"/>
  <c r="W29" i="9" s="1"/>
  <c r="V28" i="9"/>
  <c r="U28" i="9"/>
  <c r="W28" i="9" s="1"/>
  <c r="V27" i="9"/>
  <c r="U27" i="9"/>
  <c r="V26" i="9"/>
  <c r="U26" i="9"/>
  <c r="V25" i="9"/>
  <c r="W25" i="9" s="1"/>
  <c r="V24" i="9"/>
  <c r="V23" i="9"/>
  <c r="U23" i="9"/>
  <c r="W23" i="9" s="1"/>
  <c r="V22" i="9"/>
  <c r="U22" i="9"/>
  <c r="W22" i="9" s="1"/>
  <c r="V21" i="9"/>
  <c r="U21" i="9"/>
  <c r="V20" i="9"/>
  <c r="U20" i="9"/>
  <c r="W20" i="9" s="1"/>
  <c r="V19" i="9"/>
  <c r="U19" i="9"/>
  <c r="V18" i="9"/>
  <c r="U18" i="9"/>
  <c r="W18" i="9" s="1"/>
  <c r="V17" i="9"/>
  <c r="W17" i="9" s="1"/>
  <c r="V13" i="9"/>
  <c r="W13" i="9"/>
  <c r="V11" i="9"/>
  <c r="W11" i="9" s="1"/>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10" i="9"/>
  <c r="Q9" i="9"/>
  <c r="Q8" i="9"/>
  <c r="H3" i="9"/>
  <c r="D3" i="9"/>
  <c r="W92" i="9" l="1"/>
  <c r="W57" i="9"/>
  <c r="W41" i="9"/>
  <c r="W49" i="9"/>
  <c r="W78" i="9"/>
  <c r="W19" i="9"/>
  <c r="W27" i="9"/>
  <c r="W102" i="9"/>
  <c r="W44" i="9"/>
  <c r="W52" i="9"/>
  <c r="W60" i="9"/>
  <c r="W76" i="9"/>
  <c r="W85" i="9"/>
  <c r="W93" i="9"/>
  <c r="W45" i="9"/>
  <c r="W53" i="9"/>
  <c r="W61" i="9"/>
  <c r="W77" i="9"/>
  <c r="W82" i="9"/>
  <c r="W86" i="9"/>
  <c r="W90" i="9"/>
  <c r="W94" i="9"/>
  <c r="W21" i="9"/>
  <c r="W26" i="9"/>
  <c r="W34" i="9"/>
  <c r="W38" i="9"/>
  <c r="W42" i="9"/>
  <c r="W51" i="9"/>
  <c r="W55" i="9"/>
  <c r="W59" i="9"/>
  <c r="W63" i="9"/>
  <c r="W67" i="9"/>
  <c r="W71" i="9"/>
  <c r="W75" i="9"/>
  <c r="W79" i="9"/>
  <c r="W84" i="9"/>
  <c r="W9" i="8" l="1"/>
  <c r="W10" i="8"/>
  <c r="W12" i="8"/>
  <c r="W14" i="8"/>
  <c r="W15" i="8"/>
  <c r="W16" i="8"/>
  <c r="W27" i="8"/>
  <c r="W35" i="8"/>
  <c r="W51" i="8"/>
  <c r="W83" i="8"/>
  <c r="W8" i="8"/>
  <c r="V102" i="8"/>
  <c r="U102" i="8"/>
  <c r="W102" i="8" s="1"/>
  <c r="V101" i="8"/>
  <c r="U101" i="8"/>
  <c r="V100" i="8"/>
  <c r="U100" i="8"/>
  <c r="V99" i="8"/>
  <c r="U99" i="8"/>
  <c r="W99" i="8" s="1"/>
  <c r="V98" i="8"/>
  <c r="U98" i="8"/>
  <c r="W98" i="8" s="1"/>
  <c r="U97" i="8"/>
  <c r="W97" i="8" s="1"/>
  <c r="V96" i="8"/>
  <c r="U96" i="8"/>
  <c r="W96" i="8" s="1"/>
  <c r="V95" i="8"/>
  <c r="U95" i="8"/>
  <c r="U94" i="8"/>
  <c r="W94" i="8" s="1"/>
  <c r="V93" i="8"/>
  <c r="U93" i="8"/>
  <c r="U92" i="8"/>
  <c r="W92" i="8" s="1"/>
  <c r="V91" i="8"/>
  <c r="U91" i="8"/>
  <c r="W91" i="8" s="1"/>
  <c r="V90" i="8"/>
  <c r="U90" i="8"/>
  <c r="W90" i="8" s="1"/>
  <c r="V89" i="8"/>
  <c r="U89" i="8"/>
  <c r="W89" i="8" s="1"/>
  <c r="V88" i="8"/>
  <c r="U88" i="8"/>
  <c r="W88" i="8" s="1"/>
  <c r="V87" i="8"/>
  <c r="U87" i="8"/>
  <c r="W87" i="8" s="1"/>
  <c r="V86" i="8"/>
  <c r="U86" i="8"/>
  <c r="V85" i="8"/>
  <c r="U85" i="8"/>
  <c r="W85" i="8" s="1"/>
  <c r="V84" i="8"/>
  <c r="U84" i="8"/>
  <c r="V83" i="8"/>
  <c r="U83" i="8"/>
  <c r="V82" i="8"/>
  <c r="U82" i="8"/>
  <c r="W82" i="8" s="1"/>
  <c r="V81" i="8"/>
  <c r="U81" i="8"/>
  <c r="W81" i="8" s="1"/>
  <c r="V80" i="8"/>
  <c r="U80" i="8"/>
  <c r="W80" i="8" s="1"/>
  <c r="V79" i="8"/>
  <c r="U79" i="8"/>
  <c r="V78" i="8"/>
  <c r="U78" i="8"/>
  <c r="W78" i="8" s="1"/>
  <c r="U77" i="8"/>
  <c r="W77" i="8" s="1"/>
  <c r="V76" i="8"/>
  <c r="U76" i="8"/>
  <c r="U75" i="8"/>
  <c r="W75" i="8" s="1"/>
  <c r="V74" i="8"/>
  <c r="U74" i="8"/>
  <c r="W74" i="8" s="1"/>
  <c r="V73" i="8"/>
  <c r="U73" i="8"/>
  <c r="W73" i="8" s="1"/>
  <c r="U72" i="8"/>
  <c r="W72" i="8" s="1"/>
  <c r="V71" i="8"/>
  <c r="U71" i="8"/>
  <c r="V70" i="8"/>
  <c r="U70" i="8"/>
  <c r="V69" i="8"/>
  <c r="U69" i="8"/>
  <c r="V68" i="8"/>
  <c r="U68" i="8"/>
  <c r="V67" i="8"/>
  <c r="U67" i="8"/>
  <c r="V66" i="8"/>
  <c r="U66" i="8"/>
  <c r="V65" i="8"/>
  <c r="U65" i="8"/>
  <c r="U64" i="8"/>
  <c r="W64" i="8" s="1"/>
  <c r="V63" i="8"/>
  <c r="U63" i="8"/>
  <c r="V62" i="8"/>
  <c r="U62" i="8"/>
  <c r="W62" i="8" s="1"/>
  <c r="U61" i="8"/>
  <c r="W61" i="8" s="1"/>
  <c r="V60" i="8"/>
  <c r="U60" i="8"/>
  <c r="V59" i="8"/>
  <c r="U59" i="8"/>
  <c r="V58" i="8"/>
  <c r="U58" i="8"/>
  <c r="U57" i="8"/>
  <c r="W57" i="8" s="1"/>
  <c r="V56" i="8"/>
  <c r="U56" i="8"/>
  <c r="W56" i="8" s="1"/>
  <c r="U55" i="8"/>
  <c r="W55" i="8" s="1"/>
  <c r="U54" i="8"/>
  <c r="W54" i="8" s="1"/>
  <c r="U53" i="8"/>
  <c r="W53" i="8" s="1"/>
  <c r="V52" i="8"/>
  <c r="U52" i="8"/>
  <c r="V51" i="8"/>
  <c r="U51" i="8"/>
  <c r="U50" i="8"/>
  <c r="W50" i="8" s="1"/>
  <c r="V49" i="8"/>
  <c r="U49" i="8"/>
  <c r="W49" i="8" s="1"/>
  <c r="V48" i="8"/>
  <c r="U48" i="8"/>
  <c r="W48" i="8" s="1"/>
  <c r="V47" i="8"/>
  <c r="U47" i="8"/>
  <c r="W47" i="8" s="1"/>
  <c r="V46" i="8"/>
  <c r="U46" i="8"/>
  <c r="V45" i="8"/>
  <c r="U45" i="8"/>
  <c r="W45" i="8" s="1"/>
  <c r="V44" i="8"/>
  <c r="U44" i="8"/>
  <c r="V43" i="8"/>
  <c r="U43" i="8"/>
  <c r="W43" i="8" s="1"/>
  <c r="V42" i="8"/>
  <c r="U42" i="8"/>
  <c r="W42" i="8" s="1"/>
  <c r="U41" i="8"/>
  <c r="W41" i="8" s="1"/>
  <c r="V40" i="8"/>
  <c r="U40" i="8"/>
  <c r="W40" i="8" s="1"/>
  <c r="V39" i="8"/>
  <c r="U39" i="8"/>
  <c r="V38" i="8"/>
  <c r="U38" i="8"/>
  <c r="U37" i="8"/>
  <c r="W37" i="8" s="1"/>
  <c r="V36" i="8"/>
  <c r="U36" i="8"/>
  <c r="U35" i="8"/>
  <c r="V34" i="8"/>
  <c r="U34" i="8"/>
  <c r="V33" i="8"/>
  <c r="U33" i="8"/>
  <c r="V32" i="8"/>
  <c r="U32" i="8"/>
  <c r="W32" i="8" s="1"/>
  <c r="V31" i="8"/>
  <c r="U31" i="8"/>
  <c r="V30" i="8"/>
  <c r="U30" i="8"/>
  <c r="V29" i="8"/>
  <c r="U29" i="8"/>
  <c r="V28" i="8"/>
  <c r="U28" i="8"/>
  <c r="V26" i="8"/>
  <c r="U26" i="8"/>
  <c r="V25" i="8"/>
  <c r="U25" i="8"/>
  <c r="V24" i="8"/>
  <c r="U24" i="8"/>
  <c r="W24" i="8" s="1"/>
  <c r="V23" i="8"/>
  <c r="U23" i="8"/>
  <c r="V22" i="8"/>
  <c r="U22" i="8"/>
  <c r="V21" i="8"/>
  <c r="U21" i="8"/>
  <c r="V20" i="8"/>
  <c r="U20" i="8"/>
  <c r="V19" i="8"/>
  <c r="U19" i="8"/>
  <c r="W19" i="8" s="1"/>
  <c r="V18" i="8"/>
  <c r="U18" i="8"/>
  <c r="V17" i="8"/>
  <c r="U17" i="8"/>
  <c r="V13" i="8"/>
  <c r="W13" i="8" s="1"/>
  <c r="V11" i="8"/>
  <c r="W11" i="8" s="1"/>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H3" i="8"/>
  <c r="D3" i="8"/>
  <c r="W67" i="8" l="1"/>
  <c r="W28" i="8"/>
  <c r="W60" i="8"/>
  <c r="W52" i="8"/>
  <c r="W59" i="8"/>
  <c r="W20" i="8"/>
  <c r="W68" i="8"/>
  <c r="W76" i="8"/>
  <c r="W93" i="8"/>
  <c r="W101" i="8"/>
  <c r="W46" i="8"/>
  <c r="W63" i="8"/>
  <c r="W79" i="8"/>
  <c r="W86" i="8"/>
  <c r="W18" i="8"/>
  <c r="W22" i="8"/>
  <c r="W26" i="8"/>
  <c r="W31" i="8"/>
  <c r="W44" i="8"/>
  <c r="W23" i="8"/>
  <c r="W36" i="8"/>
  <c r="W65" i="8"/>
  <c r="W69" i="8"/>
  <c r="W95" i="8"/>
  <c r="W29" i="8"/>
  <c r="W33" i="8"/>
  <c r="W38" i="8"/>
  <c r="W66" i="8"/>
  <c r="W70" i="8"/>
  <c r="W100" i="8"/>
  <c r="W17" i="8"/>
  <c r="W21" i="8"/>
  <c r="W25" i="8"/>
  <c r="W30" i="8"/>
  <c r="W34" i="8"/>
  <c r="W39" i="8"/>
  <c r="W58" i="8"/>
  <c r="W71" i="8"/>
  <c r="W84" i="8"/>
  <c r="W9" i="7" l="1"/>
  <c r="W10" i="7"/>
  <c r="W12" i="7"/>
  <c r="W14" i="7"/>
  <c r="W15" i="7"/>
  <c r="W16" i="7"/>
  <c r="W32" i="7"/>
  <c r="W8" i="7"/>
  <c r="V102" i="7"/>
  <c r="U102" i="7"/>
  <c r="V101" i="7"/>
  <c r="U101" i="7"/>
  <c r="W101" i="7" s="1"/>
  <c r="V100" i="7"/>
  <c r="U100" i="7"/>
  <c r="V99" i="7"/>
  <c r="U99" i="7"/>
  <c r="V98" i="7"/>
  <c r="U98" i="7"/>
  <c r="V97" i="7"/>
  <c r="U97" i="7"/>
  <c r="W97" i="7" s="1"/>
  <c r="V96" i="7"/>
  <c r="U96" i="7"/>
  <c r="W96" i="7" s="1"/>
  <c r="V95" i="7"/>
  <c r="U95" i="7"/>
  <c r="V94" i="7"/>
  <c r="U94" i="7"/>
  <c r="V93" i="7"/>
  <c r="U93" i="7"/>
  <c r="V92" i="7"/>
  <c r="U92" i="7"/>
  <c r="V91" i="7"/>
  <c r="U91" i="7"/>
  <c r="V90" i="7"/>
  <c r="U90" i="7"/>
  <c r="V89" i="7"/>
  <c r="U89" i="7"/>
  <c r="W89" i="7" s="1"/>
  <c r="V88" i="7"/>
  <c r="U88" i="7"/>
  <c r="W88" i="7" s="1"/>
  <c r="V87" i="7"/>
  <c r="U87" i="7"/>
  <c r="V86" i="7"/>
  <c r="W86" i="7" s="1"/>
  <c r="U86" i="7"/>
  <c r="V85" i="7"/>
  <c r="U85" i="7"/>
  <c r="W85" i="7" s="1"/>
  <c r="V84" i="7"/>
  <c r="U84" i="7"/>
  <c r="V83" i="7"/>
  <c r="U83" i="7"/>
  <c r="V82" i="7"/>
  <c r="U82" i="7"/>
  <c r="V81" i="7"/>
  <c r="U81" i="7"/>
  <c r="W81" i="7" s="1"/>
  <c r="V80" i="7"/>
  <c r="U80" i="7"/>
  <c r="W79" i="7"/>
  <c r="V78" i="7"/>
  <c r="U78" i="7"/>
  <c r="W77" i="7"/>
  <c r="W76" i="7"/>
  <c r="V75" i="7"/>
  <c r="U75" i="7"/>
  <c r="W74" i="7"/>
  <c r="W73" i="7"/>
  <c r="V72" i="7"/>
  <c r="W72" i="7" s="1"/>
  <c r="U72" i="7"/>
  <c r="V71" i="7"/>
  <c r="U71" i="7"/>
  <c r="V70" i="7"/>
  <c r="W70" i="7" s="1"/>
  <c r="U70" i="7"/>
  <c r="V69" i="7"/>
  <c r="U69" i="7"/>
  <c r="W69" i="7" s="1"/>
  <c r="V68" i="7"/>
  <c r="U68" i="7"/>
  <c r="V67" i="7"/>
  <c r="U67" i="7"/>
  <c r="W67" i="7" s="1"/>
  <c r="V66" i="7"/>
  <c r="W66" i="7" s="1"/>
  <c r="V65" i="7"/>
  <c r="U65" i="7"/>
  <c r="W65" i="7" s="1"/>
  <c r="V64" i="7"/>
  <c r="U64" i="7"/>
  <c r="W64" i="7" s="1"/>
  <c r="W63" i="7"/>
  <c r="V62" i="7"/>
  <c r="W62" i="7" s="1"/>
  <c r="V61" i="7"/>
  <c r="W61" i="7" s="1"/>
  <c r="V60" i="7"/>
  <c r="W60" i="7"/>
  <c r="V59" i="7"/>
  <c r="U59" i="7"/>
  <c r="V58" i="7"/>
  <c r="U58" i="7"/>
  <c r="W58" i="7" s="1"/>
  <c r="V57" i="7"/>
  <c r="U57" i="7"/>
  <c r="V56" i="7"/>
  <c r="U56" i="7"/>
  <c r="V55" i="7"/>
  <c r="U55" i="7"/>
  <c r="V54" i="7"/>
  <c r="W54" i="7" s="1"/>
  <c r="V53" i="7"/>
  <c r="U53" i="7"/>
  <c r="V52" i="7"/>
  <c r="U52" i="7"/>
  <c r="V51" i="7"/>
  <c r="U51" i="7"/>
  <c r="V50" i="7"/>
  <c r="U50" i="7"/>
  <c r="W50" i="7" s="1"/>
  <c r="V49" i="7"/>
  <c r="U49" i="7"/>
  <c r="W49" i="7" s="1"/>
  <c r="V48" i="7"/>
  <c r="U48" i="7"/>
  <c r="W48" i="7" s="1"/>
  <c r="V47" i="7"/>
  <c r="U47" i="7"/>
  <c r="V46" i="7"/>
  <c r="U46" i="7"/>
  <c r="V45" i="7"/>
  <c r="U45" i="7"/>
  <c r="W45" i="7" s="1"/>
  <c r="V44" i="7"/>
  <c r="U44" i="7"/>
  <c r="V43" i="7"/>
  <c r="U43" i="7"/>
  <c r="V42" i="7"/>
  <c r="U42" i="7"/>
  <c r="W42" i="7" s="1"/>
  <c r="V41" i="7"/>
  <c r="U41" i="7"/>
  <c r="W41" i="7" s="1"/>
  <c r="V40" i="7"/>
  <c r="U40" i="7"/>
  <c r="W40" i="7" s="1"/>
  <c r="V39" i="7"/>
  <c r="U39" i="7"/>
  <c r="V38" i="7"/>
  <c r="U38" i="7"/>
  <c r="W38" i="7" s="1"/>
  <c r="V37" i="7"/>
  <c r="U37" i="7"/>
  <c r="W37" i="7" s="1"/>
  <c r="V36" i="7"/>
  <c r="U36" i="7"/>
  <c r="V35" i="7"/>
  <c r="U35" i="7"/>
  <c r="V34" i="7"/>
  <c r="U34" i="7"/>
  <c r="W34" i="7" s="1"/>
  <c r="V33" i="7"/>
  <c r="U33" i="7"/>
  <c r="W33" i="7" s="1"/>
  <c r="V32" i="7"/>
  <c r="U32" i="7"/>
  <c r="V31" i="7"/>
  <c r="U31" i="7"/>
  <c r="V30" i="7"/>
  <c r="U30" i="7"/>
  <c r="W30" i="7" s="1"/>
  <c r="V29" i="7"/>
  <c r="U29" i="7"/>
  <c r="W29" i="7" s="1"/>
  <c r="V28" i="7"/>
  <c r="U28" i="7"/>
  <c r="V27" i="7"/>
  <c r="U27" i="7"/>
  <c r="V26" i="7"/>
  <c r="U26" i="7"/>
  <c r="W26" i="7" s="1"/>
  <c r="V25" i="7"/>
  <c r="U25" i="7"/>
  <c r="V24" i="7"/>
  <c r="U24" i="7"/>
  <c r="W24" i="7" s="1"/>
  <c r="V23" i="7"/>
  <c r="U23" i="7"/>
  <c r="V22" i="7"/>
  <c r="U22" i="7"/>
  <c r="W22" i="7" s="1"/>
  <c r="V21" i="7"/>
  <c r="U21" i="7"/>
  <c r="W21" i="7" s="1"/>
  <c r="V20" i="7"/>
  <c r="U20" i="7"/>
  <c r="V19" i="7"/>
  <c r="U19" i="7"/>
  <c r="V18" i="7"/>
  <c r="U18" i="7"/>
  <c r="V17" i="7"/>
  <c r="U17" i="7"/>
  <c r="W17" i="7" s="1"/>
  <c r="V13" i="7"/>
  <c r="U13" i="7"/>
  <c r="V11" i="7"/>
  <c r="U11"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H3" i="7"/>
  <c r="D3" i="7"/>
  <c r="W80" i="7" l="1"/>
  <c r="W94" i="7"/>
  <c r="W56" i="7"/>
  <c r="W102" i="7"/>
  <c r="W18" i="7"/>
  <c r="W25" i="7"/>
  <c r="W53" i="7"/>
  <c r="W78" i="7"/>
  <c r="W93" i="7"/>
  <c r="W13" i="7"/>
  <c r="W20" i="7"/>
  <c r="W28" i="7"/>
  <c r="W36" i="7"/>
  <c r="W44" i="7"/>
  <c r="W52" i="7"/>
  <c r="W84" i="7"/>
  <c r="W92" i="7"/>
  <c r="W100" i="7"/>
  <c r="W57" i="7"/>
  <c r="W75" i="7"/>
  <c r="W71" i="7"/>
  <c r="W82" i="7"/>
  <c r="W90" i="7"/>
  <c r="W98" i="7"/>
  <c r="W46" i="7"/>
  <c r="W55" i="7"/>
  <c r="W59" i="7"/>
  <c r="W68" i="7"/>
  <c r="W11" i="7"/>
  <c r="W19" i="7"/>
  <c r="W23" i="7"/>
  <c r="W27" i="7"/>
  <c r="W31" i="7"/>
  <c r="W35" i="7"/>
  <c r="W39" i="7"/>
  <c r="W43" i="7"/>
  <c r="W47" i="7"/>
  <c r="W51" i="7"/>
  <c r="W83" i="7"/>
  <c r="W87" i="7"/>
  <c r="W91" i="7"/>
  <c r="W95" i="7"/>
  <c r="W99" i="7"/>
  <c r="W9" i="6" l="1"/>
  <c r="W10" i="6"/>
  <c r="W12" i="6"/>
  <c r="W14" i="6"/>
  <c r="W15" i="6"/>
  <c r="W16" i="6"/>
  <c r="W17" i="6"/>
  <c r="W18" i="6"/>
  <c r="W20" i="6"/>
  <c r="W22" i="6"/>
  <c r="W27" i="6"/>
  <c r="W29" i="6"/>
  <c r="W31" i="6"/>
  <c r="W32" i="6"/>
  <c r="W34" i="6"/>
  <c r="W35" i="6"/>
  <c r="W41" i="6"/>
  <c r="W42" i="6"/>
  <c r="W44" i="6"/>
  <c r="W46" i="6"/>
  <c r="W49" i="6"/>
  <c r="W56" i="6"/>
  <c r="W58" i="6"/>
  <c r="W60" i="6"/>
  <c r="W63" i="6"/>
  <c r="W70" i="6"/>
  <c r="W71" i="6"/>
  <c r="W72" i="6"/>
  <c r="W73" i="6"/>
  <c r="W77" i="6"/>
  <c r="W78" i="6"/>
  <c r="W84" i="6"/>
  <c r="W85" i="6"/>
  <c r="W86" i="6"/>
  <c r="W87" i="6"/>
  <c r="W88" i="6"/>
  <c r="W92" i="6"/>
  <c r="W99" i="6"/>
  <c r="W100" i="6"/>
  <c r="W101" i="6"/>
  <c r="W102" i="6"/>
  <c r="W8" i="6"/>
  <c r="V102" i="6"/>
  <c r="U102" i="6"/>
  <c r="V101" i="6"/>
  <c r="U101" i="6"/>
  <c r="U100" i="6"/>
  <c r="V99" i="6"/>
  <c r="U99" i="6"/>
  <c r="V98" i="6"/>
  <c r="U98" i="6"/>
  <c r="W98" i="6" s="1"/>
  <c r="V97" i="6"/>
  <c r="U97" i="6"/>
  <c r="W97" i="6" s="1"/>
  <c r="V96" i="6"/>
  <c r="U96" i="6"/>
  <c r="W96" i="6" s="1"/>
  <c r="V95" i="6"/>
  <c r="U95" i="6"/>
  <c r="W95" i="6" s="1"/>
  <c r="V94" i="6"/>
  <c r="U94" i="6"/>
  <c r="W94" i="6" s="1"/>
  <c r="V93" i="6"/>
  <c r="U93" i="6"/>
  <c r="W93" i="6" s="1"/>
  <c r="V92" i="6"/>
  <c r="U92" i="6"/>
  <c r="V91" i="6"/>
  <c r="U91" i="6"/>
  <c r="W91" i="6" s="1"/>
  <c r="V90" i="6"/>
  <c r="U90" i="6"/>
  <c r="W90" i="6" s="1"/>
  <c r="V89" i="6"/>
  <c r="U89" i="6"/>
  <c r="W89" i="6" s="1"/>
  <c r="V88" i="6"/>
  <c r="U88" i="6"/>
  <c r="V87" i="6"/>
  <c r="U87" i="6"/>
  <c r="U86" i="6"/>
  <c r="V85" i="6"/>
  <c r="U85" i="6"/>
  <c r="V84" i="6"/>
  <c r="U84" i="6"/>
  <c r="V83" i="6"/>
  <c r="U83" i="6"/>
  <c r="W83" i="6" s="1"/>
  <c r="U82" i="6"/>
  <c r="W82" i="6" s="1"/>
  <c r="V81" i="6"/>
  <c r="U81" i="6"/>
  <c r="W81" i="6" s="1"/>
  <c r="V80" i="6"/>
  <c r="U80" i="6"/>
  <c r="W80" i="6" s="1"/>
  <c r="V79" i="6"/>
  <c r="U79" i="6"/>
  <c r="W79" i="6" s="1"/>
  <c r="V78" i="6"/>
  <c r="U78" i="6"/>
  <c r="V77" i="6"/>
  <c r="U77" i="6"/>
  <c r="V76" i="6"/>
  <c r="U76" i="6"/>
  <c r="W76" i="6" s="1"/>
  <c r="V75" i="6"/>
  <c r="U75" i="6"/>
  <c r="W75" i="6" s="1"/>
  <c r="V74" i="6"/>
  <c r="U74" i="6"/>
  <c r="W74" i="6" s="1"/>
  <c r="V73" i="6"/>
  <c r="U73" i="6"/>
  <c r="V72" i="6"/>
  <c r="U72" i="6"/>
  <c r="V71" i="6"/>
  <c r="U71" i="6"/>
  <c r="V70" i="6"/>
  <c r="U70" i="6"/>
  <c r="V69" i="6"/>
  <c r="U69" i="6"/>
  <c r="W69" i="6" s="1"/>
  <c r="V68" i="6"/>
  <c r="U68" i="6"/>
  <c r="W68" i="6" s="1"/>
  <c r="U67" i="6"/>
  <c r="W67" i="6" s="1"/>
  <c r="V66" i="6"/>
  <c r="U66" i="6"/>
  <c r="W66" i="6" s="1"/>
  <c r="V65" i="6"/>
  <c r="U65" i="6"/>
  <c r="W65" i="6" s="1"/>
  <c r="V64" i="6"/>
  <c r="W64" i="6" s="1"/>
  <c r="U64" i="6"/>
  <c r="V63" i="6"/>
  <c r="U63" i="6"/>
  <c r="V62" i="6"/>
  <c r="U62" i="6"/>
  <c r="W62" i="6" s="1"/>
  <c r="V61" i="6"/>
  <c r="U61" i="6"/>
  <c r="W61" i="6" s="1"/>
  <c r="V60" i="6"/>
  <c r="U60" i="6"/>
  <c r="V59" i="6"/>
  <c r="W59" i="6" s="1"/>
  <c r="U59" i="6"/>
  <c r="V58" i="6"/>
  <c r="U58" i="6"/>
  <c r="V57" i="6"/>
  <c r="W57" i="6" s="1"/>
  <c r="U57" i="6"/>
  <c r="V56" i="6"/>
  <c r="U56" i="6"/>
  <c r="V55" i="6"/>
  <c r="U55" i="6"/>
  <c r="W55" i="6" s="1"/>
  <c r="V54" i="6"/>
  <c r="U54" i="6"/>
  <c r="W54" i="6" s="1"/>
  <c r="V53" i="6"/>
  <c r="U53" i="6"/>
  <c r="W53" i="6" s="1"/>
  <c r="V52" i="6"/>
  <c r="U52" i="6"/>
  <c r="W52" i="6" s="1"/>
  <c r="V51" i="6"/>
  <c r="U51" i="6"/>
  <c r="W51" i="6" s="1"/>
  <c r="V50" i="6"/>
  <c r="W50" i="6" s="1"/>
  <c r="U50" i="6"/>
  <c r="V49" i="6"/>
  <c r="U49" i="6"/>
  <c r="V48" i="6"/>
  <c r="U48" i="6"/>
  <c r="W48" i="6" s="1"/>
  <c r="U47" i="6"/>
  <c r="W47" i="6" s="1"/>
  <c r="V46" i="6"/>
  <c r="U46" i="6"/>
  <c r="V45" i="6"/>
  <c r="U45" i="6"/>
  <c r="W45" i="6" s="1"/>
  <c r="V44" i="6"/>
  <c r="U44" i="6"/>
  <c r="V43" i="6"/>
  <c r="U43" i="6"/>
  <c r="W43" i="6" s="1"/>
  <c r="V42" i="6"/>
  <c r="U42" i="6"/>
  <c r="V41" i="6"/>
  <c r="U41" i="6"/>
  <c r="V40" i="6"/>
  <c r="U40" i="6"/>
  <c r="W40" i="6" s="1"/>
  <c r="V39" i="6"/>
  <c r="U39" i="6"/>
  <c r="W39" i="6" s="1"/>
  <c r="V38" i="6"/>
  <c r="U38" i="6"/>
  <c r="W38" i="6" s="1"/>
  <c r="V37" i="6"/>
  <c r="U37" i="6"/>
  <c r="W37" i="6" s="1"/>
  <c r="V36" i="6"/>
  <c r="U36" i="6"/>
  <c r="W36" i="6" s="1"/>
  <c r="V35" i="6"/>
  <c r="U35" i="6"/>
  <c r="U34" i="6"/>
  <c r="U33" i="6"/>
  <c r="W33" i="6" s="1"/>
  <c r="V32" i="6"/>
  <c r="U32" i="6"/>
  <c r="V31" i="6"/>
  <c r="U31" i="6"/>
  <c r="V30" i="6"/>
  <c r="U30" i="6"/>
  <c r="W30" i="6" s="1"/>
  <c r="V29" i="6"/>
  <c r="U29" i="6"/>
  <c r="V28" i="6"/>
  <c r="U28" i="6"/>
  <c r="W28" i="6" s="1"/>
  <c r="V27" i="6"/>
  <c r="U27" i="6"/>
  <c r="V26" i="6"/>
  <c r="U26" i="6"/>
  <c r="W26" i="6" s="1"/>
  <c r="V25" i="6"/>
  <c r="U25" i="6"/>
  <c r="W25" i="6" s="1"/>
  <c r="V24" i="6"/>
  <c r="U24" i="6"/>
  <c r="W24" i="6" s="1"/>
  <c r="V23" i="6"/>
  <c r="U23" i="6"/>
  <c r="W23" i="6" s="1"/>
  <c r="V22" i="6"/>
  <c r="U22" i="6"/>
  <c r="V21" i="6"/>
  <c r="U21" i="6"/>
  <c r="W21" i="6" s="1"/>
  <c r="V20" i="6"/>
  <c r="U20" i="6"/>
  <c r="V19" i="6"/>
  <c r="U19" i="6"/>
  <c r="W19" i="6" s="1"/>
  <c r="U18" i="6"/>
  <c r="U17" i="6"/>
  <c r="V13" i="6"/>
  <c r="U13" i="6"/>
  <c r="W13" i="6" s="1"/>
  <c r="V11" i="6"/>
  <c r="U11" i="6"/>
  <c r="W11" i="6" s="1"/>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Q8" i="6"/>
  <c r="H3" i="6"/>
  <c r="D3" i="6"/>
  <c r="W9" i="5" l="1"/>
  <c r="W10" i="5"/>
  <c r="W12" i="5"/>
  <c r="W14" i="5"/>
  <c r="W15" i="5"/>
  <c r="W16" i="5"/>
  <c r="W80" i="5"/>
  <c r="W8" i="5"/>
  <c r="V102" i="5"/>
  <c r="U102" i="5"/>
  <c r="V101" i="5"/>
  <c r="U101" i="5"/>
  <c r="V100" i="5"/>
  <c r="W100" i="5" s="1"/>
  <c r="U100" i="5"/>
  <c r="V99" i="5"/>
  <c r="U99" i="5"/>
  <c r="V98" i="5"/>
  <c r="U98" i="5"/>
  <c r="W98" i="5" s="1"/>
  <c r="V97" i="5"/>
  <c r="U97" i="5"/>
  <c r="V96" i="5"/>
  <c r="U96" i="5"/>
  <c r="W96" i="5" s="1"/>
  <c r="V95" i="5"/>
  <c r="U95" i="5"/>
  <c r="V94" i="5"/>
  <c r="W94" i="5" s="1"/>
  <c r="V93" i="5"/>
  <c r="U93" i="5"/>
  <c r="V92" i="5"/>
  <c r="U92" i="5"/>
  <c r="V91" i="5"/>
  <c r="U91" i="5"/>
  <c r="W91" i="5" s="1"/>
  <c r="V90" i="5"/>
  <c r="U90" i="5"/>
  <c r="W90" i="5" s="1"/>
  <c r="V89" i="5"/>
  <c r="U89" i="5"/>
  <c r="W89" i="5" s="1"/>
  <c r="V88" i="5"/>
  <c r="U88" i="5"/>
  <c r="V87" i="5"/>
  <c r="U87" i="5"/>
  <c r="W87" i="5" s="1"/>
  <c r="V86" i="5"/>
  <c r="U86" i="5"/>
  <c r="V85" i="5"/>
  <c r="U85" i="5"/>
  <c r="W85" i="5" s="1"/>
  <c r="V84" i="5"/>
  <c r="U84" i="5"/>
  <c r="V83" i="5"/>
  <c r="U83" i="5"/>
  <c r="W83" i="5" s="1"/>
  <c r="V82" i="5"/>
  <c r="W82" i="5"/>
  <c r="V81" i="5"/>
  <c r="U81" i="5"/>
  <c r="V80" i="5"/>
  <c r="V79" i="5"/>
  <c r="U79" i="5"/>
  <c r="V78" i="5"/>
  <c r="W78" i="5" s="1"/>
  <c r="U78" i="5"/>
  <c r="V77" i="5"/>
  <c r="U77" i="5"/>
  <c r="W77" i="5" s="1"/>
  <c r="V76" i="5"/>
  <c r="U76" i="5"/>
  <c r="V75" i="5"/>
  <c r="U75" i="5"/>
  <c r="V74" i="5"/>
  <c r="U74" i="5"/>
  <c r="V73" i="5"/>
  <c r="U73" i="5"/>
  <c r="V72" i="5"/>
  <c r="U72" i="5"/>
  <c r="W72" i="5" s="1"/>
  <c r="V71" i="5"/>
  <c r="U71" i="5"/>
  <c r="V70" i="5"/>
  <c r="U70" i="5"/>
  <c r="V69" i="5"/>
  <c r="U69" i="5"/>
  <c r="W69" i="5" s="1"/>
  <c r="V68" i="5"/>
  <c r="U68" i="5"/>
  <c r="V67" i="5"/>
  <c r="W67" i="5" s="1"/>
  <c r="V66" i="5"/>
  <c r="U66" i="5"/>
  <c r="V65" i="5"/>
  <c r="W65" i="5"/>
  <c r="V64" i="5"/>
  <c r="W64" i="5" s="1"/>
  <c r="U64" i="5"/>
  <c r="V63" i="5"/>
  <c r="U63" i="5"/>
  <c r="V62" i="5"/>
  <c r="U62" i="5"/>
  <c r="V61" i="5"/>
  <c r="U61" i="5"/>
  <c r="W61" i="5" s="1"/>
  <c r="V60" i="5"/>
  <c r="U60" i="5"/>
  <c r="V59" i="5"/>
  <c r="U59" i="5"/>
  <c r="V58" i="5"/>
  <c r="W58" i="5" s="1"/>
  <c r="V57" i="5"/>
  <c r="W57" i="5"/>
  <c r="V56" i="5"/>
  <c r="W56" i="5" s="1"/>
  <c r="V55" i="5"/>
  <c r="U55" i="5"/>
  <c r="W55" i="5" s="1"/>
  <c r="V54" i="5"/>
  <c r="U54" i="5"/>
  <c r="V53" i="5"/>
  <c r="U53" i="5"/>
  <c r="W53" i="5" s="1"/>
  <c r="V52" i="5"/>
  <c r="U52" i="5"/>
  <c r="W52" i="5" s="1"/>
  <c r="V51" i="5"/>
  <c r="U51" i="5"/>
  <c r="V50" i="5"/>
  <c r="U50" i="5"/>
  <c r="W50" i="5" s="1"/>
  <c r="V49" i="5"/>
  <c r="W49" i="5" s="1"/>
  <c r="V48" i="5"/>
  <c r="U48" i="5"/>
  <c r="W48" i="5" s="1"/>
  <c r="V47" i="5"/>
  <c r="U47" i="5"/>
  <c r="W47" i="5" s="1"/>
  <c r="V46" i="5"/>
  <c r="U46" i="5"/>
  <c r="V45" i="5"/>
  <c r="U45" i="5"/>
  <c r="W45" i="5" s="1"/>
  <c r="V44" i="5"/>
  <c r="U44" i="5"/>
  <c r="V43" i="5"/>
  <c r="W43" i="5"/>
  <c r="V42" i="5"/>
  <c r="W42" i="5" s="1"/>
  <c r="V41" i="5"/>
  <c r="U41" i="5"/>
  <c r="W41" i="5" s="1"/>
  <c r="V40" i="5"/>
  <c r="U40" i="5"/>
  <c r="W40" i="5" s="1"/>
  <c r="V39" i="5"/>
  <c r="U39" i="5"/>
  <c r="W39" i="5" s="1"/>
  <c r="V38" i="5"/>
  <c r="U38" i="5"/>
  <c r="V37" i="5"/>
  <c r="U37" i="5"/>
  <c r="V36" i="5"/>
  <c r="U36" i="5"/>
  <c r="W36" i="5" s="1"/>
  <c r="V35" i="5"/>
  <c r="U35" i="5"/>
  <c r="V34" i="5"/>
  <c r="U34" i="5"/>
  <c r="W34" i="5" s="1"/>
  <c r="V33" i="5"/>
  <c r="U33" i="5"/>
  <c r="W33" i="5" s="1"/>
  <c r="V32" i="5"/>
  <c r="U32" i="5"/>
  <c r="W32" i="5" s="1"/>
  <c r="V31" i="5"/>
  <c r="U31" i="5"/>
  <c r="W31" i="5" s="1"/>
  <c r="V30" i="5"/>
  <c r="U30" i="5"/>
  <c r="V29" i="5"/>
  <c r="U29" i="5"/>
  <c r="W29" i="5" s="1"/>
  <c r="V28" i="5"/>
  <c r="U28" i="5"/>
  <c r="V27" i="5"/>
  <c r="U27" i="5"/>
  <c r="W27" i="5" s="1"/>
  <c r="V26" i="5"/>
  <c r="U26" i="5"/>
  <c r="W26" i="5" s="1"/>
  <c r="V25" i="5"/>
  <c r="U25" i="5"/>
  <c r="W25" i="5" s="1"/>
  <c r="V24" i="5"/>
  <c r="U24" i="5"/>
  <c r="W24" i="5" s="1"/>
  <c r="V23" i="5"/>
  <c r="U23" i="5"/>
  <c r="V22" i="5"/>
  <c r="U22" i="5"/>
  <c r="V21" i="5"/>
  <c r="U21" i="5"/>
  <c r="V20" i="5"/>
  <c r="U20" i="5"/>
  <c r="W20" i="5" s="1"/>
  <c r="V19" i="5"/>
  <c r="W19" i="5"/>
  <c r="W18" i="5"/>
  <c r="V17" i="5"/>
  <c r="U17" i="5"/>
  <c r="W13" i="5"/>
  <c r="W11"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11" i="5"/>
  <c r="Q10" i="5"/>
  <c r="Q9" i="5"/>
  <c r="Q8" i="5"/>
  <c r="H3" i="5"/>
  <c r="D3" i="5"/>
  <c r="W73" i="5" l="1"/>
  <c r="W23" i="5"/>
  <c r="W37" i="5"/>
  <c r="W44" i="5"/>
  <c r="W51" i="5"/>
  <c r="W81" i="5"/>
  <c r="W88" i="5"/>
  <c r="W62" i="5"/>
  <c r="W70" i="5"/>
  <c r="W21" i="5"/>
  <c r="W28" i="5"/>
  <c r="W35" i="5"/>
  <c r="W93" i="5"/>
  <c r="W22" i="5"/>
  <c r="W30" i="5"/>
  <c r="W38" i="5"/>
  <c r="W46" i="5"/>
  <c r="W54" i="5"/>
  <c r="W59" i="5"/>
  <c r="W63" i="5"/>
  <c r="W71" i="5"/>
  <c r="W75" i="5"/>
  <c r="W79" i="5"/>
  <c r="W60" i="5"/>
  <c r="W68" i="5"/>
  <c r="W76" i="5"/>
  <c r="W84" i="5"/>
  <c r="W92" i="5"/>
  <c r="W97" i="5"/>
  <c r="W101" i="5"/>
  <c r="W102" i="5"/>
  <c r="W17" i="5"/>
  <c r="W66" i="5"/>
  <c r="W74" i="5"/>
  <c r="W86" i="5"/>
  <c r="W95" i="5"/>
  <c r="W99" i="5"/>
  <c r="V10" i="2" l="1"/>
  <c r="T11" i="2"/>
  <c r="U11" i="2"/>
  <c r="V12" i="2"/>
  <c r="T13" i="2"/>
  <c r="U13" i="2"/>
  <c r="V14" i="2"/>
  <c r="V15" i="2"/>
  <c r="V16" i="2"/>
  <c r="T17" i="2"/>
  <c r="V17" i="2" s="1"/>
  <c r="U17" i="2"/>
  <c r="T18" i="2"/>
  <c r="U18" i="2"/>
  <c r="T19" i="2"/>
  <c r="V19" i="2" s="1"/>
  <c r="U19" i="2"/>
  <c r="T20" i="2"/>
  <c r="U20" i="2"/>
  <c r="T21" i="2"/>
  <c r="U21" i="2"/>
  <c r="T22" i="2"/>
  <c r="U22" i="2"/>
  <c r="T23" i="2"/>
  <c r="U23" i="2"/>
  <c r="T24" i="2"/>
  <c r="V24" i="2" s="1"/>
  <c r="U24" i="2"/>
  <c r="T25" i="2"/>
  <c r="U25" i="2"/>
  <c r="T26" i="2"/>
  <c r="V26" i="2" s="1"/>
  <c r="U26" i="2"/>
  <c r="T27" i="2"/>
  <c r="U27" i="2"/>
  <c r="T28" i="2"/>
  <c r="U28" i="2"/>
  <c r="T29" i="2"/>
  <c r="U29" i="2"/>
  <c r="T30" i="2"/>
  <c r="U30" i="2"/>
  <c r="T31" i="2"/>
  <c r="U31" i="2"/>
  <c r="T32" i="2"/>
  <c r="U32" i="2"/>
  <c r="T33" i="2"/>
  <c r="V33" i="2" s="1"/>
  <c r="U33" i="2"/>
  <c r="T34" i="2"/>
  <c r="U34" i="2"/>
  <c r="T35" i="2"/>
  <c r="U35" i="2"/>
  <c r="T36" i="2"/>
  <c r="U36" i="2"/>
  <c r="T37" i="2"/>
  <c r="U37" i="2"/>
  <c r="T38" i="2"/>
  <c r="V38" i="2" s="1"/>
  <c r="U38" i="2"/>
  <c r="T39" i="2"/>
  <c r="U39" i="2"/>
  <c r="T40" i="2"/>
  <c r="U40" i="2"/>
  <c r="T41" i="2"/>
  <c r="U41" i="2"/>
  <c r="T42" i="2"/>
  <c r="U42" i="2"/>
  <c r="T43" i="2"/>
  <c r="U43" i="2"/>
  <c r="T44" i="2"/>
  <c r="U44" i="2"/>
  <c r="T45" i="2"/>
  <c r="U45" i="2"/>
  <c r="T46" i="2"/>
  <c r="U46" i="2"/>
  <c r="T47" i="2"/>
  <c r="U47" i="2"/>
  <c r="T48" i="2"/>
  <c r="U48" i="2"/>
  <c r="T49" i="2"/>
  <c r="U49" i="2"/>
  <c r="T50" i="2"/>
  <c r="U50" i="2"/>
  <c r="T51" i="2"/>
  <c r="U51" i="2"/>
  <c r="T52" i="2"/>
  <c r="V52" i="2" s="1"/>
  <c r="U52" i="2"/>
  <c r="T53" i="2"/>
  <c r="U53" i="2"/>
  <c r="T54" i="2"/>
  <c r="V54" i="2" s="1"/>
  <c r="U54" i="2"/>
  <c r="T55" i="2"/>
  <c r="U55" i="2"/>
  <c r="T56" i="2"/>
  <c r="U56" i="2"/>
  <c r="T57" i="2"/>
  <c r="U57" i="2"/>
  <c r="T58" i="2"/>
  <c r="U58" i="2"/>
  <c r="T59" i="2"/>
  <c r="U59" i="2"/>
  <c r="T60" i="2"/>
  <c r="U60" i="2"/>
  <c r="T61" i="2"/>
  <c r="U61" i="2"/>
  <c r="T62" i="2"/>
  <c r="U62" i="2"/>
  <c r="T63" i="2"/>
  <c r="U63" i="2"/>
  <c r="T64" i="2"/>
  <c r="U64" i="2"/>
  <c r="T65" i="2"/>
  <c r="U65" i="2"/>
  <c r="T66" i="2"/>
  <c r="V66" i="2" s="1"/>
  <c r="U66" i="2"/>
  <c r="T67" i="2"/>
  <c r="U67" i="2"/>
  <c r="T68" i="2"/>
  <c r="V68" i="2" s="1"/>
  <c r="U68" i="2"/>
  <c r="T69" i="2"/>
  <c r="U69" i="2"/>
  <c r="T70" i="2"/>
  <c r="U70" i="2"/>
  <c r="T71" i="2"/>
  <c r="U71" i="2"/>
  <c r="T72" i="2"/>
  <c r="U72" i="2"/>
  <c r="T73" i="2"/>
  <c r="U73" i="2"/>
  <c r="T74" i="2"/>
  <c r="U74" i="2"/>
  <c r="T75" i="2"/>
  <c r="V75" i="2" s="1"/>
  <c r="U75" i="2"/>
  <c r="T76" i="2"/>
  <c r="U76" i="2"/>
  <c r="T77" i="2"/>
  <c r="U77" i="2"/>
  <c r="T78" i="2"/>
  <c r="U78" i="2"/>
  <c r="T79" i="2"/>
  <c r="U79" i="2"/>
  <c r="T80" i="2"/>
  <c r="V80" i="2" s="1"/>
  <c r="U80" i="2"/>
  <c r="T81" i="2"/>
  <c r="U81" i="2"/>
  <c r="T82" i="2"/>
  <c r="U82" i="2"/>
  <c r="T83" i="2"/>
  <c r="U83" i="2"/>
  <c r="T84" i="2"/>
  <c r="U84" i="2"/>
  <c r="T85" i="2"/>
  <c r="U85" i="2"/>
  <c r="T86" i="2"/>
  <c r="U86" i="2"/>
  <c r="T87" i="2"/>
  <c r="V87" i="2" s="1"/>
  <c r="U87" i="2"/>
  <c r="T88" i="2"/>
  <c r="U88" i="2"/>
  <c r="T89" i="2"/>
  <c r="U89" i="2"/>
  <c r="T90" i="2"/>
  <c r="U90" i="2"/>
  <c r="T91" i="2"/>
  <c r="U91" i="2"/>
  <c r="T92" i="2"/>
  <c r="U92" i="2"/>
  <c r="T93" i="2"/>
  <c r="U93" i="2"/>
  <c r="T94" i="2"/>
  <c r="V94" i="2" s="1"/>
  <c r="U94" i="2"/>
  <c r="T95" i="2"/>
  <c r="U95" i="2"/>
  <c r="T96" i="2"/>
  <c r="V96" i="2" s="1"/>
  <c r="U96" i="2"/>
  <c r="T97" i="2"/>
  <c r="U97" i="2"/>
  <c r="T98" i="2"/>
  <c r="U98" i="2"/>
  <c r="T99" i="2"/>
  <c r="U99" i="2"/>
  <c r="T100" i="2"/>
  <c r="U100" i="2"/>
  <c r="T101" i="2"/>
  <c r="U101" i="2"/>
  <c r="T102" i="2"/>
  <c r="U102" i="2"/>
  <c r="V72" i="2" l="1"/>
  <c r="V44" i="2"/>
  <c r="V23" i="2"/>
  <c r="V50" i="2"/>
  <c r="V95" i="2"/>
  <c r="V88" i="2"/>
  <c r="V81" i="2"/>
  <c r="V74" i="2"/>
  <c r="V67" i="2"/>
  <c r="V46" i="2"/>
  <c r="V32" i="2"/>
  <c r="V51" i="2"/>
  <c r="V30" i="2"/>
  <c r="V78" i="2"/>
  <c r="V36" i="2"/>
  <c r="V102" i="2"/>
  <c r="V86" i="2"/>
  <c r="V65" i="2"/>
  <c r="V99" i="2"/>
  <c r="V64" i="2"/>
  <c r="V43" i="2"/>
  <c r="V63" i="2"/>
  <c r="V56" i="2"/>
  <c r="V49" i="2"/>
  <c r="V35" i="2"/>
  <c r="V97" i="2"/>
  <c r="V76" i="2"/>
  <c r="V62" i="2"/>
  <c r="V48" i="2"/>
  <c r="V34" i="2"/>
  <c r="V20" i="2"/>
  <c r="V11" i="2"/>
  <c r="V58" i="2"/>
  <c r="V37" i="2"/>
  <c r="V29" i="2"/>
  <c r="V70" i="2"/>
  <c r="V21" i="2"/>
  <c r="V40" i="2"/>
  <c r="V22" i="2"/>
  <c r="V93" i="2"/>
  <c r="V85" i="2"/>
  <c r="V77" i="2"/>
  <c r="V69" i="2"/>
  <c r="V61" i="2"/>
  <c r="V101" i="2"/>
  <c r="V100" i="2"/>
  <c r="V98" i="2"/>
  <c r="V92" i="2"/>
  <c r="V91" i="2"/>
  <c r="V90" i="2"/>
  <c r="V89" i="2"/>
  <c r="V84" i="2"/>
  <c r="V83" i="2"/>
  <c r="V82" i="2"/>
  <c r="V79" i="2"/>
  <c r="V73" i="2"/>
  <c r="V71" i="2"/>
  <c r="V60" i="2"/>
  <c r="V59" i="2"/>
  <c r="V57" i="2"/>
  <c r="V55" i="2"/>
  <c r="V53" i="2"/>
  <c r="V47" i="2"/>
  <c r="V45" i="2"/>
  <c r="V42" i="2"/>
  <c r="V41" i="2"/>
  <c r="V39" i="2"/>
  <c r="V31" i="2"/>
  <c r="V28" i="2"/>
  <c r="V27" i="2"/>
  <c r="V25" i="2"/>
  <c r="V18" i="2"/>
  <c r="V13" i="2"/>
  <c r="V9" i="2"/>
  <c r="Q102" i="2" l="1"/>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H3" i="2"/>
  <c r="D3" i="2"/>
</calcChain>
</file>

<file path=xl/sharedStrings.xml><?xml version="1.0" encoding="utf-8"?>
<sst xmlns="http://schemas.openxmlformats.org/spreadsheetml/2006/main" count="5176" uniqueCount="570">
  <si>
    <t>EVALUACION FINANACIERA</t>
  </si>
  <si>
    <t xml:space="preserve">PROPONENTE </t>
  </si>
  <si>
    <t xml:space="preserve">CONCEPTO DE EVALUACION </t>
  </si>
  <si>
    <t>OBSERVACIONES</t>
  </si>
  <si>
    <t xml:space="preserve">KLEAN - LOGISTIC </t>
  </si>
  <si>
    <t>HABILITADO</t>
  </si>
  <si>
    <t xml:space="preserve">La propuesta económica de todos los ítems se encuentran en el rango de los valores máximos y mínimos del catalogo del acuerdo marco de precios </t>
  </si>
  <si>
    <t>ASECOLBAS LTDA</t>
  </si>
  <si>
    <t>AIRE ASOCIACIÓN AIRE</t>
  </si>
  <si>
    <t>CONSORCIO @ C&amp;D</t>
  </si>
  <si>
    <t>FULHERS SERVICE Y CIA SAS</t>
  </si>
  <si>
    <t>NO HABILITADO</t>
  </si>
  <si>
    <t>La propuesta económica de todos los ítems se encuentran en el rango de los valores máximos y mínimos del catalogo del acuerdo marco de precios.
Sin embargo el valor total de la oferta para el proceso, supera el presupuesto oficial de la entidad, por tal motivo su propuesta economica queda no habilitada para participar en la adjudicación del proceso de contratacion</t>
  </si>
  <si>
    <t>SERVIASEO S.A.</t>
  </si>
  <si>
    <t>CLEAN COLOMBIA 5G</t>
  </si>
  <si>
    <t>PLUS 5G</t>
  </si>
  <si>
    <t>COTIZACIÓN ASEO Y CAFETERIA</t>
  </si>
  <si>
    <t>Versión: 10 ---- 23/01/2026</t>
  </si>
  <si>
    <t xml:space="preserve">Zona de Cobertura: </t>
  </si>
  <si>
    <t>Segmento:</t>
  </si>
  <si>
    <t>s1s2_</t>
  </si>
  <si>
    <t xml:space="preserve">Nombre del Proveedor: </t>
  </si>
  <si>
    <t xml:space="preserve">CONSORCIO KLEAN - LOGISTIC </t>
  </si>
  <si>
    <t>Paquete de Servicios</t>
  </si>
  <si>
    <t>Valores</t>
  </si>
  <si>
    <t>Item</t>
  </si>
  <si>
    <t>Categoría</t>
  </si>
  <si>
    <t>Servicio</t>
  </si>
  <si>
    <t>Característica 1</t>
  </si>
  <si>
    <t>Disponibilidad</t>
  </si>
  <si>
    <t>Cantidad</t>
  </si>
  <si>
    <t>Unidad</t>
  </si>
  <si>
    <t>Vigencia / Unidad</t>
  </si>
  <si>
    <t>Precio Máximo</t>
  </si>
  <si>
    <t>Descuento %</t>
  </si>
  <si>
    <t>Precio Máximo con Descuento</t>
  </si>
  <si>
    <t>Valor Unitario (Ya no se debe usar, solo informativo y tener presente que para "Oytros bienes" no aplica)</t>
  </si>
  <si>
    <t>Valor Mensual / Valor X Unidad</t>
  </si>
  <si>
    <t>Recargo por Trabajo nocturno, extra, dominical y festivo</t>
  </si>
  <si>
    <t>Recargo por dotación especial</t>
  </si>
  <si>
    <t>Valor Total</t>
  </si>
  <si>
    <t>Valor Minimo sin 3,6%</t>
  </si>
  <si>
    <t>Valor Maximo sin 3,6%</t>
  </si>
  <si>
    <t>Valor Minimo con 3,6%</t>
  </si>
  <si>
    <t>Valor Maximo con 3,6%</t>
  </si>
  <si>
    <t xml:space="preserve">Validacion </t>
  </si>
  <si>
    <t>Servicio de Personal</t>
  </si>
  <si>
    <t>Operario de aseo y cafetería</t>
  </si>
  <si>
    <t>Tiempo Completo</t>
  </si>
  <si>
    <t>Mes</t>
  </si>
  <si>
    <t>Operario de mantenimiento</t>
  </si>
  <si>
    <t>Operario auxiliar</t>
  </si>
  <si>
    <t>Hora extra diurna dominical y/o festivo - Perfil 6</t>
  </si>
  <si>
    <t>Coordinador de tiempo completo</t>
  </si>
  <si>
    <t>Hora extra diurna dominical y/o festivo - Perfil 7</t>
  </si>
  <si>
    <t>Bienes de Aseo y Cafetería</t>
  </si>
  <si>
    <t>Jabón para loza 1 (Compra)</t>
  </si>
  <si>
    <t>Und</t>
  </si>
  <si>
    <t>Jabón para loza 4 (Compra)</t>
  </si>
  <si>
    <t>Jabón en barra (Compra)</t>
  </si>
  <si>
    <t>Jabón de dispensador para manos 3 (Compra)</t>
  </si>
  <si>
    <t>Limpiador multiusos 1 (Compra)</t>
  </si>
  <si>
    <t>Detergente biodegradable multiusos en polvo (Compra)</t>
  </si>
  <si>
    <t>Desinfectante de alto nivel de desinfección para uso hospitalario (Compra)</t>
  </si>
  <si>
    <t>Líquido para limpiar vidrios 1 (Compra)</t>
  </si>
  <si>
    <t>Blanqueador o hipoclorito 1 (Compra)</t>
  </si>
  <si>
    <t>Alcohol industrial 1 (Compra)</t>
  </si>
  <si>
    <t>Creolina 2 (Compra)</t>
  </si>
  <si>
    <t>Cera polimérica (Compra)</t>
  </si>
  <si>
    <t>Sellante para pisos (Compra)</t>
  </si>
  <si>
    <t>Removedor de cera (Compra)</t>
  </si>
  <si>
    <t>Ambientador 1 (Compra)</t>
  </si>
  <si>
    <t>Ambientador 2 (Compra)</t>
  </si>
  <si>
    <t>Insecticida 1 (Compra)</t>
  </si>
  <si>
    <t>Insecticida 2 (Compra)</t>
  </si>
  <si>
    <t>Limpiones 2 (Compra)</t>
  </si>
  <si>
    <t>Bayetilla 2 (Compra)</t>
  </si>
  <si>
    <t>Paño absorbente multiusos 1 (Compra)</t>
  </si>
  <si>
    <t>Esponjilla 1 (Compra)</t>
  </si>
  <si>
    <t>Esponjilla 3 (Compra)</t>
  </si>
  <si>
    <t>Esponjilla 5 (Compra)</t>
  </si>
  <si>
    <t>Escoba 3 (Compra)</t>
  </si>
  <si>
    <t>Escoba 4 (Compra)</t>
  </si>
  <si>
    <t>Mango metálico escoba 1 (Compra)</t>
  </si>
  <si>
    <t>Trapero 3 (Compra)</t>
  </si>
  <si>
    <t>Cepillo para sanitario (churrusco) (Compra)</t>
  </si>
  <si>
    <t>Pads 3 (Compra)</t>
  </si>
  <si>
    <t>Pads 4 (Compra)</t>
  </si>
  <si>
    <t>Bolsas plásticas 1 (Compra)</t>
  </si>
  <si>
    <t>Bolsas plásticas 3 (Compra)</t>
  </si>
  <si>
    <t>Bolsas plásticas 4 (Compra)</t>
  </si>
  <si>
    <t>Bolsas plásticas 8 (Compra)</t>
  </si>
  <si>
    <t>Bolsas plásticas 9 (Compra)</t>
  </si>
  <si>
    <t>Bolsas plásticas 10 (Compra)</t>
  </si>
  <si>
    <t>Bolsas plásticas 11 (Compra)</t>
  </si>
  <si>
    <t>Bolsas plásticas 15 (Compra)</t>
  </si>
  <si>
    <t>Bolsas plásticas 16 (Compra)</t>
  </si>
  <si>
    <t>Bolsas plásticas 17 (Compra)</t>
  </si>
  <si>
    <t>Bolsas plásticas 18 (Compra)</t>
  </si>
  <si>
    <t>Bolsas plásticas 21 (Compra)</t>
  </si>
  <si>
    <t>Bolsas plásticas 22 (Compra)</t>
  </si>
  <si>
    <t>Bolsas plásticas 23 (Compra)</t>
  </si>
  <si>
    <t>Bolsas plásticas 24 (Compra)</t>
  </si>
  <si>
    <t>Guantes 1 (Compra)</t>
  </si>
  <si>
    <t>Guantes 3 (Compra)</t>
  </si>
  <si>
    <t>Guantes 5 (Compra)</t>
  </si>
  <si>
    <t>Tapabocas Desechable (Compra)</t>
  </si>
  <si>
    <t>Papel higiénico 4 (Compra)</t>
  </si>
  <si>
    <t>Toallas para manos 1 (Compra)</t>
  </si>
  <si>
    <t>Toallas para manos 3 (Compra)</t>
  </si>
  <si>
    <t>Toallas para manos 5 (Compra)</t>
  </si>
  <si>
    <t>Vasos biodegradables 1 (Compra)</t>
  </si>
  <si>
    <t>Vasos biodegradables 3 (Compra)</t>
  </si>
  <si>
    <t>Mezclador 1 (Compra)</t>
  </si>
  <si>
    <t>Servilleta papel (Compra)</t>
  </si>
  <si>
    <t>Filtro para greca 3 (Compra)</t>
  </si>
  <si>
    <t>Termo para café 2 (Compra)</t>
  </si>
  <si>
    <t>Café 1 (Compra)</t>
  </si>
  <si>
    <t>Azúcar 2 (Compra)</t>
  </si>
  <si>
    <t>Aromática de fruta 2 (Compra)</t>
  </si>
  <si>
    <t>Aromática de panela (Compra)</t>
  </si>
  <si>
    <t>Agua potable 4 (Compra)</t>
  </si>
  <si>
    <t>Recogedor de basura 1 (Compra)</t>
  </si>
  <si>
    <t>Atomizadores (Compra)</t>
  </si>
  <si>
    <t>Vasos  1 (Compra)</t>
  </si>
  <si>
    <t>Terno para café (Compra)</t>
  </si>
  <si>
    <t>Jarra  (Compra)</t>
  </si>
  <si>
    <t>Organizador  porta escobas  (Compra)</t>
  </si>
  <si>
    <t>Balde (Compra)</t>
  </si>
  <si>
    <t>Carro exprimidor de trapero 3 (Arrendamiento)</t>
  </si>
  <si>
    <t>Carro de bebidas (Arrendamiento)</t>
  </si>
  <si>
    <t>Escalera 2 (Arrendamiento)</t>
  </si>
  <si>
    <t>Escalera 3 (Arrendamiento)</t>
  </si>
  <si>
    <t>Escalera 4 (Arrendamiento)</t>
  </si>
  <si>
    <t>Escalera de tipo industrial (Arrendamiento)</t>
  </si>
  <si>
    <t>Mangueras 1 (Arrendamiento)</t>
  </si>
  <si>
    <t>Greca para tintos 1 (Arrendamiento)</t>
  </si>
  <si>
    <t>Greca para tintos 3 (Arrendamiento)</t>
  </si>
  <si>
    <t>Horno microondas de tipo industrial (Arrendamiento)</t>
  </si>
  <si>
    <t>Aspiradora 2 (Arrendamiento)</t>
  </si>
  <si>
    <t>Lavabrilladora de pisos 2 (Arrendamiento)</t>
  </si>
  <si>
    <t>Hidrolavadora Industrial (Arrendamiento)</t>
  </si>
  <si>
    <t>Sopladora de hojas (Arrendamiento)</t>
  </si>
  <si>
    <t>1. Si requiere agregue o elimine filas</t>
  </si>
  <si>
    <t>.Recargo por Trabajo nocturno, extra, dominical y festivo</t>
  </si>
  <si>
    <t>Gravámenes adicionales*</t>
  </si>
  <si>
    <t>Subtotal</t>
  </si>
  <si>
    <t>Gravámenes adicionales (estampillas)</t>
  </si>
  <si>
    <t>% AIU</t>
  </si>
  <si>
    <t>No</t>
  </si>
  <si>
    <t>Descripción</t>
  </si>
  <si>
    <t>Porcentaje</t>
  </si>
  <si>
    <t>Descripción del procedimiento del cálculo de la retención</t>
  </si>
  <si>
    <t>IVA</t>
  </si>
  <si>
    <t>ESTAMPILLA PRO ADULTO  MAYOR (VALOR ANTES DE IVA)</t>
  </si>
  <si>
    <t>La base gravable es el valor bruto de los contratos, entendido como el valor para girar por cada orden de pago o anticipo, o adiciones por cada contrato, sin incluir el impuesto al valor agregado (IVA). La tarifa es del 2% de cada valor pagado sin incluir el impuesto a las ventas.</t>
  </si>
  <si>
    <t>Total</t>
  </si>
  <si>
    <t>ESTAMPILLA UNIVERSIDAD DISTRITAL (VALOR ANTES DE IVA)</t>
  </si>
  <si>
    <t>La base gravable es el valor bruto de los contratos, entendido como el valor para girar por cada orden de pago o anticipo sin incluir el impuesto al valor agregado (IVA). La tarifa es del 1,1% del valor del pago anticipado, si lo hubiese, y de cada cuenta que se le pague al contratista.</t>
  </si>
  <si>
    <t>ESTAMPILLA PROCULTURA (VALOR ANTES DE IVA)</t>
  </si>
  <si>
    <t>La base gravable es el valor bruto de los contratos, entendido como el valor para girar por cada orden de pago o anticipo sin incluir el impuesto al valor agregado (IVA). La tarifa es del 0,5% de cada valor pagado, sin incluir el impuesto a las ventas.</t>
  </si>
  <si>
    <t>Total porcentaje:</t>
  </si>
  <si>
    <t>NomCoupa</t>
  </si>
  <si>
    <t>ACUERDO MARCO AIRE ASOCIACIÓN AIRE</t>
  </si>
  <si>
    <t/>
  </si>
  <si>
    <t xml:space="preserve"> SERVIASEO S.A.</t>
  </si>
  <si>
    <t>UNION TEMPORAL CLEAN COLOMBIA 5G</t>
  </si>
  <si>
    <t>UNION TEMPORAL PLUS 5G</t>
  </si>
  <si>
    <t>SMMLV 2026</t>
  </si>
  <si>
    <t>IPC</t>
  </si>
  <si>
    <t>ZONA 21</t>
  </si>
  <si>
    <t>MINIMO VALOR</t>
  </si>
  <si>
    <t>MAXIMO VALOR</t>
  </si>
  <si>
    <t>1. AIU</t>
  </si>
  <si>
    <t>Porcentaje AIU</t>
  </si>
  <si>
    <t>2. SERVICIO ESPECIAL</t>
  </si>
  <si>
    <t>Jardinería</t>
  </si>
  <si>
    <t>3. PERSONAL TIEMPO COMPLETO</t>
  </si>
  <si>
    <t>Operario de aseo y cafetería con compromiso social - Rango 1</t>
  </si>
  <si>
    <t>Operario de aseo y cafetería con compromiso social - Rango 2</t>
  </si>
  <si>
    <t>Operario de aseo y cafetería con compromiso social - Rango 3</t>
  </si>
  <si>
    <t>Jardinero</t>
  </si>
  <si>
    <t>Turno operario de mantenimiento</t>
  </si>
  <si>
    <t>4. PERSONAL MEDIO TIEMPO</t>
  </si>
  <si>
    <t>Coordinador</t>
  </si>
  <si>
    <t>5. HORAS EXTRAS Y DOMINICALES</t>
  </si>
  <si>
    <t>Perfil 1</t>
  </si>
  <si>
    <t>Hora extra diurna</t>
  </si>
  <si>
    <t>Hora extra nocturna</t>
  </si>
  <si>
    <t>Hora extra diurna dominical y/o festivo</t>
  </si>
  <si>
    <t>Hora extra nocturna dominical y/o festivo</t>
  </si>
  <si>
    <t>Recargo nocturno</t>
  </si>
  <si>
    <t>Recargo dominical o festivo</t>
  </si>
  <si>
    <t>Recargo nocturno dominical o festivo</t>
  </si>
  <si>
    <t>Perfil 2</t>
  </si>
  <si>
    <t>Perfil 3</t>
  </si>
  <si>
    <t>Perfil 4</t>
  </si>
  <si>
    <t>Perfil 5</t>
  </si>
  <si>
    <t>Perfil 6</t>
  </si>
  <si>
    <t>Perfil 7</t>
  </si>
  <si>
    <t>Perfil 8</t>
  </si>
  <si>
    <t>Perfil 9</t>
  </si>
  <si>
    <t>6. BIENES DE ASEO Y CAFETERÍA</t>
  </si>
  <si>
    <t>Bien</t>
  </si>
  <si>
    <t>Condición</t>
  </si>
  <si>
    <t>Café Social 1</t>
  </si>
  <si>
    <t>Compra</t>
  </si>
  <si>
    <t>Café Social 2</t>
  </si>
  <si>
    <t>Jabón para loza 1</t>
  </si>
  <si>
    <t>Jabón para loza 2</t>
  </si>
  <si>
    <t>Jabón para loza 3</t>
  </si>
  <si>
    <t>Jabón para loza 4</t>
  </si>
  <si>
    <t>Jabón en barra</t>
  </si>
  <si>
    <t>Jabón en barra azul</t>
  </si>
  <si>
    <t>Jabón abrasivo</t>
  </si>
  <si>
    <t>Jabón de tocador 1</t>
  </si>
  <si>
    <t>Jabón de tocador 2</t>
  </si>
  <si>
    <t>Jabón de dispensador para manos 1</t>
  </si>
  <si>
    <t>Jabón de dispensador para manos 2</t>
  </si>
  <si>
    <t>Jabón de dispensador para manos 3</t>
  </si>
  <si>
    <t>Gel antibacterial para manos</t>
  </si>
  <si>
    <t>Dispensador de gel antibacterial para manos</t>
  </si>
  <si>
    <t>Limpiador multiusos 1</t>
  </si>
  <si>
    <t>Limpiador multiusos 2</t>
  </si>
  <si>
    <t>Limpiador multiusos 3</t>
  </si>
  <si>
    <t>Limpiador desinfectante para pisos</t>
  </si>
  <si>
    <t>Líquido desengrasante</t>
  </si>
  <si>
    <t>Crema desengrasante</t>
  </si>
  <si>
    <t>Detergente biodegradable multiusos en polvo</t>
  </si>
  <si>
    <t>Limpiador desinfectante para uso general 1</t>
  </si>
  <si>
    <t>Limpiador desinfectante para uso general 2</t>
  </si>
  <si>
    <t>Limpiador desinfectante para uso general 3</t>
  </si>
  <si>
    <t>Desinfectante de alto nivel de desinfección para uso hospitalario</t>
  </si>
  <si>
    <t>Pastilla desinfectante para sanitario</t>
  </si>
  <si>
    <t>Líquido para limpiar vidrios 1</t>
  </si>
  <si>
    <t>Líquido para limpiar vidrios 2</t>
  </si>
  <si>
    <t>Líquido para limpiar vidrios 3</t>
  </si>
  <si>
    <t>Blanqueador o hipoclorito 1</t>
  </si>
  <si>
    <t>Blanqueador o hipoclorito 2</t>
  </si>
  <si>
    <t>Blanqueador o hipoclorito 3</t>
  </si>
  <si>
    <t>Alcohol industrial 1</t>
  </si>
  <si>
    <t>Alcohol industrial 2</t>
  </si>
  <si>
    <t>Creolina 1</t>
  </si>
  <si>
    <t>Creolina 2</t>
  </si>
  <si>
    <t>Líquido para limpiar equipos de oficina 1</t>
  </si>
  <si>
    <t>Líquido para limpiar equipos de oficina 2</t>
  </si>
  <si>
    <t>Champú para alfombras y tapizados 1</t>
  </si>
  <si>
    <t>Champú para alfombras y tapizados 2</t>
  </si>
  <si>
    <t>Lustrador de muebles</t>
  </si>
  <si>
    <t>Líquido cubre rasguños para madera</t>
  </si>
  <si>
    <t>Crema para cuero</t>
  </si>
  <si>
    <t>Cera polimérica</t>
  </si>
  <si>
    <t>Cera emulsionada Neutra</t>
  </si>
  <si>
    <t>Cera emulsionada roja</t>
  </si>
  <si>
    <t>Cera solvente</t>
  </si>
  <si>
    <t>Sellante para pisos</t>
  </si>
  <si>
    <t>Mantenedor de pisos</t>
  </si>
  <si>
    <t>Removedor de cera</t>
  </si>
  <si>
    <t>Abrillantador para piso laminado</t>
  </si>
  <si>
    <t>Jabón neutro para pisos 1</t>
  </si>
  <si>
    <t>Jabón neutro para pisos 2</t>
  </si>
  <si>
    <t>Varsol  ecológico 1</t>
  </si>
  <si>
    <t>Varsol ecológico 2</t>
  </si>
  <si>
    <t>Desmanchador multiusos</t>
  </si>
  <si>
    <t>Brillametal en crema</t>
  </si>
  <si>
    <t>Brillametal líquido</t>
  </si>
  <si>
    <t>Betún</t>
  </si>
  <si>
    <t>Ambientador 1</t>
  </si>
  <si>
    <t>Ambientador 2</t>
  </si>
  <si>
    <t>Insecticida 1</t>
  </si>
  <si>
    <t>Insecticida 2</t>
  </si>
  <si>
    <t>Limpiones 1</t>
  </si>
  <si>
    <t>Limpiones 2</t>
  </si>
  <si>
    <t>Limpiones 3</t>
  </si>
  <si>
    <t>Limpiones 4</t>
  </si>
  <si>
    <t>Limpiones 5</t>
  </si>
  <si>
    <t>Bayetilla 1</t>
  </si>
  <si>
    <t>Bayetilla 2</t>
  </si>
  <si>
    <t>Toalla en tela blanca para pisos por metro (repuesto de haraganes)</t>
  </si>
  <si>
    <t>Paño absorbente multiusos 1</t>
  </si>
  <si>
    <t>Paño absorbente multiusos 2</t>
  </si>
  <si>
    <t>Paño absorbente multiusos 3</t>
  </si>
  <si>
    <t>Paño absorbente multiusos 4</t>
  </si>
  <si>
    <t>Estopa</t>
  </si>
  <si>
    <t>Esponjilla 1</t>
  </si>
  <si>
    <t>Esponjilla 2</t>
  </si>
  <si>
    <t>Esponjilla 3</t>
  </si>
  <si>
    <t>Esponjilla 4</t>
  </si>
  <si>
    <t>Esponjilla 5</t>
  </si>
  <si>
    <t>Esponjilla 6</t>
  </si>
  <si>
    <t>Esponjilla 7</t>
  </si>
  <si>
    <t>Escoba 1</t>
  </si>
  <si>
    <t>Escoba 2</t>
  </si>
  <si>
    <t>Escoba 3</t>
  </si>
  <si>
    <t>Escoba 4</t>
  </si>
  <si>
    <t>Escoba 5</t>
  </si>
  <si>
    <t>Mango metálico escoba 1</t>
  </si>
  <si>
    <t>Mango madera escoba 1</t>
  </si>
  <si>
    <t>Cepillos 1</t>
  </si>
  <si>
    <t>Cepillos 2</t>
  </si>
  <si>
    <t>Cepillos 3</t>
  </si>
  <si>
    <t>Trapero 1</t>
  </si>
  <si>
    <t>Trapero 2</t>
  </si>
  <si>
    <t>Trapero 3</t>
  </si>
  <si>
    <t>Trapero 4</t>
  </si>
  <si>
    <t>Mango metálico trapero</t>
  </si>
  <si>
    <t>Mango madera trapero</t>
  </si>
  <si>
    <t>Cepillo para sanitario (churrusco)</t>
  </si>
  <si>
    <t>Pads 1</t>
  </si>
  <si>
    <t>Pads 2</t>
  </si>
  <si>
    <t>Pads 3</t>
  </si>
  <si>
    <t>Pads 4</t>
  </si>
  <si>
    <t>Pads 5</t>
  </si>
  <si>
    <t>Boneth 1</t>
  </si>
  <si>
    <t>Boneth 2</t>
  </si>
  <si>
    <t>Bolsas plásticas 1</t>
  </si>
  <si>
    <t>Bolsas plásticas 2</t>
  </si>
  <si>
    <t>Bolsas plásticas 3</t>
  </si>
  <si>
    <t>Bolsas plásticas 4</t>
  </si>
  <si>
    <t>Bolsas plásticas 8</t>
  </si>
  <si>
    <t>Bolsas plásticas 9</t>
  </si>
  <si>
    <t>Bolsas plásticas 10</t>
  </si>
  <si>
    <t>Bolsas plásticas 11</t>
  </si>
  <si>
    <t>Bolsas plásticas 15</t>
  </si>
  <si>
    <t>Bolsas plásticas 16</t>
  </si>
  <si>
    <t>Bolsas plásticas 17</t>
  </si>
  <si>
    <t>Bolsas plásticas 18</t>
  </si>
  <si>
    <t>Bolsas plásticas 21</t>
  </si>
  <si>
    <t>Bolsas plásticas 22</t>
  </si>
  <si>
    <t>Bolsas plásticas 23</t>
  </si>
  <si>
    <t>Bolsas plásticas 24</t>
  </si>
  <si>
    <t>Guantes 1</t>
  </si>
  <si>
    <t>Guantes 2</t>
  </si>
  <si>
    <t>Guantes 3</t>
  </si>
  <si>
    <t>Guantes 4</t>
  </si>
  <si>
    <t>Guantes 5</t>
  </si>
  <si>
    <t>Guantes 6</t>
  </si>
  <si>
    <t>Guantes 7</t>
  </si>
  <si>
    <t>Guantes 8</t>
  </si>
  <si>
    <t>Guantes 9</t>
  </si>
  <si>
    <t>Tapabocas Desechable</t>
  </si>
  <si>
    <t>Tapabocas Industrial</t>
  </si>
  <si>
    <t>Papel higiénico 1</t>
  </si>
  <si>
    <t>Papel higiénico 2</t>
  </si>
  <si>
    <t>Papel higiénico 3</t>
  </si>
  <si>
    <t>Papel higiénico 4</t>
  </si>
  <si>
    <t>Papel higiénico 5</t>
  </si>
  <si>
    <t>Papel higiénico 6</t>
  </si>
  <si>
    <t>Papel higiénico 7</t>
  </si>
  <si>
    <t>Papel higiénico 8</t>
  </si>
  <si>
    <t>Papel higiénico 9</t>
  </si>
  <si>
    <t>Toallas para manos 1</t>
  </si>
  <si>
    <t>Toallas para manos 2</t>
  </si>
  <si>
    <t>Toallas para manos 3</t>
  </si>
  <si>
    <t>Toallas para manos 4</t>
  </si>
  <si>
    <t>Toallas para manos 5</t>
  </si>
  <si>
    <t>Toallas para manos 6</t>
  </si>
  <si>
    <t>Toallas para manos 7</t>
  </si>
  <si>
    <t>Toallas para manos 8</t>
  </si>
  <si>
    <t>Pañuelos</t>
  </si>
  <si>
    <t>Vasos biodegradables 1</t>
  </si>
  <si>
    <t>Vasos biodegradables 2</t>
  </si>
  <si>
    <t>Vasos biodegradables 3</t>
  </si>
  <si>
    <t>Vasos biodegradables 4</t>
  </si>
  <si>
    <t>Mezclador 1</t>
  </si>
  <si>
    <t>Servilleta papel</t>
  </si>
  <si>
    <t>Filtro para greca 1</t>
  </si>
  <si>
    <t>Filtro para greca 2</t>
  </si>
  <si>
    <t>Filtro para greca 3</t>
  </si>
  <si>
    <t>Churrusco para tubos de greca</t>
  </si>
  <si>
    <t>Papel Aluminio 1</t>
  </si>
  <si>
    <t>Papel Aluminio 2</t>
  </si>
  <si>
    <t>Película transparente para alimentos</t>
  </si>
  <si>
    <t>Termo para café 1</t>
  </si>
  <si>
    <t>Termo para café 2</t>
  </si>
  <si>
    <t>Café 1</t>
  </si>
  <si>
    <t>Café 2</t>
  </si>
  <si>
    <t>Café 3</t>
  </si>
  <si>
    <t>Crema para café</t>
  </si>
  <si>
    <t>Azúcar 1</t>
  </si>
  <si>
    <t>Azúcar 2</t>
  </si>
  <si>
    <t>Azúcar 3</t>
  </si>
  <si>
    <t>Azúcar 4</t>
  </si>
  <si>
    <t>Endulzante</t>
  </si>
  <si>
    <t>Panela</t>
  </si>
  <si>
    <t>Panela pulverizada 1</t>
  </si>
  <si>
    <t>Panela pulverizada 2</t>
  </si>
  <si>
    <t>Panela pulverizada 3</t>
  </si>
  <si>
    <t>Panela pulverizada 4</t>
  </si>
  <si>
    <t>Panela pulverizada 5</t>
  </si>
  <si>
    <t>Panela pulverizada 6</t>
  </si>
  <si>
    <t>Panela saborizada 1</t>
  </si>
  <si>
    <t>Panela saborizada 2</t>
  </si>
  <si>
    <t>Sal 1</t>
  </si>
  <si>
    <t>Sal 2</t>
  </si>
  <si>
    <t>Sal 3</t>
  </si>
  <si>
    <t>Aromática con panela 1</t>
  </si>
  <si>
    <t>Aromática con panela 2</t>
  </si>
  <si>
    <t>Aromática con panela 3</t>
  </si>
  <si>
    <t>Aromática de fruta 1</t>
  </si>
  <si>
    <t>Aromática de fruta 2</t>
  </si>
  <si>
    <t>Aromática de fruta 3</t>
  </si>
  <si>
    <t>Aromática de panela</t>
  </si>
  <si>
    <t>Bebida de frutas</t>
  </si>
  <si>
    <t>Bebida de panela</t>
  </si>
  <si>
    <t>Té</t>
  </si>
  <si>
    <t>Agua potable 1</t>
  </si>
  <si>
    <t>Agua potable 2</t>
  </si>
  <si>
    <t>Agua potable 3</t>
  </si>
  <si>
    <t>Agua potable 4</t>
  </si>
  <si>
    <t>Válvula dispensadora para botellón de agua</t>
  </si>
  <si>
    <t>Servilleta de tela</t>
  </si>
  <si>
    <t>Cepillo para paredes y techos</t>
  </si>
  <si>
    <t>Brillador 1</t>
  </si>
  <si>
    <t>Brillador 2</t>
  </si>
  <si>
    <t>Repuestos brillador 1</t>
  </si>
  <si>
    <t>Repuestos brillador 2</t>
  </si>
  <si>
    <t>Destapador para sanitario (chupa)</t>
  </si>
  <si>
    <t>Plumero o limpia polvo</t>
  </si>
  <si>
    <t>Rastrillo 1</t>
  </si>
  <si>
    <t>Rastrillo 2</t>
  </si>
  <si>
    <t>Recogedor de basura 1</t>
  </si>
  <si>
    <t>Recogedor de basura 2</t>
  </si>
  <si>
    <t>Atomizadores</t>
  </si>
  <si>
    <t xml:space="preserve">Caneca para almacenar ropa sucia </t>
  </si>
  <si>
    <t>Vasos  1</t>
  </si>
  <si>
    <t>Arrendamiento</t>
  </si>
  <si>
    <t>Vasos  2</t>
  </si>
  <si>
    <t xml:space="preserve">Cuchara </t>
  </si>
  <si>
    <t xml:space="preserve">Tenedor </t>
  </si>
  <si>
    <t xml:space="preserve">Cuchillo </t>
  </si>
  <si>
    <t xml:space="preserve">Cuchara pequeña </t>
  </si>
  <si>
    <t>Platos  1</t>
  </si>
  <si>
    <t>Platos  2</t>
  </si>
  <si>
    <t>Platos  3</t>
  </si>
  <si>
    <t>Platos  4</t>
  </si>
  <si>
    <t>Platos  5</t>
  </si>
  <si>
    <t xml:space="preserve">Pocillos </t>
  </si>
  <si>
    <t xml:space="preserve">Juego de cubiertos </t>
  </si>
  <si>
    <t>Terno para café</t>
  </si>
  <si>
    <t>Vajilla  1</t>
  </si>
  <si>
    <t>Vajilla  2</t>
  </si>
  <si>
    <t xml:space="preserve">Cuchillo de cocina </t>
  </si>
  <si>
    <t xml:space="preserve">Tijeras de cocina </t>
  </si>
  <si>
    <t xml:space="preserve">Jarra </t>
  </si>
  <si>
    <t xml:space="preserve">Combustible </t>
  </si>
  <si>
    <t xml:space="preserve">Organizador  porta escobas </t>
  </si>
  <si>
    <t xml:space="preserve">Espátula </t>
  </si>
  <si>
    <t xml:space="preserve">Haraganes 1 </t>
  </si>
  <si>
    <t xml:space="preserve">Haraganes 2 </t>
  </si>
  <si>
    <t xml:space="preserve">Haraganes 3 </t>
  </si>
  <si>
    <t xml:space="preserve">Haraganes 4 </t>
  </si>
  <si>
    <t>Haraganes 5</t>
  </si>
  <si>
    <t>Balde</t>
  </si>
  <si>
    <t>Plato Biodegradable 1</t>
  </si>
  <si>
    <t>Plato Biodegradable 2</t>
  </si>
  <si>
    <t>Pocillos 1</t>
  </si>
  <si>
    <t xml:space="preserve">Terno para café </t>
  </si>
  <si>
    <t>Cafetera 1</t>
  </si>
  <si>
    <t>Vajilla  3</t>
  </si>
  <si>
    <t>Vajilla  4</t>
  </si>
  <si>
    <t>Portavasos</t>
  </si>
  <si>
    <t>Bandeja 1</t>
  </si>
  <si>
    <t>Bandeja 2</t>
  </si>
  <si>
    <t>Bandeja 3</t>
  </si>
  <si>
    <t>Bandeja 4</t>
  </si>
  <si>
    <t>Olleta</t>
  </si>
  <si>
    <t>Olla 1</t>
  </si>
  <si>
    <t>Olla 2</t>
  </si>
  <si>
    <t>Escurridor para platos</t>
  </si>
  <si>
    <t>Soporte para Botellón de agua</t>
  </si>
  <si>
    <t>Carro exprimidor de trapero 1</t>
  </si>
  <si>
    <t>Carro exprimidor de trapero 2</t>
  </si>
  <si>
    <t>Carro exprimidor de trapero 3</t>
  </si>
  <si>
    <t>Carros para limpieza</t>
  </si>
  <si>
    <t>Carro de bebidas</t>
  </si>
  <si>
    <t>Escalera 1</t>
  </si>
  <si>
    <t>Escalera 2</t>
  </si>
  <si>
    <t>Escalera 3</t>
  </si>
  <si>
    <t>Escalera 4</t>
  </si>
  <si>
    <t>Escalera de tipo industrial</t>
  </si>
  <si>
    <t>Mangueras 1</t>
  </si>
  <si>
    <t>Mangueras 2</t>
  </si>
  <si>
    <t>Mangueras 3</t>
  </si>
  <si>
    <t>Contenedor de basura 1</t>
  </si>
  <si>
    <t>Contenedor de basura 2</t>
  </si>
  <si>
    <t>Contenedor de basura 3</t>
  </si>
  <si>
    <t>Contenedor de basura 4</t>
  </si>
  <si>
    <t>Contenedor de basura 5</t>
  </si>
  <si>
    <t>Contenedor de basura 6</t>
  </si>
  <si>
    <t>Contenedor de basura 7</t>
  </si>
  <si>
    <t>Contenedor de basura 8</t>
  </si>
  <si>
    <t>Contenedor de basura 9</t>
  </si>
  <si>
    <t>Contenedor de basura 10</t>
  </si>
  <si>
    <t>Contenedor de basura 11</t>
  </si>
  <si>
    <t>Contenedor de basura 12</t>
  </si>
  <si>
    <t>Contenedor de basura 13</t>
  </si>
  <si>
    <t>Contenedor de basura 14</t>
  </si>
  <si>
    <t>Contenedor de basura 15</t>
  </si>
  <si>
    <t>Contenedor de basura 16</t>
  </si>
  <si>
    <t>Contenedor de basura 17</t>
  </si>
  <si>
    <t>Contenedor de basura 18</t>
  </si>
  <si>
    <t>Contenedor de basura 19</t>
  </si>
  <si>
    <t>Contenedor de basura 20</t>
  </si>
  <si>
    <t>Contenedor de basura 21</t>
  </si>
  <si>
    <t>Contenedor de basura 22</t>
  </si>
  <si>
    <t>Contenedor de basura 23</t>
  </si>
  <si>
    <t>Contenedor de basura 24</t>
  </si>
  <si>
    <t>Contenedor de basura 25</t>
  </si>
  <si>
    <t>Contenedor de basura 26</t>
  </si>
  <si>
    <t>Contenedor de basura 27</t>
  </si>
  <si>
    <t>Contenedor de basura 28</t>
  </si>
  <si>
    <t>Contenedor de basura 29</t>
  </si>
  <si>
    <t>Contenedor de basura 30</t>
  </si>
  <si>
    <t>Punto Ecológico 1</t>
  </si>
  <si>
    <t>Punto Ecológico 2</t>
  </si>
  <si>
    <t>Punto Ecológico 3</t>
  </si>
  <si>
    <t>Punto Ecológico 4</t>
  </si>
  <si>
    <t>Punto Ecológico 5</t>
  </si>
  <si>
    <t>Punto Ecológico 6</t>
  </si>
  <si>
    <t>Papelera 1</t>
  </si>
  <si>
    <t>Papelera 2</t>
  </si>
  <si>
    <t>Papelera 3</t>
  </si>
  <si>
    <t>Papelera 4</t>
  </si>
  <si>
    <t>Papelera residuos peligrosos 1</t>
  </si>
  <si>
    <t>Papelera residuos peligrosos 2</t>
  </si>
  <si>
    <t>Señales peatonales de prevención y atención 1</t>
  </si>
  <si>
    <t>Señales peatonales de prevención y atención 2</t>
  </si>
  <si>
    <t>Señales peatonales de prevención y atención 3</t>
  </si>
  <si>
    <t>Dispensador para papel higiénico 1</t>
  </si>
  <si>
    <t>Dispensador para papel higiénico 2</t>
  </si>
  <si>
    <t>Dispensador de toallas de manos 1</t>
  </si>
  <si>
    <t>Dispensador de toallas de manos 2</t>
  </si>
  <si>
    <t>Dispensador de toallas de manos 3</t>
  </si>
  <si>
    <t>Dispensador de jabón líquido 1</t>
  </si>
  <si>
    <t>Dispensador de jabón líquido 2</t>
  </si>
  <si>
    <t>Dispensador de jabón líquido 3</t>
  </si>
  <si>
    <t>Dispensador de jabón líquido 4</t>
  </si>
  <si>
    <t>Dispensador para ambientador</t>
  </si>
  <si>
    <t>Recarga: Dispensador para ambientador</t>
  </si>
  <si>
    <t>Dispensador goteo por gravedad y recarga</t>
  </si>
  <si>
    <t>Dispensador goteo por gravedad</t>
  </si>
  <si>
    <t>Recarga: Dispensador goteo por gravedad</t>
  </si>
  <si>
    <t>Dispensador de agua</t>
  </si>
  <si>
    <t>Dispensador de agua con botellón</t>
  </si>
  <si>
    <t>Greca para tintos 1</t>
  </si>
  <si>
    <t>Greca para tintos 2</t>
  </si>
  <si>
    <t>Greca para tintos 3</t>
  </si>
  <si>
    <t>Máquina de filtrado para café</t>
  </si>
  <si>
    <t>Horno microondas</t>
  </si>
  <si>
    <t>Horno microondas de tipo industrial</t>
  </si>
  <si>
    <t>Estufa 1</t>
  </si>
  <si>
    <t>Estufa 2</t>
  </si>
  <si>
    <t>Extensión eléctrica 1</t>
  </si>
  <si>
    <t>Extensión eléctrica 2</t>
  </si>
  <si>
    <t>Aspiradora 1</t>
  </si>
  <si>
    <t>Aspiradora 2</t>
  </si>
  <si>
    <t>Lavabrilladora de pisos 1</t>
  </si>
  <si>
    <t>Lavabrilladora de pisos 2</t>
  </si>
  <si>
    <t>Brilladora de alta revolución</t>
  </si>
  <si>
    <t>Lavadora de alfombras y tapetes 1</t>
  </si>
  <si>
    <t>Lavadora de alfombras y tapetes 2</t>
  </si>
  <si>
    <t>Hidrolavadora Industrial</t>
  </si>
  <si>
    <t>Sopladora de hojas</t>
  </si>
  <si>
    <t>Sonda para inodoro</t>
  </si>
  <si>
    <t>Girador Manual</t>
  </si>
  <si>
    <t>Sonda para fregaderos</t>
  </si>
  <si>
    <t xml:space="preserve">Cortadora de cesped </t>
  </si>
  <si>
    <t>Guadañas</t>
  </si>
  <si>
    <t>Motobombas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</si>
</sst>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quot;$&quot;\ * #,##0_-;\-&quot;$&quot;\ * #,##0_-;_-&quot;$&quot;\ * &quot;-&quot;_-;_-@_-"/>
    <numFmt numFmtId="165" formatCode="_-&quot;$&quot;\ * #,##0.00_-;\-&quot;$&quot;\ * #,##0.00_-;_-&quot;$&quot;\ * &quot;-&quot;??_-;_-@_-"/>
    <numFmt numFmtId="166" formatCode="&quot;$&quot;#,##0.00"/>
    <numFmt numFmtId="167" formatCode="0.0000%"/>
    <numFmt numFmtId="168" formatCode="_-&quot;$&quot;\ * #,##0.00_-;\-&quot;$&quot;\ * #,##0.00_-;_-&quot;$&quot;\ * &quot;-&quot;_-;_-@_-"/>
    <numFmt numFmtId="169" formatCode="_ [$€-2]\ * #,##0.00_ ;_ [$€-2]\ * \-#,##0.00_ ;_ [$€-2]\ * &quot;-&quot;??_ "/>
  </numFmts>
  <fonts count="47">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0"/>
      <color theme="0"/>
      <name val="Arial"/>
      <family val="2"/>
    </font>
    <font>
      <b/>
      <sz val="22"/>
      <color rgb="FF1C4F9E"/>
      <name val="Arial"/>
      <family val="2"/>
    </font>
    <font>
      <sz val="10"/>
      <color theme="1"/>
      <name val="Arial"/>
      <family val="2"/>
    </font>
    <font>
      <b/>
      <sz val="11"/>
      <color theme="0" tint="-0.499984740745262"/>
      <name val="Arial"/>
      <family val="2"/>
    </font>
    <font>
      <b/>
      <sz val="14"/>
      <name val="Arial"/>
      <family val="2"/>
    </font>
    <font>
      <sz val="11"/>
      <color theme="0"/>
      <name val="Arial"/>
      <family val="2"/>
    </font>
    <font>
      <sz val="20"/>
      <color theme="1"/>
      <name val="Arial"/>
      <family val="2"/>
    </font>
    <font>
      <sz val="16"/>
      <color theme="1"/>
      <name val="Arial"/>
      <family val="2"/>
    </font>
    <font>
      <b/>
      <sz val="10"/>
      <color theme="1"/>
      <name val="Arial"/>
      <family val="2"/>
    </font>
    <font>
      <b/>
      <sz val="9"/>
      <color theme="0"/>
      <name val="Arial"/>
      <family val="2"/>
    </font>
    <font>
      <sz val="9"/>
      <name val="Arial"/>
      <family val="2"/>
    </font>
    <font>
      <sz val="10"/>
      <name val="Arial"/>
      <family val="2"/>
    </font>
    <font>
      <sz val="10"/>
      <color rgb="FFFF0000"/>
      <name val="Arial"/>
      <family val="2"/>
    </font>
    <font>
      <b/>
      <sz val="11"/>
      <color theme="0"/>
      <name val="Arial"/>
      <family val="2"/>
    </font>
    <font>
      <sz val="12"/>
      <color theme="0"/>
      <name val="Arial"/>
      <family val="2"/>
    </font>
    <font>
      <b/>
      <sz val="11"/>
      <color theme="1"/>
      <name val="Arial"/>
      <family val="2"/>
    </font>
    <font>
      <b/>
      <sz val="11"/>
      <name val="Arial"/>
      <family val="2"/>
    </font>
    <font>
      <sz val="12"/>
      <name val="Arial"/>
      <family val="2"/>
    </font>
    <font>
      <b/>
      <sz val="12"/>
      <name val="Arial"/>
      <family val="2"/>
    </font>
    <font>
      <b/>
      <sz val="10"/>
      <name val="Arial"/>
      <family val="2"/>
    </font>
    <font>
      <sz val="10"/>
      <color theme="2" tint="-0.749992370372631"/>
      <name val="Verdana"/>
      <family val="2"/>
    </font>
    <font>
      <sz val="11"/>
      <color theme="1"/>
      <name val="Verdana"/>
      <family val="2"/>
    </font>
    <font>
      <b/>
      <sz val="26"/>
      <color theme="1"/>
      <name val="Verdana"/>
      <family val="2"/>
    </font>
    <font>
      <b/>
      <sz val="10"/>
      <color theme="0"/>
      <name val="Verdana"/>
      <family val="2"/>
    </font>
    <font>
      <b/>
      <sz val="12"/>
      <color theme="0"/>
      <name val="Verdana"/>
      <family val="2"/>
    </font>
    <font>
      <sz val="8"/>
      <color theme="2" tint="-0.749992370372631"/>
      <name val="Verdana"/>
      <family val="2"/>
    </font>
    <font>
      <sz val="8"/>
      <color theme="1"/>
      <name val="Verdana"/>
      <family val="2"/>
    </font>
    <font>
      <sz val="8"/>
      <name val="Verdana"/>
      <family val="2"/>
    </font>
    <font>
      <sz val="18"/>
      <color theme="3"/>
      <name val="Aptos Display"/>
      <family val="2"/>
      <scheme val="maj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rgb="FF9C6500"/>
      <name val="Aptos Narrow"/>
      <family val="2"/>
      <scheme val="minor"/>
    </font>
    <font>
      <sz val="10"/>
      <name val="Verdana"/>
      <family val="2"/>
    </font>
    <font>
      <sz val="11"/>
      <color rgb="FFFFFFFF"/>
      <name val="Aptos Narrow"/>
      <family val="2"/>
      <scheme val="minor"/>
    </font>
  </fonts>
  <fills count="43">
    <fill>
      <patternFill patternType="none"/>
    </fill>
    <fill>
      <patternFill patternType="gray125"/>
    </fill>
    <fill>
      <patternFill patternType="solid">
        <fgColor theme="9"/>
        <bgColor indexed="64"/>
      </patternFill>
    </fill>
    <fill>
      <patternFill patternType="solid">
        <fgColor rgb="FFDBDBDB"/>
        <bgColor indexed="64"/>
      </patternFill>
    </fill>
    <fill>
      <patternFill patternType="solid">
        <fgColor theme="1" tint="0.249977111117893"/>
        <bgColor indexed="64"/>
      </patternFill>
    </fill>
    <fill>
      <patternFill patternType="solid">
        <fgColor theme="0"/>
        <bgColor indexed="64"/>
      </patternFill>
    </fill>
    <fill>
      <patternFill patternType="solid">
        <fgColor rgb="FFE6F8FE"/>
        <bgColor indexed="64"/>
      </patternFill>
    </fill>
    <fill>
      <patternFill patternType="solid">
        <fgColor theme="0" tint="-0.14999847407452621"/>
        <bgColor indexed="64"/>
      </patternFill>
    </fill>
    <fill>
      <patternFill patternType="solid">
        <fgColor rgb="FFEBF8FF"/>
        <bgColor indexed="64"/>
      </patternFill>
    </fill>
    <fill>
      <patternFill patternType="solid">
        <fgColor theme="1" tint="0.34998626667073579"/>
        <bgColor indexed="64"/>
      </patternFill>
    </fill>
    <fill>
      <patternFill patternType="solid">
        <fgColor rgb="FF0070C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249977111117893"/>
      </left>
      <right/>
      <top/>
      <bottom/>
      <diagonal/>
    </border>
    <border>
      <left/>
      <right style="medium">
        <color theme="0" tint="-0.24994659260841701"/>
      </right>
      <top/>
      <bottom/>
      <diagonal/>
    </border>
    <border>
      <left style="medium">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bottom/>
      <diagonal/>
    </border>
    <border>
      <left style="thin">
        <color theme="2" tint="-9.9978637043366805E-2"/>
      </left>
      <right style="thin">
        <color theme="2" tint="-9.9978637043366805E-2"/>
      </right>
      <top/>
      <bottom style="thin">
        <color theme="2" tint="-9.9978637043366805E-2"/>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2" tint="-9.9978637043366805E-2"/>
      </left>
      <right style="thin">
        <color theme="2" tint="-9.9978637043366805E-2"/>
      </right>
      <top style="thin">
        <color theme="2" tint="-9.9978637043366805E-2"/>
      </top>
      <bottom/>
      <diagonal/>
    </border>
    <border>
      <left style="thick">
        <color theme="2" tint="-0.249977111117893"/>
      </left>
      <right style="thick">
        <color theme="2" tint="-0.249977111117893"/>
      </right>
      <top style="thick">
        <color theme="2" tint="-0.249977111117893"/>
      </top>
      <bottom style="thick">
        <color theme="2" tint="-0.249977111117893"/>
      </bottom>
      <diagonal/>
    </border>
    <border>
      <left style="hair">
        <color indexed="64"/>
      </left>
      <right style="hair">
        <color indexed="64"/>
      </right>
      <top/>
      <bottom style="hair">
        <color indexed="64"/>
      </bottom>
      <diagonal/>
    </border>
    <border>
      <left style="hair">
        <color indexed="64"/>
      </left>
      <right/>
      <top style="thick">
        <color theme="2" tint="-0.249977111117893"/>
      </top>
      <bottom/>
      <diagonal/>
    </border>
    <border>
      <left/>
      <right/>
      <top style="thick">
        <color theme="2" tint="-0.249977111117893"/>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0"/>
      </left>
      <right style="thin">
        <color theme="0"/>
      </right>
      <top/>
      <bottom/>
      <diagonal/>
    </border>
    <border>
      <left style="hair">
        <color indexed="64"/>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hair">
        <color theme="0"/>
      </left>
      <right/>
      <top style="hair">
        <color theme="0"/>
      </top>
      <bottom style="hair">
        <color theme="0"/>
      </bottom>
      <diagonal/>
    </border>
    <border>
      <left style="hair">
        <color indexed="64"/>
      </left>
      <right/>
      <top/>
      <bottom style="hair">
        <color indexed="64"/>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diagonal/>
    </border>
    <border>
      <left style="hair">
        <color theme="0"/>
      </left>
      <right/>
      <top style="hair">
        <color theme="0"/>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thin">
        <color theme="2" tint="-0.249977111117893"/>
      </top>
      <bottom/>
      <diagonal/>
    </border>
    <border>
      <left style="hair">
        <color indexed="64"/>
      </left>
      <right style="hair">
        <color indexed="64"/>
      </right>
      <top style="hair">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5" fillId="0" borderId="0"/>
    <xf numFmtId="9" fontId="15" fillId="0" borderId="0" applyFont="0" applyFill="0" applyBorder="0" applyAlignment="0" applyProtection="0"/>
    <xf numFmtId="0" fontId="33" fillId="0" borderId="44" applyNumberFormat="0" applyFill="0" applyAlignment="0" applyProtection="0"/>
    <xf numFmtId="0" fontId="34" fillId="0" borderId="45" applyNumberFormat="0" applyFill="0" applyAlignment="0" applyProtection="0"/>
    <xf numFmtId="0" fontId="34" fillId="0" borderId="0" applyNumberFormat="0" applyFill="0" applyBorder="0" applyAlignment="0" applyProtection="0"/>
    <xf numFmtId="0" fontId="35" fillId="12" borderId="0" applyNumberFormat="0" applyBorder="0" applyAlignment="0" applyProtection="0"/>
    <xf numFmtId="0" fontId="36" fillId="13" borderId="0" applyNumberFormat="0" applyBorder="0" applyAlignment="0" applyProtection="0"/>
    <xf numFmtId="0" fontId="37" fillId="15" borderId="46" applyNumberFormat="0" applyAlignment="0" applyProtection="0"/>
    <xf numFmtId="0" fontId="38" fillId="16" borderId="47" applyNumberFormat="0" applyAlignment="0" applyProtection="0"/>
    <xf numFmtId="0" fontId="39" fillId="16" borderId="46" applyNumberFormat="0" applyAlignment="0" applyProtection="0"/>
    <xf numFmtId="0" fontId="40" fillId="0" borderId="48" applyNumberFormat="0" applyFill="0" applyAlignment="0" applyProtection="0"/>
    <xf numFmtId="0" fontId="2" fillId="17" borderId="49" applyNumberFormat="0" applyAlignment="0" applyProtection="0"/>
    <xf numFmtId="0" fontId="41" fillId="0" borderId="0" applyNumberFormat="0" applyFill="0" applyBorder="0" applyAlignment="0" applyProtection="0"/>
    <xf numFmtId="0" fontId="1" fillId="18" borderId="50" applyNumberFormat="0" applyFont="0" applyAlignment="0" applyProtection="0"/>
    <xf numFmtId="0" fontId="42" fillId="0" borderId="0" applyNumberFormat="0" applyFill="0" applyBorder="0" applyAlignment="0" applyProtection="0"/>
    <xf numFmtId="0" fontId="43" fillId="0" borderId="51" applyNumberFormat="0" applyFill="0" applyAlignment="0" applyProtection="0"/>
    <xf numFmtId="0" fontId="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4" fontId="1" fillId="0" borderId="0" applyFont="0" applyFill="0" applyBorder="0" applyAlignment="0" applyProtection="0"/>
    <xf numFmtId="0" fontId="44" fillId="14"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15" fillId="0" borderId="0"/>
    <xf numFmtId="0" fontId="1" fillId="0" borderId="0"/>
    <xf numFmtId="0" fontId="32" fillId="0" borderId="0" applyNumberFormat="0" applyFill="0" applyBorder="0" applyAlignment="0" applyProtection="0"/>
    <xf numFmtId="169" fontId="15" fillId="0" borderId="0" applyFont="0" applyFill="0" applyBorder="0" applyAlignment="0" applyProtection="0"/>
    <xf numFmtId="165" fontId="1" fillId="0" borderId="0" applyFont="0" applyFill="0" applyBorder="0" applyAlignment="0" applyProtection="0"/>
    <xf numFmtId="49" fontId="45" fillId="0" borderId="0">
      <alignment horizontal="left" vertical="center"/>
    </xf>
  </cellStyleXfs>
  <cellXfs count="147">
    <xf numFmtId="0" fontId="0" fillId="0" borderId="0" xfId="0"/>
    <xf numFmtId="0" fontId="4" fillId="3" borderId="0" xfId="0" applyFont="1" applyFill="1" applyProtection="1">
      <protection hidden="1"/>
    </xf>
    <xf numFmtId="0" fontId="6" fillId="0" borderId="0" xfId="0" applyFont="1" applyProtection="1">
      <protection hidden="1"/>
    </xf>
    <xf numFmtId="165" fontId="6" fillId="0" borderId="0" xfId="1" applyFont="1" applyFill="1" applyProtection="1">
      <protection hidden="1"/>
    </xf>
    <xf numFmtId="0" fontId="4" fillId="0" borderId="0" xfId="0" applyFont="1" applyProtection="1">
      <protection hidden="1"/>
    </xf>
    <xf numFmtId="14" fontId="7" fillId="0" borderId="1" xfId="0" applyNumberFormat="1" applyFont="1" applyBorder="1" applyProtection="1">
      <protection hidden="1"/>
    </xf>
    <xf numFmtId="0" fontId="8" fillId="0" borderId="0" xfId="0" applyFont="1" applyAlignment="1" applyProtection="1">
      <alignment vertical="center" wrapText="1"/>
      <protection hidden="1"/>
    </xf>
    <xf numFmtId="0" fontId="9" fillId="4" borderId="2" xfId="0" applyFont="1" applyFill="1" applyBorder="1" applyAlignment="1" applyProtection="1">
      <alignment horizontal="left" vertical="center"/>
      <protection hidden="1"/>
    </xf>
    <xf numFmtId="0" fontId="3" fillId="0" borderId="0" xfId="0" applyFont="1" applyProtection="1">
      <protection hidden="1"/>
    </xf>
    <xf numFmtId="0" fontId="6" fillId="5" borderId="0" xfId="0" applyFont="1" applyFill="1" applyProtection="1">
      <protection hidden="1"/>
    </xf>
    <xf numFmtId="0" fontId="9" fillId="4" borderId="5" xfId="0" applyFont="1" applyFill="1" applyBorder="1" applyAlignment="1" applyProtection="1">
      <alignment horizontal="left" vertical="center"/>
      <protection hidden="1"/>
    </xf>
    <xf numFmtId="0" fontId="6" fillId="0" borderId="8" xfId="0" applyFont="1" applyBorder="1" applyProtection="1">
      <protection hidden="1"/>
    </xf>
    <xf numFmtId="0" fontId="13" fillId="4" borderId="11" xfId="0" applyFont="1" applyFill="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166" fontId="14" fillId="0" borderId="11" xfId="0" applyNumberFormat="1" applyFont="1" applyBorder="1" applyAlignment="1" applyProtection="1">
      <alignment horizontal="center" vertical="center" wrapText="1"/>
      <protection hidden="1"/>
    </xf>
    <xf numFmtId="167" fontId="14" fillId="6" borderId="11" xfId="3" applyNumberFormat="1" applyFont="1" applyFill="1" applyBorder="1" applyAlignment="1" applyProtection="1">
      <alignment horizontal="center" vertical="center" wrapText="1"/>
      <protection locked="0"/>
    </xf>
    <xf numFmtId="166" fontId="14" fillId="6" borderId="11" xfId="0" applyNumberFormat="1" applyFont="1" applyFill="1" applyBorder="1" applyAlignment="1" applyProtection="1">
      <alignment horizontal="center" vertical="center" wrapText="1"/>
      <protection locked="0"/>
    </xf>
    <xf numFmtId="166" fontId="14" fillId="8" borderId="11" xfId="0" applyNumberFormat="1" applyFont="1" applyFill="1" applyBorder="1" applyAlignment="1" applyProtection="1">
      <alignment horizontal="center" vertical="center" wrapText="1"/>
      <protection locked="0"/>
    </xf>
    <xf numFmtId="166" fontId="14" fillId="0" borderId="11" xfId="0" applyNumberFormat="1" applyFont="1" applyBorder="1" applyAlignment="1">
      <alignment horizontal="center" vertical="center" wrapText="1"/>
    </xf>
    <xf numFmtId="0" fontId="15" fillId="0" borderId="0" xfId="0" applyFont="1" applyProtection="1">
      <protection hidden="1"/>
    </xf>
    <xf numFmtId="165" fontId="15" fillId="0" borderId="0" xfId="1" applyFont="1" applyFill="1" applyProtection="1">
      <protection hidden="1"/>
    </xf>
    <xf numFmtId="167" fontId="14" fillId="0" borderId="11" xfId="3" applyNumberFormat="1" applyFont="1" applyFill="1" applyBorder="1" applyAlignment="1" applyProtection="1">
      <alignment horizontal="center" vertical="center" wrapText="1"/>
      <protection hidden="1"/>
    </xf>
    <xf numFmtId="0" fontId="16" fillId="0" borderId="0" xfId="0" applyFont="1" applyProtection="1">
      <protection hidden="1"/>
    </xf>
    <xf numFmtId="166" fontId="18" fillId="5" borderId="0" xfId="1" applyNumberFormat="1" applyFont="1" applyFill="1" applyBorder="1" applyAlignment="1" applyProtection="1">
      <alignment horizontal="right" vertical="center"/>
      <protection hidden="1"/>
    </xf>
    <xf numFmtId="0" fontId="19" fillId="7" borderId="13" xfId="4" applyFont="1" applyFill="1" applyBorder="1" applyAlignment="1" applyProtection="1">
      <alignment horizontal="left" vertical="center"/>
      <protection hidden="1"/>
    </xf>
    <xf numFmtId="0" fontId="19" fillId="7" borderId="0" xfId="4" applyFont="1" applyFill="1" applyAlignment="1" applyProtection="1">
      <alignment horizontal="center" vertical="center"/>
      <protection hidden="1"/>
    </xf>
    <xf numFmtId="166" fontId="21" fillId="5" borderId="4" xfId="1" applyNumberFormat="1" applyFont="1" applyFill="1" applyBorder="1" applyAlignment="1" applyProtection="1">
      <alignment horizontal="right" vertical="center"/>
      <protection hidden="1"/>
    </xf>
    <xf numFmtId="0" fontId="15" fillId="0" borderId="0" xfId="4" applyAlignment="1" applyProtection="1">
      <alignment vertical="center"/>
      <protection hidden="1"/>
    </xf>
    <xf numFmtId="166" fontId="21" fillId="5" borderId="15" xfId="1" applyNumberFormat="1" applyFont="1" applyFill="1" applyBorder="1" applyAlignment="1" applyProtection="1">
      <alignment horizontal="right" vertical="center"/>
      <protection hidden="1"/>
    </xf>
    <xf numFmtId="0" fontId="19" fillId="7" borderId="10" xfId="4" applyFont="1" applyFill="1" applyBorder="1" applyAlignment="1" applyProtection="1">
      <alignment horizontal="left" vertical="center"/>
      <protection hidden="1"/>
    </xf>
    <xf numFmtId="0" fontId="19" fillId="7" borderId="1" xfId="4" applyFont="1" applyFill="1" applyBorder="1" applyAlignment="1" applyProtection="1">
      <alignment horizontal="center" vertical="center"/>
      <protection hidden="1"/>
    </xf>
    <xf numFmtId="9" fontId="22" fillId="5" borderId="4" xfId="3" applyFont="1" applyFill="1" applyBorder="1" applyAlignment="1" applyProtection="1">
      <alignment horizontal="left" vertical="center"/>
      <protection hidden="1"/>
    </xf>
    <xf numFmtId="166" fontId="21" fillId="5" borderId="16" xfId="1" applyNumberFormat="1" applyFont="1" applyFill="1" applyBorder="1" applyAlignment="1" applyProtection="1">
      <alignment horizontal="right" vertical="center"/>
      <protection hidden="1"/>
    </xf>
    <xf numFmtId="0" fontId="2" fillId="9" borderId="17" xfId="4" applyFont="1" applyFill="1" applyBorder="1" applyAlignment="1" applyProtection="1">
      <alignment horizontal="center" vertical="center" wrapText="1"/>
      <protection hidden="1"/>
    </xf>
    <xf numFmtId="0" fontId="2" fillId="9" borderId="20" xfId="4" applyFont="1" applyFill="1" applyBorder="1" applyAlignment="1" applyProtection="1">
      <alignment horizontal="center" vertical="center" wrapText="1"/>
      <protection hidden="1"/>
    </xf>
    <xf numFmtId="0" fontId="23" fillId="0" borderId="11" xfId="4" applyFont="1" applyBorder="1" applyAlignment="1" applyProtection="1">
      <alignment horizontal="center" vertical="center" wrapText="1"/>
      <protection hidden="1"/>
    </xf>
    <xf numFmtId="10" fontId="15" fillId="0" borderId="18" xfId="5" applyNumberFormat="1" applyFont="1" applyFill="1" applyBorder="1" applyAlignment="1" applyProtection="1">
      <alignment horizontal="center" vertical="center" wrapText="1"/>
      <protection hidden="1"/>
    </xf>
    <xf numFmtId="10" fontId="23" fillId="0" borderId="11" xfId="5" applyNumberFormat="1" applyFont="1" applyFill="1" applyBorder="1" applyAlignment="1" applyProtection="1">
      <alignment horizontal="center" vertical="center"/>
      <protection hidden="1"/>
    </xf>
    <xf numFmtId="0" fontId="12" fillId="0" borderId="0" xfId="0" applyFont="1" applyProtection="1">
      <protection hidden="1"/>
    </xf>
    <xf numFmtId="44" fontId="6" fillId="0" borderId="0" xfId="0" applyNumberFormat="1" applyFont="1" applyProtection="1">
      <protection hidden="1"/>
    </xf>
    <xf numFmtId="164" fontId="24" fillId="0" borderId="0" xfId="2" applyFont="1"/>
    <xf numFmtId="0" fontId="25" fillId="0" borderId="0" xfId="0" applyFont="1"/>
    <xf numFmtId="10" fontId="25" fillId="0" borderId="0" xfId="0" applyNumberFormat="1" applyFont="1"/>
    <xf numFmtId="0" fontId="27" fillId="10" borderId="23" xfId="0" applyFont="1" applyFill="1" applyBorder="1" applyAlignment="1">
      <alignment horizontal="center" vertical="center" wrapText="1"/>
    </xf>
    <xf numFmtId="0" fontId="28" fillId="10" borderId="0" xfId="0" applyFont="1" applyFill="1" applyAlignment="1">
      <alignment horizontal="center" vertical="center" wrapText="1"/>
    </xf>
    <xf numFmtId="0" fontId="27" fillId="10" borderId="26" xfId="0" applyFont="1" applyFill="1" applyBorder="1" applyAlignment="1">
      <alignment horizontal="center" vertical="center"/>
    </xf>
    <xf numFmtId="0" fontId="27" fillId="10" borderId="0" xfId="0" applyFont="1" applyFill="1" applyAlignment="1">
      <alignment horizontal="left" vertical="center" wrapText="1"/>
    </xf>
    <xf numFmtId="0" fontId="29" fillId="0" borderId="26" xfId="0" applyFont="1" applyBorder="1" applyAlignment="1">
      <alignment horizontal="right" vertical="center"/>
    </xf>
    <xf numFmtId="1" fontId="24" fillId="0" borderId="0" xfId="0" applyNumberFormat="1" applyFont="1"/>
    <xf numFmtId="0" fontId="29" fillId="0" borderId="0" xfId="0" applyFont="1" applyAlignment="1">
      <alignment horizontal="left" vertical="center" wrapText="1"/>
    </xf>
    <xf numFmtId="0" fontId="30" fillId="0" borderId="29" xfId="0" applyFont="1" applyBorder="1"/>
    <xf numFmtId="0" fontId="30" fillId="0" borderId="29" xfId="0" applyFont="1" applyBorder="1" applyAlignment="1">
      <alignment vertical="center" wrapText="1"/>
    </xf>
    <xf numFmtId="0" fontId="29" fillId="0" borderId="23" xfId="0" applyFont="1" applyBorder="1" applyAlignment="1">
      <alignment horizontal="right" vertical="center"/>
    </xf>
    <xf numFmtId="0" fontId="30" fillId="0" borderId="31" xfId="0" applyFont="1" applyBorder="1"/>
    <xf numFmtId="0" fontId="30" fillId="0" borderId="31" xfId="0" applyFont="1" applyBorder="1" applyAlignment="1">
      <alignment vertical="center" wrapText="1"/>
    </xf>
    <xf numFmtId="0" fontId="30" fillId="0" borderId="0" xfId="0" applyFont="1"/>
    <xf numFmtId="0" fontId="30" fillId="0" borderId="32" xfId="0" applyFont="1" applyBorder="1"/>
    <xf numFmtId="0" fontId="30" fillId="0" borderId="32" xfId="0" applyFont="1" applyBorder="1" applyAlignment="1">
      <alignment vertical="center" wrapText="1"/>
    </xf>
    <xf numFmtId="0" fontId="27" fillId="10" borderId="33" xfId="0" applyFont="1" applyFill="1" applyBorder="1" applyAlignment="1">
      <alignment horizontal="center" vertical="center"/>
    </xf>
    <xf numFmtId="0" fontId="29" fillId="0" borderId="34" xfId="0" applyFont="1" applyBorder="1" applyAlignment="1">
      <alignment horizontal="right" vertical="center"/>
    </xf>
    <xf numFmtId="0" fontId="29" fillId="5" borderId="34" xfId="0" applyFont="1" applyFill="1" applyBorder="1" applyAlignment="1">
      <alignment horizontal="right" vertical="center"/>
    </xf>
    <xf numFmtId="164" fontId="24" fillId="5" borderId="0" xfId="2" applyFont="1" applyFill="1"/>
    <xf numFmtId="0" fontId="0" fillId="5" borderId="0" xfId="0" applyFill="1"/>
    <xf numFmtId="168" fontId="0" fillId="5" borderId="0" xfId="0" applyNumberFormat="1" applyFill="1"/>
    <xf numFmtId="165" fontId="0" fillId="5" borderId="0" xfId="0" applyNumberFormat="1" applyFill="1"/>
    <xf numFmtId="0" fontId="30" fillId="0" borderId="35" xfId="0" applyFont="1" applyBorder="1"/>
    <xf numFmtId="0" fontId="30" fillId="0" borderId="35" xfId="0" applyFont="1" applyBorder="1" applyAlignment="1">
      <alignment horizontal="left" vertical="center" wrapText="1"/>
    </xf>
    <xf numFmtId="0" fontId="30" fillId="0" borderId="36" xfId="0" applyFont="1" applyBorder="1"/>
    <xf numFmtId="0" fontId="31" fillId="0" borderId="36" xfId="0" applyFont="1" applyBorder="1" applyAlignment="1">
      <alignment horizontal="left" vertical="center" wrapText="1"/>
    </xf>
    <xf numFmtId="0" fontId="31" fillId="0" borderId="35" xfId="0" applyFont="1" applyBorder="1" applyAlignment="1">
      <alignment horizontal="left" vertical="center"/>
    </xf>
    <xf numFmtId="0" fontId="31" fillId="0" borderId="35" xfId="0" applyFont="1" applyBorder="1" applyAlignment="1">
      <alignment horizontal="left" vertical="center" wrapText="1"/>
    </xf>
    <xf numFmtId="0" fontId="27" fillId="10" borderId="37" xfId="0" applyFont="1" applyFill="1" applyBorder="1" applyAlignment="1">
      <alignment horizontal="center" vertical="center"/>
    </xf>
    <xf numFmtId="0" fontId="27" fillId="10" borderId="30" xfId="0" applyFont="1" applyFill="1" applyBorder="1" applyAlignment="1">
      <alignment horizontal="center" vertical="center"/>
    </xf>
    <xf numFmtId="0" fontId="27" fillId="10" borderId="0" xfId="0" applyFont="1" applyFill="1" applyAlignment="1">
      <alignment horizontal="left"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29" fillId="11" borderId="26" xfId="0" applyFont="1" applyFill="1" applyBorder="1" applyAlignment="1">
      <alignment horizontal="center" vertical="center"/>
    </xf>
    <xf numFmtId="0" fontId="29" fillId="11" borderId="26" xfId="0" applyFont="1" applyFill="1" applyBorder="1" applyAlignment="1">
      <alignment horizontal="center" vertical="center" wrapText="1"/>
    </xf>
    <xf numFmtId="164" fontId="24" fillId="11" borderId="0" xfId="2" applyFont="1" applyFill="1"/>
    <xf numFmtId="0" fontId="0" fillId="11" borderId="0" xfId="0" applyFill="1"/>
    <xf numFmtId="168" fontId="0" fillId="11" borderId="0" xfId="0" applyNumberFormat="1" applyFill="1"/>
    <xf numFmtId="0" fontId="29" fillId="0" borderId="26" xfId="0" applyFont="1" applyBorder="1" applyAlignment="1">
      <alignment horizontal="center" vertical="center"/>
    </xf>
    <xf numFmtId="0" fontId="29" fillId="0" borderId="26" xfId="0" applyFont="1" applyBorder="1" applyAlignment="1">
      <alignment horizontal="center" vertical="center" wrapText="1"/>
    </xf>
    <xf numFmtId="0" fontId="29" fillId="0" borderId="42" xfId="0" applyFont="1" applyBorder="1" applyAlignment="1">
      <alignment horizontal="left" vertical="center" wrapText="1"/>
    </xf>
    <xf numFmtId="0" fontId="29" fillId="0" borderId="43" xfId="0" applyFont="1" applyBorder="1" applyAlignment="1">
      <alignment horizontal="left" vertical="center" wrapText="1"/>
    </xf>
    <xf numFmtId="0" fontId="29" fillId="0" borderId="43" xfId="0" applyFont="1" applyBorder="1" applyAlignment="1">
      <alignment horizontal="center" vertical="center" wrapText="1"/>
    </xf>
    <xf numFmtId="0" fontId="29" fillId="0" borderId="26" xfId="0" applyFont="1" applyBorder="1" applyAlignment="1">
      <alignment horizontal="left" vertical="center" wrapText="1"/>
    </xf>
    <xf numFmtId="44" fontId="6" fillId="0" borderId="0" xfId="38" applyFont="1" applyFill="1" applyProtection="1">
      <protection hidden="1"/>
    </xf>
    <xf numFmtId="166" fontId="18" fillId="5" borderId="0" xfId="38" applyNumberFormat="1" applyFont="1" applyFill="1" applyBorder="1" applyAlignment="1" applyProtection="1">
      <alignment horizontal="right" vertical="center"/>
      <protection hidden="1"/>
    </xf>
    <xf numFmtId="44" fontId="15" fillId="0" borderId="12" xfId="38" applyFont="1" applyFill="1" applyBorder="1" applyAlignment="1" applyProtection="1">
      <alignment horizontal="center" vertical="center" wrapText="1"/>
      <protection hidden="1"/>
    </xf>
    <xf numFmtId="166" fontId="21" fillId="5" borderId="4" xfId="38" applyNumberFormat="1" applyFont="1" applyFill="1" applyBorder="1" applyAlignment="1" applyProtection="1">
      <alignment horizontal="right" vertical="center"/>
      <protection hidden="1"/>
    </xf>
    <xf numFmtId="166" fontId="21" fillId="5" borderId="15" xfId="38" applyNumberFormat="1" applyFont="1" applyFill="1" applyBorder="1" applyAlignment="1" applyProtection="1">
      <alignment horizontal="right" vertical="center"/>
      <protection hidden="1"/>
    </xf>
    <xf numFmtId="166" fontId="21" fillId="5" borderId="16" xfId="38" applyNumberFormat="1" applyFont="1" applyFill="1" applyBorder="1" applyAlignment="1" applyProtection="1">
      <alignment horizontal="right" vertical="center"/>
      <protection hidden="1"/>
    </xf>
    <xf numFmtId="165" fontId="15" fillId="0" borderId="0" xfId="1" applyFont="1" applyFill="1" applyBorder="1" applyAlignment="1" applyProtection="1">
      <alignment horizontal="center" vertical="center" wrapText="1"/>
      <protection hidden="1"/>
    </xf>
    <xf numFmtId="165" fontId="15" fillId="0" borderId="0" xfId="1" applyFont="1" applyProtection="1">
      <protection hidden="1"/>
    </xf>
    <xf numFmtId="165" fontId="13" fillId="4" borderId="11" xfId="1" applyFont="1" applyFill="1" applyBorder="1" applyAlignment="1" applyProtection="1">
      <alignment horizontal="center" vertical="center" wrapText="1"/>
      <protection hidden="1"/>
    </xf>
    <xf numFmtId="165" fontId="24" fillId="5" borderId="0" xfId="1" applyFont="1" applyFill="1"/>
    <xf numFmtId="165" fontId="24" fillId="0" borderId="0" xfId="1" applyFont="1"/>
    <xf numFmtId="165" fontId="15" fillId="0" borderId="0" xfId="1" applyFont="1" applyAlignment="1" applyProtection="1">
      <alignment horizontal="center" vertical="center"/>
      <protection hidden="1"/>
    </xf>
    <xf numFmtId="0" fontId="46" fillId="2" borderId="52" xfId="0" applyFont="1" applyFill="1" applyBorder="1" applyAlignment="1">
      <alignment horizontal="center"/>
    </xf>
    <xf numFmtId="0" fontId="0" fillId="0" borderId="52" xfId="0" applyBorder="1" applyAlignment="1">
      <alignment vertical="center"/>
    </xf>
    <xf numFmtId="0" fontId="0" fillId="0" borderId="52" xfId="0" applyBorder="1" applyAlignment="1">
      <alignment vertical="center" wrapText="1"/>
    </xf>
    <xf numFmtId="0" fontId="0" fillId="0" borderId="52" xfId="0" applyBorder="1" applyAlignment="1">
      <alignment horizontal="center" vertical="center"/>
    </xf>
    <xf numFmtId="0" fontId="46" fillId="2" borderId="52" xfId="0" applyFont="1" applyFill="1" applyBorder="1"/>
    <xf numFmtId="0" fontId="46" fillId="2" borderId="52" xfId="0" applyFont="1" applyFill="1" applyBorder="1" applyAlignment="1">
      <alignment horizontal="center"/>
    </xf>
    <xf numFmtId="49" fontId="15" fillId="0" borderId="18" xfId="5" applyNumberFormat="1" applyFont="1" applyFill="1" applyBorder="1" applyAlignment="1" applyProtection="1">
      <alignment horizontal="center" vertical="center" wrapText="1"/>
      <protection hidden="1"/>
    </xf>
    <xf numFmtId="49" fontId="15" fillId="0" borderId="19" xfId="5" applyNumberFormat="1" applyFont="1" applyFill="1" applyBorder="1" applyAlignment="1" applyProtection="1">
      <alignment horizontal="center" vertical="center" wrapText="1"/>
      <protection hidden="1"/>
    </xf>
    <xf numFmtId="49" fontId="15" fillId="0" borderId="16" xfId="5" applyNumberFormat="1" applyFont="1" applyFill="1" applyBorder="1" applyAlignment="1" applyProtection="1">
      <alignment horizontal="center" vertical="center" wrapText="1"/>
      <protection hidden="1"/>
    </xf>
    <xf numFmtId="49" fontId="15" fillId="0" borderId="4" xfId="5" applyNumberFormat="1" applyFont="1" applyFill="1" applyBorder="1" applyAlignment="1" applyProtection="1">
      <alignment horizontal="center" vertical="center" wrapText="1"/>
      <protection hidden="1"/>
    </xf>
    <xf numFmtId="0" fontId="23" fillId="0" borderId="18" xfId="4" applyFont="1" applyBorder="1" applyAlignment="1" applyProtection="1">
      <alignment horizontal="right" vertical="center"/>
      <protection hidden="1"/>
    </xf>
    <xf numFmtId="0" fontId="23" fillId="0" borderId="16" xfId="4" applyFont="1" applyBorder="1" applyAlignment="1" applyProtection="1">
      <alignment horizontal="right" vertical="center"/>
      <protection hidden="1"/>
    </xf>
    <xf numFmtId="0" fontId="2" fillId="9" borderId="18" xfId="4" applyFont="1" applyFill="1" applyBorder="1" applyAlignment="1" applyProtection="1">
      <alignment horizontal="center" vertical="center" wrapText="1"/>
      <protection hidden="1"/>
    </xf>
    <xf numFmtId="0" fontId="2" fillId="9" borderId="19" xfId="4" applyFont="1" applyFill="1" applyBorder="1" applyAlignment="1" applyProtection="1">
      <alignment horizontal="center" vertical="center" wrapText="1"/>
      <protection hidden="1"/>
    </xf>
    <xf numFmtId="0" fontId="2" fillId="9" borderId="16" xfId="4" applyFont="1" applyFill="1" applyBorder="1" applyAlignment="1" applyProtection="1">
      <alignment horizontal="center" vertical="center" wrapText="1"/>
      <protection hidden="1"/>
    </xf>
    <xf numFmtId="0" fontId="2" fillId="9" borderId="21" xfId="4" applyFont="1" applyFill="1" applyBorder="1" applyAlignment="1" applyProtection="1">
      <alignment horizontal="center" vertical="center" wrapText="1"/>
      <protection hidden="1"/>
    </xf>
    <xf numFmtId="0" fontId="20" fillId="5" borderId="4" xfId="0" applyFont="1" applyFill="1" applyBorder="1" applyAlignment="1" applyProtection="1">
      <alignment horizontal="left" vertical="center" wrapText="1"/>
      <protection hidden="1"/>
    </xf>
    <xf numFmtId="0" fontId="5" fillId="3" borderId="0" xfId="0" applyFont="1" applyFill="1" applyAlignment="1" applyProtection="1">
      <alignment horizontal="center" vertical="center" wrapText="1"/>
      <protection hidden="1"/>
    </xf>
    <xf numFmtId="0" fontId="9" fillId="4" borderId="2" xfId="0" applyFont="1" applyFill="1" applyBorder="1" applyAlignment="1" applyProtection="1">
      <alignment horizontal="left" vertical="center"/>
      <protection hidden="1"/>
    </xf>
    <xf numFmtId="0" fontId="9" fillId="4" borderId="3" xfId="0" applyFont="1" applyFill="1" applyBorder="1" applyAlignment="1" applyProtection="1">
      <alignment horizontal="left" vertical="center"/>
      <protection hidden="1"/>
    </xf>
    <xf numFmtId="0" fontId="10" fillId="5"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0" fillId="6" borderId="6" xfId="0" applyFont="1" applyFill="1" applyBorder="1" applyAlignment="1" applyProtection="1">
      <alignment horizontal="center" vertical="center" wrapText="1"/>
      <protection locked="0" hidden="1"/>
    </xf>
    <xf numFmtId="0" fontId="10" fillId="6" borderId="7" xfId="0" applyFont="1" applyFill="1" applyBorder="1" applyAlignment="1" applyProtection="1">
      <alignment horizontal="center" vertical="center" wrapText="1"/>
      <protection locked="0" hidden="1"/>
    </xf>
    <xf numFmtId="0" fontId="10" fillId="6" borderId="3" xfId="0" applyFont="1" applyFill="1" applyBorder="1" applyAlignment="1" applyProtection="1">
      <alignment horizontal="center" vertical="center" wrapText="1"/>
      <protection locked="0" hidden="1"/>
    </xf>
    <xf numFmtId="0" fontId="12" fillId="7" borderId="0" xfId="0" applyFont="1" applyFill="1" applyAlignment="1" applyProtection="1">
      <alignment horizontal="center" vertical="center"/>
      <protection hidden="1"/>
    </xf>
    <xf numFmtId="0" fontId="12" fillId="7" borderId="9" xfId="0" applyFont="1" applyFill="1" applyBorder="1" applyAlignment="1" applyProtection="1">
      <alignment horizontal="center" vertical="center"/>
      <protection hidden="1"/>
    </xf>
    <xf numFmtId="0" fontId="12" fillId="7" borderId="10" xfId="0" applyFont="1" applyFill="1" applyBorder="1" applyAlignment="1" applyProtection="1">
      <alignment horizontal="center" vertical="center"/>
      <protection hidden="1"/>
    </xf>
    <xf numFmtId="0" fontId="12" fillId="7" borderId="1" xfId="0" applyFont="1" applyFill="1" applyBorder="1" applyAlignment="1" applyProtection="1">
      <alignment horizontal="center" vertical="center"/>
      <protection hidden="1"/>
    </xf>
    <xf numFmtId="0" fontId="17" fillId="5" borderId="0" xfId="0" applyFont="1" applyFill="1" applyAlignment="1" applyProtection="1">
      <alignment horizontal="left" vertical="center" wrapText="1"/>
      <protection hidden="1"/>
    </xf>
    <xf numFmtId="0" fontId="20" fillId="5" borderId="14" xfId="0" applyFont="1" applyFill="1" applyBorder="1" applyAlignment="1" applyProtection="1">
      <alignment horizontal="left" vertical="center" wrapText="1"/>
      <protection hidden="1"/>
    </xf>
    <xf numFmtId="0" fontId="29" fillId="0" borderId="27" xfId="0" applyFont="1" applyBorder="1" applyAlignment="1">
      <alignment horizontal="left" vertical="center" wrapText="1"/>
    </xf>
    <xf numFmtId="0" fontId="29" fillId="0" borderId="28" xfId="0" applyFont="1" applyBorder="1" applyAlignment="1">
      <alignment horizontal="left" vertical="center" wrapText="1"/>
    </xf>
    <xf numFmtId="0" fontId="28" fillId="10" borderId="34" xfId="0" applyFont="1" applyFill="1" applyBorder="1" applyAlignment="1">
      <alignment horizontal="center" vertical="center" wrapText="1"/>
    </xf>
    <xf numFmtId="0" fontId="28" fillId="10" borderId="41" xfId="0" applyFont="1" applyFill="1" applyBorder="1" applyAlignment="1">
      <alignment horizontal="center" vertical="center" wrapText="1"/>
    </xf>
    <xf numFmtId="0" fontId="27" fillId="10" borderId="27" xfId="0" applyFont="1" applyFill="1" applyBorder="1" applyAlignment="1">
      <alignment horizontal="left" vertical="center"/>
    </xf>
    <xf numFmtId="0" fontId="27" fillId="10" borderId="40" xfId="0" applyFont="1" applyFill="1" applyBorder="1" applyAlignment="1">
      <alignment horizontal="left" vertical="center"/>
    </xf>
    <xf numFmtId="0" fontId="27" fillId="10" borderId="38" xfId="0" applyFont="1" applyFill="1" applyBorder="1" applyAlignment="1">
      <alignment horizontal="left" vertical="center"/>
    </xf>
    <xf numFmtId="0" fontId="27" fillId="10" borderId="39" xfId="0" applyFont="1" applyFill="1" applyBorder="1" applyAlignment="1">
      <alignment horizontal="left" vertical="center"/>
    </xf>
    <xf numFmtId="0" fontId="28" fillId="10" borderId="30" xfId="0" applyFont="1" applyFill="1" applyBorder="1" applyAlignment="1">
      <alignment horizontal="center" vertical="center" wrapText="1"/>
    </xf>
    <xf numFmtId="0" fontId="28" fillId="10" borderId="0" xfId="0" applyFont="1" applyFill="1" applyAlignment="1">
      <alignment horizontal="center" vertical="center" wrapText="1"/>
    </xf>
    <xf numFmtId="0" fontId="27" fillId="10" borderId="27" xfId="0" applyFont="1" applyFill="1" applyBorder="1" applyAlignment="1">
      <alignment horizontal="left" vertical="center" wrapText="1"/>
    </xf>
    <xf numFmtId="0" fontId="27" fillId="10" borderId="28" xfId="0" applyFont="1" applyFill="1" applyBorder="1" applyAlignment="1">
      <alignment horizontal="left" vertical="center" wrapText="1"/>
    </xf>
    <xf numFmtId="0" fontId="29" fillId="5" borderId="27" xfId="0" applyFont="1" applyFill="1" applyBorder="1" applyAlignment="1">
      <alignment horizontal="left" vertical="center" wrapText="1"/>
    </xf>
    <xf numFmtId="0" fontId="29" fillId="5" borderId="28" xfId="0" applyFont="1" applyFill="1" applyBorder="1" applyAlignment="1">
      <alignment horizontal="left" vertical="center" wrapText="1"/>
    </xf>
    <xf numFmtId="0" fontId="26" fillId="0" borderId="22" xfId="0" applyFont="1" applyBorder="1" applyAlignment="1">
      <alignment horizontal="center" vertical="center"/>
    </xf>
    <xf numFmtId="0" fontId="28" fillId="10" borderId="24" xfId="0" applyFont="1" applyFill="1" applyBorder="1" applyAlignment="1">
      <alignment horizontal="center" vertical="center" wrapText="1"/>
    </xf>
    <xf numFmtId="0" fontId="28" fillId="10" borderId="25" xfId="0" applyFont="1" applyFill="1" applyBorder="1" applyAlignment="1">
      <alignment horizontal="center" vertical="center" wrapText="1"/>
    </xf>
  </cellXfs>
  <cellStyles count="52">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40" xr:uid="{7097239A-2FAA-48B9-8543-8FBFF59C68B2}"/>
    <cellStyle name="60% - Énfasis2 2" xfId="41" xr:uid="{A9792FD8-0244-4651-934E-733A7914D997}"/>
    <cellStyle name="60% - Énfasis3 2" xfId="42" xr:uid="{32BCEC4D-8F48-449C-AA57-A27E311906BC}"/>
    <cellStyle name="60% - Énfasis4 2" xfId="43" xr:uid="{C6193D49-7FBC-42AC-AD76-3394EF144B6F}"/>
    <cellStyle name="60% - Énfasis5 2" xfId="44" xr:uid="{40ABB4D3-7E89-417D-9E26-475C1AAB7DBB}"/>
    <cellStyle name="60% - Énfasis6 2" xfId="45" xr:uid="{7AF0A62D-8313-4AF9-A3EB-37201F82D2B8}"/>
    <cellStyle name="BodyStyle" xfId="51" xr:uid="{A80E2387-7DB3-45AB-A4A8-458E11B4D0C8}"/>
    <cellStyle name="Bueno" xfId="9" builtinId="26" customBuiltin="1"/>
    <cellStyle name="Cálculo" xfId="13" builtinId="22" customBuiltin="1"/>
    <cellStyle name="Celda de comprobación" xfId="15" builtinId="23" customBuiltin="1"/>
    <cellStyle name="Celda vinculada" xfId="14" builtinId="24" customBuiltin="1"/>
    <cellStyle name="Encabezado 4" xfId="8"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1" builtinId="20" customBuiltin="1"/>
    <cellStyle name="Euro" xfId="49" xr:uid="{CA31A136-6260-414E-A597-8C951EF26234}"/>
    <cellStyle name="Incorrecto" xfId="10" builtinId="27" customBuiltin="1"/>
    <cellStyle name="Moneda" xfId="1" builtinId="4"/>
    <cellStyle name="Moneda [0]" xfId="2" builtinId="7"/>
    <cellStyle name="Moneda 2" xfId="38" xr:uid="{EE70FEB0-5FC0-4525-B219-5554585712EF}"/>
    <cellStyle name="Moneda 2 2" xfId="50" xr:uid="{20ABEFDB-A8AB-4018-B9E5-48C4B148A4AB}"/>
    <cellStyle name="Neutral 2" xfId="39" xr:uid="{349F2FA1-5F6C-4756-A455-8ED068F35A80}"/>
    <cellStyle name="Normal" xfId="0" builtinId="0"/>
    <cellStyle name="Normal 2" xfId="4" xr:uid="{962EAA26-08C8-4FBF-AE09-8F0358AE8925}"/>
    <cellStyle name="Normal 3" xfId="47" xr:uid="{E390932C-CFE1-49AC-81A4-CA999BC627CF}"/>
    <cellStyle name="Normal 4" xfId="46" xr:uid="{3CB64176-F770-4524-9161-1DC6E23BB9AF}"/>
    <cellStyle name="Notas" xfId="17" builtinId="10" customBuiltin="1"/>
    <cellStyle name="Porcentaje" xfId="3" builtinId="5"/>
    <cellStyle name="Porcentaje 2" xfId="5" xr:uid="{C5F8DFDA-66CF-4320-A9CF-F542EA189A44}"/>
    <cellStyle name="Salida" xfId="12" builtinId="21" customBuiltin="1"/>
    <cellStyle name="Texto de advertencia" xfId="16" builtinId="11" customBuiltin="1"/>
    <cellStyle name="Texto explicativo" xfId="18" builtinId="53" customBuiltin="1"/>
    <cellStyle name="Título 2" xfId="6" builtinId="17" customBuiltin="1"/>
    <cellStyle name="Título 3" xfId="7" builtinId="18" customBuiltin="1"/>
    <cellStyle name="Título 4" xfId="48" xr:uid="{ED428E70-67FE-4B44-A298-3BE40A64EB46}"/>
    <cellStyle name="Total" xfId="19" builtinId="25" customBuiltin="1"/>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3</xdr:col>
      <xdr:colOff>1411936</xdr:colOff>
      <xdr:row>4</xdr:row>
      <xdr:rowOff>67310</xdr:rowOff>
    </xdr:to>
    <xdr:pic>
      <xdr:nvPicPr>
        <xdr:cNvPr id="2" name="Imagen 1">
          <a:extLst>
            <a:ext uri="{FF2B5EF4-FFF2-40B4-BE49-F238E27FC236}">
              <a16:creationId xmlns:a16="http://schemas.microsoft.com/office/drawing/2014/main" id="{8ECC57F8-67BC-4D4D-BA2A-922F77F810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8195" y="51595"/>
          <a:ext cx="1727791" cy="752315"/>
        </a:xfrm>
        <a:prstGeom prst="rect">
          <a:avLst/>
        </a:prstGeom>
      </xdr:spPr>
    </xdr:pic>
    <xdr:clientData/>
  </xdr:twoCellAnchor>
  <xdr:twoCellAnchor editAs="oneCell">
    <xdr:from>
      <xdr:col>7</xdr:col>
      <xdr:colOff>807357</xdr:colOff>
      <xdr:row>0</xdr:row>
      <xdr:rowOff>619124</xdr:rowOff>
    </xdr:from>
    <xdr:to>
      <xdr:col>13</xdr:col>
      <xdr:colOff>761689</xdr:colOff>
      <xdr:row>1</xdr:row>
      <xdr:rowOff>142874</xdr:rowOff>
    </xdr:to>
    <xdr:pic>
      <xdr:nvPicPr>
        <xdr:cNvPr id="3" name="Imagen 2">
          <a:extLst>
            <a:ext uri="{FF2B5EF4-FFF2-40B4-BE49-F238E27FC236}">
              <a16:creationId xmlns:a16="http://schemas.microsoft.com/office/drawing/2014/main" id="{423BB028-2A1B-43B1-93C8-9C2B4BDFDCDB}"/>
            </a:ext>
          </a:extLst>
        </xdr:cNvPr>
        <xdr:cNvPicPr>
          <a:picLocks noChangeAspect="1"/>
        </xdr:cNvPicPr>
      </xdr:nvPicPr>
      <xdr:blipFill>
        <a:blip xmlns:r="http://schemas.openxmlformats.org/officeDocument/2006/relationships" r:embed="rId2"/>
        <a:stretch>
          <a:fillRect/>
        </a:stretch>
      </xdr:blipFill>
      <xdr:spPr>
        <a:xfrm flipV="1">
          <a:off x="10935607" y="619124"/>
          <a:ext cx="5012379" cy="139700"/>
        </a:xfrm>
        <a:prstGeom prst="rect">
          <a:avLst/>
        </a:prstGeom>
      </xdr:spPr>
    </xdr:pic>
    <xdr:clientData/>
  </xdr:twoCellAnchor>
  <xdr:twoCellAnchor editAs="oneCell">
    <xdr:from>
      <xdr:col>15</xdr:col>
      <xdr:colOff>1622992</xdr:colOff>
      <xdr:row>0</xdr:row>
      <xdr:rowOff>0</xdr:rowOff>
    </xdr:from>
    <xdr:to>
      <xdr:col>17</xdr:col>
      <xdr:colOff>27647</xdr:colOff>
      <xdr:row>4</xdr:row>
      <xdr:rowOff>143629</xdr:rowOff>
    </xdr:to>
    <xdr:pic>
      <xdr:nvPicPr>
        <xdr:cNvPr id="4" name="Imagen 3">
          <a:extLst>
            <a:ext uri="{FF2B5EF4-FFF2-40B4-BE49-F238E27FC236}">
              <a16:creationId xmlns:a16="http://schemas.microsoft.com/office/drawing/2014/main" id="{8BB6FDA7-6162-40C4-8233-EBC4EACFA5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473092" y="0"/>
          <a:ext cx="2655277" cy="880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3</xdr:col>
      <xdr:colOff>1335736</xdr:colOff>
      <xdr:row>0</xdr:row>
      <xdr:rowOff>803910</xdr:rowOff>
    </xdr:to>
    <xdr:pic>
      <xdr:nvPicPr>
        <xdr:cNvPr id="2" name="Imagen 1">
          <a:extLst>
            <a:ext uri="{FF2B5EF4-FFF2-40B4-BE49-F238E27FC236}">
              <a16:creationId xmlns:a16="http://schemas.microsoft.com/office/drawing/2014/main" id="{F17B840D-CFFF-4C9B-9D52-E68008D3B5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3115" y="51595"/>
          <a:ext cx="1718901" cy="752315"/>
        </a:xfrm>
        <a:prstGeom prst="rect">
          <a:avLst/>
        </a:prstGeom>
      </xdr:spPr>
    </xdr:pic>
    <xdr:clientData/>
  </xdr:twoCellAnchor>
  <xdr:twoCellAnchor editAs="oneCell">
    <xdr:from>
      <xdr:col>7</xdr:col>
      <xdr:colOff>807357</xdr:colOff>
      <xdr:row>0</xdr:row>
      <xdr:rowOff>619124</xdr:rowOff>
    </xdr:from>
    <xdr:to>
      <xdr:col>13</xdr:col>
      <xdr:colOff>1498289</xdr:colOff>
      <xdr:row>0</xdr:row>
      <xdr:rowOff>758824</xdr:rowOff>
    </xdr:to>
    <xdr:pic>
      <xdr:nvPicPr>
        <xdr:cNvPr id="3" name="Imagen 2">
          <a:extLst>
            <a:ext uri="{FF2B5EF4-FFF2-40B4-BE49-F238E27FC236}">
              <a16:creationId xmlns:a16="http://schemas.microsoft.com/office/drawing/2014/main" id="{43F1A026-7529-442D-89E7-9583072FD95F}"/>
            </a:ext>
          </a:extLst>
        </xdr:cNvPr>
        <xdr:cNvPicPr>
          <a:picLocks noChangeAspect="1"/>
        </xdr:cNvPicPr>
      </xdr:nvPicPr>
      <xdr:blipFill>
        <a:blip xmlns:r="http://schemas.openxmlformats.org/officeDocument/2006/relationships" r:embed="rId2"/>
        <a:stretch>
          <a:fillRect/>
        </a:stretch>
      </xdr:blipFill>
      <xdr:spPr>
        <a:xfrm flipV="1">
          <a:off x="10751457" y="619124"/>
          <a:ext cx="4919669" cy="139700"/>
        </a:xfrm>
        <a:prstGeom prst="rect">
          <a:avLst/>
        </a:prstGeom>
      </xdr:spPr>
    </xdr:pic>
    <xdr:clientData/>
  </xdr:twoCellAnchor>
  <xdr:twoCellAnchor editAs="oneCell">
    <xdr:from>
      <xdr:col>15</xdr:col>
      <xdr:colOff>1622992</xdr:colOff>
      <xdr:row>0</xdr:row>
      <xdr:rowOff>0</xdr:rowOff>
    </xdr:from>
    <xdr:to>
      <xdr:col>16</xdr:col>
      <xdr:colOff>2610827</xdr:colOff>
      <xdr:row>1</xdr:row>
      <xdr:rowOff>3929</xdr:rowOff>
    </xdr:to>
    <xdr:pic>
      <xdr:nvPicPr>
        <xdr:cNvPr id="4" name="Imagen 3">
          <a:extLst>
            <a:ext uri="{FF2B5EF4-FFF2-40B4-BE49-F238E27FC236}">
              <a16:creationId xmlns:a16="http://schemas.microsoft.com/office/drawing/2014/main" id="{1DDF50D9-8FA5-4D3E-ADE1-8ED879D411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22572" y="0"/>
          <a:ext cx="2618447" cy="8726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3</xdr:col>
      <xdr:colOff>1320496</xdr:colOff>
      <xdr:row>4</xdr:row>
      <xdr:rowOff>72390</xdr:rowOff>
    </xdr:to>
    <xdr:pic>
      <xdr:nvPicPr>
        <xdr:cNvPr id="2" name="Imagen 1">
          <a:extLst>
            <a:ext uri="{FF2B5EF4-FFF2-40B4-BE49-F238E27FC236}">
              <a16:creationId xmlns:a16="http://schemas.microsoft.com/office/drawing/2014/main" id="{C9F6612F-A0CD-4E73-B9C6-3AF7F40E4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3115" y="51595"/>
          <a:ext cx="1718901" cy="752315"/>
        </a:xfrm>
        <a:prstGeom prst="rect">
          <a:avLst/>
        </a:prstGeom>
      </xdr:spPr>
    </xdr:pic>
    <xdr:clientData/>
  </xdr:twoCellAnchor>
  <xdr:twoCellAnchor editAs="oneCell">
    <xdr:from>
      <xdr:col>7</xdr:col>
      <xdr:colOff>807357</xdr:colOff>
      <xdr:row>0</xdr:row>
      <xdr:rowOff>619124</xdr:rowOff>
    </xdr:from>
    <xdr:to>
      <xdr:col>13</xdr:col>
      <xdr:colOff>1452569</xdr:colOff>
      <xdr:row>1</xdr:row>
      <xdr:rowOff>141604</xdr:rowOff>
    </xdr:to>
    <xdr:pic>
      <xdr:nvPicPr>
        <xdr:cNvPr id="3" name="Imagen 2">
          <a:extLst>
            <a:ext uri="{FF2B5EF4-FFF2-40B4-BE49-F238E27FC236}">
              <a16:creationId xmlns:a16="http://schemas.microsoft.com/office/drawing/2014/main" id="{592BC3BE-CC56-4BEA-A432-CA9DB309EAF6}"/>
            </a:ext>
          </a:extLst>
        </xdr:cNvPr>
        <xdr:cNvPicPr>
          <a:picLocks noChangeAspect="1"/>
        </xdr:cNvPicPr>
      </xdr:nvPicPr>
      <xdr:blipFill>
        <a:blip xmlns:r="http://schemas.openxmlformats.org/officeDocument/2006/relationships" r:embed="rId2"/>
        <a:stretch>
          <a:fillRect/>
        </a:stretch>
      </xdr:blipFill>
      <xdr:spPr>
        <a:xfrm flipV="1">
          <a:off x="10751457" y="619124"/>
          <a:ext cx="4919669" cy="139700"/>
        </a:xfrm>
        <a:prstGeom prst="rect">
          <a:avLst/>
        </a:prstGeom>
      </xdr:spPr>
    </xdr:pic>
    <xdr:clientData/>
  </xdr:twoCellAnchor>
  <xdr:twoCellAnchor editAs="oneCell">
    <xdr:from>
      <xdr:col>15</xdr:col>
      <xdr:colOff>1622992</xdr:colOff>
      <xdr:row>0</xdr:row>
      <xdr:rowOff>0</xdr:rowOff>
    </xdr:from>
    <xdr:to>
      <xdr:col>16</xdr:col>
      <xdr:colOff>2595587</xdr:colOff>
      <xdr:row>4</xdr:row>
      <xdr:rowOff>141089</xdr:rowOff>
    </xdr:to>
    <xdr:pic>
      <xdr:nvPicPr>
        <xdr:cNvPr id="4" name="Imagen 3">
          <a:extLst>
            <a:ext uri="{FF2B5EF4-FFF2-40B4-BE49-F238E27FC236}">
              <a16:creationId xmlns:a16="http://schemas.microsoft.com/office/drawing/2014/main" id="{9422035C-364D-4F42-9994-76534BC2CB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22572" y="0"/>
          <a:ext cx="2618447" cy="8726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3</xdr:col>
      <xdr:colOff>1320496</xdr:colOff>
      <xdr:row>4</xdr:row>
      <xdr:rowOff>72390</xdr:rowOff>
    </xdr:to>
    <xdr:pic>
      <xdr:nvPicPr>
        <xdr:cNvPr id="2" name="Imagen 1">
          <a:extLst>
            <a:ext uri="{FF2B5EF4-FFF2-40B4-BE49-F238E27FC236}">
              <a16:creationId xmlns:a16="http://schemas.microsoft.com/office/drawing/2014/main" id="{6E58D60B-F9B6-46B9-95EF-2B8010DB1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3115" y="51595"/>
          <a:ext cx="1718901" cy="752315"/>
        </a:xfrm>
        <a:prstGeom prst="rect">
          <a:avLst/>
        </a:prstGeom>
      </xdr:spPr>
    </xdr:pic>
    <xdr:clientData/>
  </xdr:twoCellAnchor>
  <xdr:twoCellAnchor editAs="oneCell">
    <xdr:from>
      <xdr:col>7</xdr:col>
      <xdr:colOff>807357</xdr:colOff>
      <xdr:row>0</xdr:row>
      <xdr:rowOff>619124</xdr:rowOff>
    </xdr:from>
    <xdr:to>
      <xdr:col>13</xdr:col>
      <xdr:colOff>1452569</xdr:colOff>
      <xdr:row>1</xdr:row>
      <xdr:rowOff>141604</xdr:rowOff>
    </xdr:to>
    <xdr:pic>
      <xdr:nvPicPr>
        <xdr:cNvPr id="3" name="Imagen 2">
          <a:extLst>
            <a:ext uri="{FF2B5EF4-FFF2-40B4-BE49-F238E27FC236}">
              <a16:creationId xmlns:a16="http://schemas.microsoft.com/office/drawing/2014/main" id="{91635975-E744-4F95-9B48-CEA40D7C7EF0}"/>
            </a:ext>
          </a:extLst>
        </xdr:cNvPr>
        <xdr:cNvPicPr>
          <a:picLocks noChangeAspect="1"/>
        </xdr:cNvPicPr>
      </xdr:nvPicPr>
      <xdr:blipFill>
        <a:blip xmlns:r="http://schemas.openxmlformats.org/officeDocument/2006/relationships" r:embed="rId2"/>
        <a:stretch>
          <a:fillRect/>
        </a:stretch>
      </xdr:blipFill>
      <xdr:spPr>
        <a:xfrm flipV="1">
          <a:off x="10743837" y="619124"/>
          <a:ext cx="4919669" cy="139700"/>
        </a:xfrm>
        <a:prstGeom prst="rect">
          <a:avLst/>
        </a:prstGeom>
      </xdr:spPr>
    </xdr:pic>
    <xdr:clientData/>
  </xdr:twoCellAnchor>
  <xdr:twoCellAnchor editAs="oneCell">
    <xdr:from>
      <xdr:col>15</xdr:col>
      <xdr:colOff>1622992</xdr:colOff>
      <xdr:row>0</xdr:row>
      <xdr:rowOff>0</xdr:rowOff>
    </xdr:from>
    <xdr:to>
      <xdr:col>16</xdr:col>
      <xdr:colOff>2595587</xdr:colOff>
      <xdr:row>4</xdr:row>
      <xdr:rowOff>148709</xdr:rowOff>
    </xdr:to>
    <xdr:pic>
      <xdr:nvPicPr>
        <xdr:cNvPr id="4" name="Imagen 3">
          <a:extLst>
            <a:ext uri="{FF2B5EF4-FFF2-40B4-BE49-F238E27FC236}">
              <a16:creationId xmlns:a16="http://schemas.microsoft.com/office/drawing/2014/main" id="{2B9E0F02-2AF9-42A8-813F-FF45C44863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099712" y="0"/>
          <a:ext cx="2618447" cy="8802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3</xdr:col>
      <xdr:colOff>1320496</xdr:colOff>
      <xdr:row>4</xdr:row>
      <xdr:rowOff>72390</xdr:rowOff>
    </xdr:to>
    <xdr:pic>
      <xdr:nvPicPr>
        <xdr:cNvPr id="2" name="Imagen 1">
          <a:extLst>
            <a:ext uri="{FF2B5EF4-FFF2-40B4-BE49-F238E27FC236}">
              <a16:creationId xmlns:a16="http://schemas.microsoft.com/office/drawing/2014/main" id="{46F553DF-00D7-467F-BA08-06475E001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3115" y="51595"/>
          <a:ext cx="1718901" cy="752315"/>
        </a:xfrm>
        <a:prstGeom prst="rect">
          <a:avLst/>
        </a:prstGeom>
      </xdr:spPr>
    </xdr:pic>
    <xdr:clientData/>
  </xdr:twoCellAnchor>
  <xdr:twoCellAnchor editAs="oneCell">
    <xdr:from>
      <xdr:col>7</xdr:col>
      <xdr:colOff>807357</xdr:colOff>
      <xdr:row>0</xdr:row>
      <xdr:rowOff>619124</xdr:rowOff>
    </xdr:from>
    <xdr:to>
      <xdr:col>13</xdr:col>
      <xdr:colOff>1452569</xdr:colOff>
      <xdr:row>1</xdr:row>
      <xdr:rowOff>141604</xdr:rowOff>
    </xdr:to>
    <xdr:pic>
      <xdr:nvPicPr>
        <xdr:cNvPr id="3" name="Imagen 2">
          <a:extLst>
            <a:ext uri="{FF2B5EF4-FFF2-40B4-BE49-F238E27FC236}">
              <a16:creationId xmlns:a16="http://schemas.microsoft.com/office/drawing/2014/main" id="{1E1A7142-D3E9-41F3-AF01-A335C3A0EB5C}"/>
            </a:ext>
          </a:extLst>
        </xdr:cNvPr>
        <xdr:cNvPicPr>
          <a:picLocks noChangeAspect="1"/>
        </xdr:cNvPicPr>
      </xdr:nvPicPr>
      <xdr:blipFill>
        <a:blip xmlns:r="http://schemas.openxmlformats.org/officeDocument/2006/relationships" r:embed="rId2"/>
        <a:stretch>
          <a:fillRect/>
        </a:stretch>
      </xdr:blipFill>
      <xdr:spPr>
        <a:xfrm flipV="1">
          <a:off x="10751457" y="619124"/>
          <a:ext cx="4919669" cy="139700"/>
        </a:xfrm>
        <a:prstGeom prst="rect">
          <a:avLst/>
        </a:prstGeom>
      </xdr:spPr>
    </xdr:pic>
    <xdr:clientData/>
  </xdr:twoCellAnchor>
  <xdr:twoCellAnchor editAs="oneCell">
    <xdr:from>
      <xdr:col>15</xdr:col>
      <xdr:colOff>1622992</xdr:colOff>
      <xdr:row>0</xdr:row>
      <xdr:rowOff>0</xdr:rowOff>
    </xdr:from>
    <xdr:to>
      <xdr:col>16</xdr:col>
      <xdr:colOff>2595587</xdr:colOff>
      <xdr:row>4</xdr:row>
      <xdr:rowOff>141089</xdr:rowOff>
    </xdr:to>
    <xdr:pic>
      <xdr:nvPicPr>
        <xdr:cNvPr id="4" name="Imagen 3">
          <a:extLst>
            <a:ext uri="{FF2B5EF4-FFF2-40B4-BE49-F238E27FC236}">
              <a16:creationId xmlns:a16="http://schemas.microsoft.com/office/drawing/2014/main" id="{71786967-0275-4A98-97BC-5D873B1E59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22572" y="0"/>
          <a:ext cx="2618447" cy="8726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1</xdr:col>
      <xdr:colOff>1762456</xdr:colOff>
      <xdr:row>4</xdr:row>
      <xdr:rowOff>72390</xdr:rowOff>
    </xdr:to>
    <xdr:pic>
      <xdr:nvPicPr>
        <xdr:cNvPr id="2" name="Imagen 1">
          <a:extLst>
            <a:ext uri="{FF2B5EF4-FFF2-40B4-BE49-F238E27FC236}">
              <a16:creationId xmlns:a16="http://schemas.microsoft.com/office/drawing/2014/main" id="{DDFF72AF-5260-4173-A69E-7F136B013D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3115" y="51595"/>
          <a:ext cx="1718901" cy="752315"/>
        </a:xfrm>
        <a:prstGeom prst="rect">
          <a:avLst/>
        </a:prstGeom>
      </xdr:spPr>
    </xdr:pic>
    <xdr:clientData/>
  </xdr:twoCellAnchor>
  <xdr:twoCellAnchor editAs="oneCell">
    <xdr:from>
      <xdr:col>7</xdr:col>
      <xdr:colOff>807357</xdr:colOff>
      <xdr:row>0</xdr:row>
      <xdr:rowOff>619124</xdr:rowOff>
    </xdr:from>
    <xdr:to>
      <xdr:col>12</xdr:col>
      <xdr:colOff>1711649</xdr:colOff>
      <xdr:row>1</xdr:row>
      <xdr:rowOff>141604</xdr:rowOff>
    </xdr:to>
    <xdr:pic>
      <xdr:nvPicPr>
        <xdr:cNvPr id="3" name="Imagen 2">
          <a:extLst>
            <a:ext uri="{FF2B5EF4-FFF2-40B4-BE49-F238E27FC236}">
              <a16:creationId xmlns:a16="http://schemas.microsoft.com/office/drawing/2014/main" id="{7CE2BB09-8D8F-4375-B825-499EE51C5310}"/>
            </a:ext>
          </a:extLst>
        </xdr:cNvPr>
        <xdr:cNvPicPr>
          <a:picLocks noChangeAspect="1"/>
        </xdr:cNvPicPr>
      </xdr:nvPicPr>
      <xdr:blipFill>
        <a:blip xmlns:r="http://schemas.openxmlformats.org/officeDocument/2006/relationships" r:embed="rId2"/>
        <a:stretch>
          <a:fillRect/>
        </a:stretch>
      </xdr:blipFill>
      <xdr:spPr>
        <a:xfrm flipV="1">
          <a:off x="10751457" y="619124"/>
          <a:ext cx="4919669" cy="139700"/>
        </a:xfrm>
        <a:prstGeom prst="rect">
          <a:avLst/>
        </a:prstGeom>
      </xdr:spPr>
    </xdr:pic>
    <xdr:clientData/>
  </xdr:twoCellAnchor>
  <xdr:twoCellAnchor editAs="oneCell">
    <xdr:from>
      <xdr:col>15</xdr:col>
      <xdr:colOff>1622992</xdr:colOff>
      <xdr:row>0</xdr:row>
      <xdr:rowOff>0</xdr:rowOff>
    </xdr:from>
    <xdr:to>
      <xdr:col>18</xdr:col>
      <xdr:colOff>1237322</xdr:colOff>
      <xdr:row>4</xdr:row>
      <xdr:rowOff>141089</xdr:rowOff>
    </xdr:to>
    <xdr:pic>
      <xdr:nvPicPr>
        <xdr:cNvPr id="4" name="Imagen 3">
          <a:extLst>
            <a:ext uri="{FF2B5EF4-FFF2-40B4-BE49-F238E27FC236}">
              <a16:creationId xmlns:a16="http://schemas.microsoft.com/office/drawing/2014/main" id="{A8CB0F7A-7058-4193-AB79-16EE7BF53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22572" y="0"/>
          <a:ext cx="2618447" cy="8726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3</xdr:col>
      <xdr:colOff>1320496</xdr:colOff>
      <xdr:row>4</xdr:row>
      <xdr:rowOff>72390</xdr:rowOff>
    </xdr:to>
    <xdr:pic>
      <xdr:nvPicPr>
        <xdr:cNvPr id="2" name="Imagen 1">
          <a:extLst>
            <a:ext uri="{FF2B5EF4-FFF2-40B4-BE49-F238E27FC236}">
              <a16:creationId xmlns:a16="http://schemas.microsoft.com/office/drawing/2014/main" id="{1E834F85-958A-4F56-ADA3-F6C961FEE2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3115" y="51595"/>
          <a:ext cx="1718901" cy="752315"/>
        </a:xfrm>
        <a:prstGeom prst="rect">
          <a:avLst/>
        </a:prstGeom>
      </xdr:spPr>
    </xdr:pic>
    <xdr:clientData/>
  </xdr:twoCellAnchor>
  <xdr:twoCellAnchor editAs="oneCell">
    <xdr:from>
      <xdr:col>7</xdr:col>
      <xdr:colOff>807357</xdr:colOff>
      <xdr:row>0</xdr:row>
      <xdr:rowOff>619124</xdr:rowOff>
    </xdr:from>
    <xdr:to>
      <xdr:col>13</xdr:col>
      <xdr:colOff>1452569</xdr:colOff>
      <xdr:row>1</xdr:row>
      <xdr:rowOff>141604</xdr:rowOff>
    </xdr:to>
    <xdr:pic>
      <xdr:nvPicPr>
        <xdr:cNvPr id="3" name="Imagen 2">
          <a:extLst>
            <a:ext uri="{FF2B5EF4-FFF2-40B4-BE49-F238E27FC236}">
              <a16:creationId xmlns:a16="http://schemas.microsoft.com/office/drawing/2014/main" id="{FE7C3F8E-2BB6-4EE8-99E2-925A60CBEB05}"/>
            </a:ext>
          </a:extLst>
        </xdr:cNvPr>
        <xdr:cNvPicPr>
          <a:picLocks noChangeAspect="1"/>
        </xdr:cNvPicPr>
      </xdr:nvPicPr>
      <xdr:blipFill>
        <a:blip xmlns:r="http://schemas.openxmlformats.org/officeDocument/2006/relationships" r:embed="rId2"/>
        <a:stretch>
          <a:fillRect/>
        </a:stretch>
      </xdr:blipFill>
      <xdr:spPr>
        <a:xfrm flipV="1">
          <a:off x="10751457" y="619124"/>
          <a:ext cx="4919669" cy="139700"/>
        </a:xfrm>
        <a:prstGeom prst="rect">
          <a:avLst/>
        </a:prstGeom>
      </xdr:spPr>
    </xdr:pic>
    <xdr:clientData/>
  </xdr:twoCellAnchor>
  <xdr:twoCellAnchor editAs="oneCell">
    <xdr:from>
      <xdr:col>15</xdr:col>
      <xdr:colOff>1622992</xdr:colOff>
      <xdr:row>0</xdr:row>
      <xdr:rowOff>0</xdr:rowOff>
    </xdr:from>
    <xdr:to>
      <xdr:col>16</xdr:col>
      <xdr:colOff>2595587</xdr:colOff>
      <xdr:row>4</xdr:row>
      <xdr:rowOff>141089</xdr:rowOff>
    </xdr:to>
    <xdr:pic>
      <xdr:nvPicPr>
        <xdr:cNvPr id="4" name="Imagen 3">
          <a:extLst>
            <a:ext uri="{FF2B5EF4-FFF2-40B4-BE49-F238E27FC236}">
              <a16:creationId xmlns:a16="http://schemas.microsoft.com/office/drawing/2014/main" id="{03A1ABBD-8D1E-453D-A7BD-DF20801E4B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22572" y="0"/>
          <a:ext cx="2618447" cy="8726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58795</xdr:colOff>
      <xdr:row>0</xdr:row>
      <xdr:rowOff>51595</xdr:rowOff>
    </xdr:from>
    <xdr:to>
      <xdr:col>3</xdr:col>
      <xdr:colOff>1320496</xdr:colOff>
      <xdr:row>4</xdr:row>
      <xdr:rowOff>72390</xdr:rowOff>
    </xdr:to>
    <xdr:pic>
      <xdr:nvPicPr>
        <xdr:cNvPr id="2" name="Imagen 1">
          <a:extLst>
            <a:ext uri="{FF2B5EF4-FFF2-40B4-BE49-F238E27FC236}">
              <a16:creationId xmlns:a16="http://schemas.microsoft.com/office/drawing/2014/main" id="{716A2030-F094-40E4-B01F-F1631BAD2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3115" y="51595"/>
          <a:ext cx="1718901" cy="752315"/>
        </a:xfrm>
        <a:prstGeom prst="rect">
          <a:avLst/>
        </a:prstGeom>
      </xdr:spPr>
    </xdr:pic>
    <xdr:clientData/>
  </xdr:twoCellAnchor>
  <xdr:twoCellAnchor editAs="oneCell">
    <xdr:from>
      <xdr:col>7</xdr:col>
      <xdr:colOff>807357</xdr:colOff>
      <xdr:row>0</xdr:row>
      <xdr:rowOff>619124</xdr:rowOff>
    </xdr:from>
    <xdr:to>
      <xdr:col>13</xdr:col>
      <xdr:colOff>1452569</xdr:colOff>
      <xdr:row>1</xdr:row>
      <xdr:rowOff>141604</xdr:rowOff>
    </xdr:to>
    <xdr:pic>
      <xdr:nvPicPr>
        <xdr:cNvPr id="3" name="Imagen 2">
          <a:extLst>
            <a:ext uri="{FF2B5EF4-FFF2-40B4-BE49-F238E27FC236}">
              <a16:creationId xmlns:a16="http://schemas.microsoft.com/office/drawing/2014/main" id="{C6BC715F-7597-4426-9533-4F5DA8AF1BDA}"/>
            </a:ext>
          </a:extLst>
        </xdr:cNvPr>
        <xdr:cNvPicPr>
          <a:picLocks noChangeAspect="1"/>
        </xdr:cNvPicPr>
      </xdr:nvPicPr>
      <xdr:blipFill>
        <a:blip xmlns:r="http://schemas.openxmlformats.org/officeDocument/2006/relationships" r:embed="rId2"/>
        <a:stretch>
          <a:fillRect/>
        </a:stretch>
      </xdr:blipFill>
      <xdr:spPr>
        <a:xfrm flipV="1">
          <a:off x="10751457" y="619124"/>
          <a:ext cx="4919669" cy="139700"/>
        </a:xfrm>
        <a:prstGeom prst="rect">
          <a:avLst/>
        </a:prstGeom>
      </xdr:spPr>
    </xdr:pic>
    <xdr:clientData/>
  </xdr:twoCellAnchor>
  <xdr:twoCellAnchor editAs="oneCell">
    <xdr:from>
      <xdr:col>15</xdr:col>
      <xdr:colOff>1622992</xdr:colOff>
      <xdr:row>0</xdr:row>
      <xdr:rowOff>0</xdr:rowOff>
    </xdr:from>
    <xdr:to>
      <xdr:col>16</xdr:col>
      <xdr:colOff>2595587</xdr:colOff>
      <xdr:row>4</xdr:row>
      <xdr:rowOff>141089</xdr:rowOff>
    </xdr:to>
    <xdr:pic>
      <xdr:nvPicPr>
        <xdr:cNvPr id="4" name="Imagen 3">
          <a:extLst>
            <a:ext uri="{FF2B5EF4-FFF2-40B4-BE49-F238E27FC236}">
              <a16:creationId xmlns:a16="http://schemas.microsoft.com/office/drawing/2014/main" id="{9862B830-1CF9-42E3-8C80-2C0ABE225E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22572" y="0"/>
          <a:ext cx="2618447" cy="8726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rch\Downloads\Evento_206219_60844676.xlsb" TargetMode="External"/><Relationship Id="rId1" Type="http://schemas.openxmlformats.org/officeDocument/2006/relationships/externalLinkPath" Target="/Users/ferch/Downloads/Evento_206219_60844676.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garzon\AppData\Local\Temp\ffc8e502-a77e-49ec-95be-06bd0990f611_08.%20Cotizaciones.zip.611\CONSORCIO%20KLEAN%20Y%20LOGISTIC_%231289935\Evento_206219_60844676.xlsb" TargetMode="External"/><Relationship Id="rId1" Type="http://schemas.openxmlformats.org/officeDocument/2006/relationships/externalLinkPath" Target="/Users/l.garzon/AppData/Local/Temp/ffc8e502-a77e-49ec-95be-06bd0990f611_08.%20Cotizaciones.zip.611/CONSORCIO%20KLEAN%20Y%20LOGISTIC_%231289935/Evento_206219_60844676.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ferch\AppData\Local\Temp\4323f649-7668-4921-8ea5-2b0654dedff5_08.%20Cotizaciones.zip.ff5\ASECOLBAS%20LTDA_%231289322\R21_ASECOLBAS_206219_60846658.xlsb" TargetMode="External"/><Relationship Id="rId1" Type="http://schemas.openxmlformats.org/officeDocument/2006/relationships/externalLinkPath" Target="/Users/ferch/AppData/Local/Temp/4323f649-7668-4921-8ea5-2b0654dedff5_08.%20Cotizaciones.zip.ff5/ASECOLBAS%20LTDA_%231289322/R21_ASECOLBAS_206219_60846658.xlsb"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ferch\AppData\Local\Temp\b5473f0b-5e1c-4757-8b85-8b2ed47b7489_08.%20Cotizaciones.zip.489\ASOCIACI&#9500;&#244;N%20INNOVADORES%20DE%20LA%20R_%231287635\206219_60738999.xlsb" TargetMode="External"/><Relationship Id="rId1" Type="http://schemas.openxmlformats.org/officeDocument/2006/relationships/externalLinkPath" Target="/Users/ferch/AppData/Local/Temp/b5473f0b-5e1c-4757-8b85-8b2ed47b7489_08.%20Cotizaciones.zip.489/ASOCIACI&#9500;&#244;N%20INNOVADORES%20DE%20LA%20R_%231287635/206219_60738999.xlsb"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file:///C:\Users\ferch\AppData\Local\Temp\274cedff-28d6-4d05-973e-0032b1db39a6_08.%20Cotizaciones.zip.9a6\CONSORCIO%20@%20C&amp;D_%231289971\ZONA_21_EVENTO_RFQ_206219_INSTITUTO__DISTRITAL_DE_BIENESTAR_Y_PROTECCIO&#9568;&#252;N_ANIMAL-_IDPYBA_60860864.xlsb" TargetMode="External"/><Relationship Id="rId2" Type="http://schemas.microsoft.com/office/2019/04/relationships/externalLinkLongPath" Target="/Users/ferch/AppData/Local/Temp/274cedff-28d6-4d05-973e-0032b1db39a6_08.%20Cotizaciones.zip.9a6/CONSORCIO%20@%20C&amp;D_#1289971\ZONA_21_EVENTO_RFQ_206219_INSTITUTO__DISTRITAL_DE_BIENESTAR_Y_PROTECCIO&#9568;&#252;N_ANIMAL-_IDPYBA_60860864.xlsb?E141FCA6" TargetMode="External"/><Relationship Id="rId1" Type="http://schemas.openxmlformats.org/officeDocument/2006/relationships/externalLinkPath" Target="file:///\\E141FCA6\ZONA_21_EVENTO_RFQ_206219_INSTITUTO__DISTRITAL_DE_BIENESTAR_Y_PROTECCIO&#9568;&#252;N_ANIMAL-_IDPYBA_6086086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erch\AppData\Local\Temp\bb4303f5-aa80-4226-ad09-56c1ea910f52_08.%20Cotizaciones.zip.f52\FULHERS%20SERVICE%20&amp;%20COMPA&#9500;&#230;&#9500;&#236;A%20S.A_%231289522\53.0_206219_RFQ_-_Feb_03_60846671.xlsb" TargetMode="External"/><Relationship Id="rId1" Type="http://schemas.openxmlformats.org/officeDocument/2006/relationships/externalLinkPath" Target="/Users/ferch/AppData/Local/Temp/bb4303f5-aa80-4226-ad09-56c1ea910f52_08.%20Cotizaciones.zip.f52/FULHERS%20SERVICE%20&amp;%20COMPA&#9500;&#230;&#9500;&#236;A%20S.A_%231289522/53.0_206219_RFQ_-_Feb_03_60846671.xlsb"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ile:///C:\Users\ferch\AppData\Local\Temp\39d4cd99-1519-49c0-8f35-89cf314e4baa_08.%20Cotizaciones.zip.baa\SERVIASEO%20S.A_%231289437\206219_INSTITUTO__DISTRITAL_DE_BIENESTAR_Y_PROTECCI&#9500;&#244;N_ANIMAL-_IDPYBA_SERVIASEO_60846694.xlsb" TargetMode="External"/><Relationship Id="rId2" Type="http://schemas.microsoft.com/office/2019/04/relationships/externalLinkLongPath" Target="/Users/ferch/AppData/Local/Temp/39d4cd99-1519-49c0-8f35-89cf314e4baa_08.%20Cotizaciones.zip.baa/SERVIASEO%20S.A_%231289437/206219_INSTITUTO__DISTRITAL_DE_BIENESTAR_Y_PROTECCI&#9500;&#244;N_ANIMAL-_IDPYBA_SERVIASEO_60846694.xlsb?84D44F45" TargetMode="External"/><Relationship Id="rId1" Type="http://schemas.openxmlformats.org/officeDocument/2006/relationships/externalLinkPath" Target="file:///\\84D44F45\206219_INSTITUTO__DISTRITAL_DE_BIENESTAR_Y_PROTECCI&#9500;&#244;N_ANIMAL-_IDPYBA_SERVIASEO_60846694.xlsb"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ferch\AppData\Local\Temp\afe94524-abdd-403f-af64-76b2dbe7653a_08.%20Cotizaciones.zip.53a\UNION%20TEMPORAL%20CLEAN%20COLOMBIA%20_%231287676\206219_60847908.xlsb" TargetMode="External"/><Relationship Id="rId1" Type="http://schemas.openxmlformats.org/officeDocument/2006/relationships/externalLinkPath" Target="/Users/ferch/AppData/Local/Temp/afe94524-abdd-403f-af64-76b2dbe7653a_08.%20Cotizaciones.zip.53a/UNION%20TEMPORAL%20CLEAN%20COLOMBIA%20_%231287676/206219_60847908.xlsb"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erch\AppData\Local\Temp\bae0db2c-d306-4e4a-ab26-3f35e321e2f6_08.%20Cotizaciones.zip.2f6\Union%20Temporal%20plus%205g_%231287620\206219_60840443.xlsb" TargetMode="External"/><Relationship Id="rId1" Type="http://schemas.openxmlformats.org/officeDocument/2006/relationships/externalLinkPath" Target="/Users/ferch/AppData/Local/Temp/bae0db2c-d306-4e4a-ab26-3f35e321e2f6_08.%20Cotizaciones.zip.2f6/Union%20Temporal%20plus%205g_%231287620/206219_6084044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s>
    <sheetDataSet>
      <sheetData sheetId="0">
        <row r="9">
          <cell r="H9">
            <v>21</v>
          </cell>
        </row>
        <row r="11">
          <cell r="H11" t="str">
            <v>Segmento 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0BDAA-848C-4B80-B7DB-E13B9AD6D197}">
  <dimension ref="B2:D11"/>
  <sheetViews>
    <sheetView tabSelected="1" topLeftCell="A9" workbookViewId="0">
      <selection activeCell="D10" sqref="D10"/>
    </sheetView>
  </sheetViews>
  <sheetFormatPr defaultColWidth="11.42578125" defaultRowHeight="14.45"/>
  <cols>
    <col min="2" max="2" width="23.85546875" bestFit="1" customWidth="1"/>
    <col min="3" max="3" width="24.5703125" bestFit="1" customWidth="1"/>
    <col min="4" max="4" width="39.42578125" customWidth="1"/>
  </cols>
  <sheetData>
    <row r="2" spans="2:4">
      <c r="B2" s="104" t="s">
        <v>0</v>
      </c>
      <c r="C2" s="104"/>
      <c r="D2" s="104"/>
    </row>
    <row r="3" spans="2:4">
      <c r="B3" s="99" t="s">
        <v>1</v>
      </c>
      <c r="C3" s="103" t="s">
        <v>2</v>
      </c>
      <c r="D3" s="103" t="s">
        <v>3</v>
      </c>
    </row>
    <row r="4" spans="2:4" ht="57.95">
      <c r="B4" s="100" t="s">
        <v>4</v>
      </c>
      <c r="C4" s="102" t="s">
        <v>5</v>
      </c>
      <c r="D4" s="101" t="s">
        <v>6</v>
      </c>
    </row>
    <row r="5" spans="2:4" ht="57.95">
      <c r="B5" s="100" t="s">
        <v>7</v>
      </c>
      <c r="C5" s="102" t="s">
        <v>5</v>
      </c>
      <c r="D5" s="101" t="s">
        <v>6</v>
      </c>
    </row>
    <row r="6" spans="2:4" ht="57.95">
      <c r="B6" s="100" t="s">
        <v>8</v>
      </c>
      <c r="C6" s="102" t="s">
        <v>5</v>
      </c>
      <c r="D6" s="101" t="s">
        <v>6</v>
      </c>
    </row>
    <row r="7" spans="2:4" ht="57.95">
      <c r="B7" s="100" t="s">
        <v>9</v>
      </c>
      <c r="C7" s="102" t="s">
        <v>5</v>
      </c>
      <c r="D7" s="101" t="s">
        <v>6</v>
      </c>
    </row>
    <row r="8" spans="2:4" ht="144.94999999999999">
      <c r="B8" s="100" t="s">
        <v>10</v>
      </c>
      <c r="C8" s="102" t="s">
        <v>11</v>
      </c>
      <c r="D8" s="101" t="s">
        <v>12</v>
      </c>
    </row>
    <row r="9" spans="2:4" ht="57.95">
      <c r="B9" s="100" t="s">
        <v>13</v>
      </c>
      <c r="C9" s="102" t="s">
        <v>5</v>
      </c>
      <c r="D9" s="101" t="s">
        <v>6</v>
      </c>
    </row>
    <row r="10" spans="2:4" ht="57.95">
      <c r="B10" s="100" t="s">
        <v>14</v>
      </c>
      <c r="C10" s="102" t="s">
        <v>5</v>
      </c>
      <c r="D10" s="101" t="s">
        <v>6</v>
      </c>
    </row>
    <row r="11" spans="2:4" ht="57.95">
      <c r="B11" s="100" t="s">
        <v>15</v>
      </c>
      <c r="C11" s="102" t="s">
        <v>5</v>
      </c>
      <c r="D11" s="101" t="s">
        <v>6</v>
      </c>
    </row>
  </sheetData>
  <mergeCells count="1">
    <mergeCell ref="B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DE19-EA40-44FB-858D-F7E1D3FAB409}">
  <sheetPr codeName="Hoja3">
    <tabColor rgb="FF0070C0"/>
  </sheetPr>
  <dimension ref="A1:R527"/>
  <sheetViews>
    <sheetView topLeftCell="A2" zoomScaleNormal="70" workbookViewId="0">
      <selection activeCell="L17" sqref="L17:M19"/>
    </sheetView>
  </sheetViews>
  <sheetFormatPr defaultColWidth="8.85546875" defaultRowHeight="14.45"/>
  <cols>
    <col min="1" max="1" width="8.42578125" style="41" bestFit="1" customWidth="1"/>
    <col min="2" max="2" width="57.5703125" style="41" bestFit="1" customWidth="1"/>
    <col min="3" max="3" width="13.140625" style="41" bestFit="1" customWidth="1"/>
    <col min="4" max="4" width="16" style="41" hidden="1" customWidth="1"/>
    <col min="5" max="5" width="18" style="41" hidden="1" customWidth="1"/>
    <col min="6" max="10" width="16" style="41" hidden="1" customWidth="1"/>
    <col min="11" max="11" width="17.42578125" style="41" hidden="1" customWidth="1"/>
    <col min="12" max="13" width="16" style="41" customWidth="1"/>
    <col min="14" max="14" width="9.85546875" customWidth="1"/>
    <col min="16" max="16" width="14" bestFit="1" customWidth="1"/>
    <col min="17" max="18" width="16" bestFit="1" customWidth="1"/>
  </cols>
  <sheetData>
    <row r="1" spans="1:13" ht="15" hidden="1" thickBot="1">
      <c r="B1" s="41" t="s">
        <v>168</v>
      </c>
      <c r="C1" s="42">
        <v>0.2311</v>
      </c>
      <c r="D1" s="41" t="s">
        <v>169</v>
      </c>
      <c r="E1" s="42">
        <v>5.0999999999999997E-2</v>
      </c>
    </row>
    <row r="2" spans="1:13" ht="54.95" thickTop="1" thickBot="1">
      <c r="A2" s="144" t="s">
        <v>170</v>
      </c>
      <c r="B2" s="144"/>
      <c r="C2" s="144"/>
      <c r="D2" s="43" t="s">
        <v>22</v>
      </c>
      <c r="E2" s="43" t="s">
        <v>166</v>
      </c>
      <c r="F2" s="43" t="s">
        <v>167</v>
      </c>
      <c r="G2" s="43" t="s">
        <v>9</v>
      </c>
      <c r="H2" s="43" t="s">
        <v>165</v>
      </c>
      <c r="I2" s="43" t="s">
        <v>7</v>
      </c>
      <c r="J2" s="43" t="s">
        <v>10</v>
      </c>
      <c r="K2" s="43" t="s">
        <v>163</v>
      </c>
      <c r="L2" s="43" t="s">
        <v>171</v>
      </c>
      <c r="M2" s="43" t="s">
        <v>172</v>
      </c>
    </row>
    <row r="3" spans="1:13" ht="15.6" thickTop="1">
      <c r="A3" s="145" t="s">
        <v>173</v>
      </c>
      <c r="B3" s="146"/>
      <c r="C3" s="146"/>
      <c r="D3" s="44"/>
      <c r="E3" s="44"/>
      <c r="F3" s="44"/>
      <c r="G3" s="44"/>
      <c r="H3" s="44"/>
      <c r="I3" s="44"/>
      <c r="J3" s="44"/>
      <c r="K3" s="44"/>
      <c r="L3" s="44"/>
      <c r="M3" s="44"/>
    </row>
    <row r="4" spans="1:13">
      <c r="A4" s="45" t="s">
        <v>149</v>
      </c>
      <c r="B4" s="140" t="s">
        <v>27</v>
      </c>
      <c r="C4" s="141"/>
      <c r="D4" s="46"/>
      <c r="E4" s="46"/>
      <c r="F4" s="46"/>
      <c r="G4" s="46"/>
      <c r="H4" s="46"/>
      <c r="I4" s="46"/>
      <c r="J4" s="46"/>
      <c r="K4" s="46"/>
      <c r="L4" s="46"/>
      <c r="M4" s="46"/>
    </row>
    <row r="5" spans="1:13">
      <c r="A5" s="47">
        <v>1</v>
      </c>
      <c r="B5" s="130" t="s">
        <v>174</v>
      </c>
      <c r="C5" s="131"/>
      <c r="D5" s="48">
        <v>10</v>
      </c>
      <c r="E5" s="48">
        <v>10</v>
      </c>
      <c r="F5" s="48">
        <v>10</v>
      </c>
      <c r="G5" s="48">
        <v>10</v>
      </c>
      <c r="H5" s="48">
        <v>10</v>
      </c>
      <c r="I5" s="48">
        <v>10</v>
      </c>
      <c r="J5" s="48">
        <v>10</v>
      </c>
      <c r="K5" s="48">
        <v>10</v>
      </c>
      <c r="L5" s="49"/>
      <c r="M5" s="49"/>
    </row>
    <row r="6" spans="1:13">
      <c r="A6" s="50"/>
      <c r="B6" s="51"/>
    </row>
    <row r="7" spans="1:13" ht="15">
      <c r="A7" s="138" t="s">
        <v>175</v>
      </c>
      <c r="B7" s="139"/>
      <c r="C7" s="139"/>
      <c r="D7" s="44"/>
      <c r="E7" s="44"/>
      <c r="F7" s="44"/>
      <c r="G7" s="44"/>
      <c r="H7" s="44"/>
      <c r="I7" s="44"/>
      <c r="J7" s="44"/>
      <c r="K7" s="44"/>
      <c r="L7" s="44"/>
      <c r="M7" s="44"/>
    </row>
    <row r="8" spans="1:13">
      <c r="A8" s="45" t="s">
        <v>149</v>
      </c>
      <c r="B8" s="140" t="s">
        <v>27</v>
      </c>
      <c r="C8" s="141"/>
      <c r="D8" s="46"/>
      <c r="E8" s="46"/>
      <c r="F8" s="46"/>
      <c r="G8" s="46"/>
      <c r="H8" s="46"/>
      <c r="I8" s="46"/>
      <c r="J8" s="46"/>
      <c r="K8" s="46"/>
      <c r="L8" s="46"/>
      <c r="M8" s="46"/>
    </row>
    <row r="9" spans="1:13">
      <c r="A9" s="52">
        <v>1</v>
      </c>
      <c r="B9" s="130" t="s">
        <v>176</v>
      </c>
      <c r="C9" s="131"/>
      <c r="D9" s="40">
        <v>1512</v>
      </c>
      <c r="E9" s="40">
        <v>1490</v>
      </c>
      <c r="F9" s="40">
        <v>1424</v>
      </c>
      <c r="G9" s="40">
        <v>1490</v>
      </c>
      <c r="H9" s="40">
        <v>777</v>
      </c>
      <c r="I9" s="40">
        <v>2088</v>
      </c>
      <c r="J9" s="40">
        <v>1120</v>
      </c>
      <c r="K9" s="40">
        <v>1451</v>
      </c>
      <c r="L9" s="40">
        <v>777</v>
      </c>
      <c r="M9" s="40">
        <v>2088</v>
      </c>
    </row>
    <row r="10" spans="1:13">
      <c r="A10" s="53"/>
      <c r="B10" s="54"/>
      <c r="C10" s="53"/>
      <c r="D10" s="55"/>
      <c r="E10" s="55"/>
      <c r="F10" s="55"/>
      <c r="G10" s="55"/>
      <c r="H10" s="55"/>
      <c r="I10" s="55"/>
      <c r="J10" s="55"/>
      <c r="K10" s="55"/>
      <c r="L10" s="55"/>
      <c r="M10" s="55"/>
    </row>
    <row r="11" spans="1:13">
      <c r="A11" s="56"/>
      <c r="B11" s="57"/>
      <c r="C11" s="53"/>
      <c r="D11" s="55"/>
      <c r="E11" s="55"/>
      <c r="F11" s="55"/>
      <c r="G11" s="55"/>
      <c r="H11" s="55"/>
      <c r="I11" s="55"/>
      <c r="J11" s="55"/>
      <c r="K11" s="55"/>
      <c r="L11" s="55"/>
      <c r="M11" s="55"/>
    </row>
    <row r="12" spans="1:13" ht="15">
      <c r="A12" s="138" t="s">
        <v>177</v>
      </c>
      <c r="B12" s="139"/>
      <c r="C12" s="139"/>
      <c r="D12" s="44"/>
      <c r="E12" s="44"/>
      <c r="F12" s="44"/>
      <c r="G12" s="44"/>
      <c r="H12" s="44"/>
      <c r="I12" s="44"/>
      <c r="J12" s="44"/>
      <c r="K12" s="44"/>
      <c r="L12" s="44"/>
      <c r="M12" s="44"/>
    </row>
    <row r="13" spans="1:13">
      <c r="A13" s="58" t="s">
        <v>149</v>
      </c>
      <c r="B13" s="140" t="s">
        <v>27</v>
      </c>
      <c r="C13" s="141"/>
      <c r="D13" s="46"/>
      <c r="E13" s="46"/>
      <c r="F13" s="46"/>
      <c r="G13" s="46"/>
      <c r="H13" s="46"/>
      <c r="I13" s="46"/>
      <c r="J13" s="46"/>
      <c r="K13" s="46"/>
      <c r="L13" s="46"/>
      <c r="M13" s="46"/>
    </row>
    <row r="14" spans="1:13">
      <c r="A14" s="59">
        <v>1</v>
      </c>
      <c r="B14" s="130" t="s">
        <v>178</v>
      </c>
      <c r="C14" s="131"/>
      <c r="D14" s="40">
        <v>3477083</v>
      </c>
      <c r="E14" s="40">
        <v>3477083</v>
      </c>
      <c r="F14" s="40">
        <v>3477083</v>
      </c>
      <c r="G14" s="40">
        <v>3477083</v>
      </c>
      <c r="H14" s="40">
        <v>3477083</v>
      </c>
      <c r="I14" s="40">
        <v>3477083</v>
      </c>
      <c r="J14" s="40">
        <v>3477083</v>
      </c>
      <c r="K14" s="40">
        <v>3477083</v>
      </c>
      <c r="L14" s="40">
        <v>3477083</v>
      </c>
      <c r="M14" s="40">
        <v>3477083</v>
      </c>
    </row>
    <row r="15" spans="1:13">
      <c r="A15" s="59">
        <v>2</v>
      </c>
      <c r="B15" s="130" t="s">
        <v>179</v>
      </c>
      <c r="C15" s="131"/>
      <c r="D15" s="40">
        <v>3742878</v>
      </c>
      <c r="E15" s="40">
        <v>3742878</v>
      </c>
      <c r="F15" s="40">
        <v>3742878</v>
      </c>
      <c r="G15" s="40">
        <v>3742878</v>
      </c>
      <c r="H15" s="40">
        <v>3742878</v>
      </c>
      <c r="I15" s="40">
        <v>3742878</v>
      </c>
      <c r="J15" s="40">
        <v>3742878</v>
      </c>
      <c r="K15" s="40">
        <v>3742878</v>
      </c>
      <c r="L15" s="40">
        <v>3742878</v>
      </c>
      <c r="M15" s="40">
        <v>3742878</v>
      </c>
    </row>
    <row r="16" spans="1:13">
      <c r="A16" s="59">
        <v>3</v>
      </c>
      <c r="B16" s="130" t="s">
        <v>180</v>
      </c>
      <c r="C16" s="131"/>
      <c r="D16" s="40">
        <v>4141567</v>
      </c>
      <c r="E16" s="40">
        <v>4141567</v>
      </c>
      <c r="F16" s="40">
        <v>4141567</v>
      </c>
      <c r="G16" s="40">
        <v>4141567</v>
      </c>
      <c r="H16" s="40">
        <v>4141567</v>
      </c>
      <c r="I16" s="40">
        <v>4141567</v>
      </c>
      <c r="J16" s="40">
        <v>4141567</v>
      </c>
      <c r="K16" s="40">
        <v>4141567</v>
      </c>
      <c r="L16" s="40">
        <v>4141567</v>
      </c>
      <c r="M16" s="40">
        <v>4141567</v>
      </c>
    </row>
    <row r="17" spans="1:18" s="62" customFormat="1">
      <c r="A17" s="60">
        <v>4</v>
      </c>
      <c r="B17" s="142" t="s">
        <v>47</v>
      </c>
      <c r="C17" s="143"/>
      <c r="D17" s="61">
        <v>3324124</v>
      </c>
      <c r="E17" s="61">
        <v>3324124</v>
      </c>
      <c r="F17" s="61">
        <v>3324124</v>
      </c>
      <c r="G17" s="61">
        <v>3324124</v>
      </c>
      <c r="H17" s="61">
        <v>3324124</v>
      </c>
      <c r="I17" s="61">
        <v>3324124</v>
      </c>
      <c r="J17" s="61">
        <v>3324124</v>
      </c>
      <c r="K17" s="61">
        <v>3324124</v>
      </c>
      <c r="L17" s="61">
        <v>3324124</v>
      </c>
      <c r="M17" s="61">
        <v>3324124</v>
      </c>
      <c r="P17" s="63"/>
      <c r="Q17" s="64"/>
      <c r="R17" s="64"/>
    </row>
    <row r="18" spans="1:18">
      <c r="A18" s="59">
        <v>5</v>
      </c>
      <c r="B18" s="130" t="s">
        <v>50</v>
      </c>
      <c r="C18" s="131"/>
      <c r="D18" s="40">
        <v>3324124</v>
      </c>
      <c r="E18" s="40">
        <v>3324124</v>
      </c>
      <c r="F18" s="40">
        <v>3324124</v>
      </c>
      <c r="G18" s="40">
        <v>3324124</v>
      </c>
      <c r="H18" s="40">
        <v>3324124</v>
      </c>
      <c r="I18" s="40">
        <v>3324124</v>
      </c>
      <c r="J18" s="40">
        <v>3324124</v>
      </c>
      <c r="K18" s="40">
        <v>3324124</v>
      </c>
      <c r="L18" s="40">
        <v>3324124</v>
      </c>
      <c r="M18" s="40">
        <v>3324124</v>
      </c>
    </row>
    <row r="19" spans="1:18">
      <c r="A19" s="59">
        <v>6</v>
      </c>
      <c r="B19" s="130" t="s">
        <v>51</v>
      </c>
      <c r="C19" s="131"/>
      <c r="D19" s="40">
        <v>3324124</v>
      </c>
      <c r="E19" s="40">
        <v>3324124</v>
      </c>
      <c r="F19" s="40">
        <v>3324124</v>
      </c>
      <c r="G19" s="40">
        <v>3324124</v>
      </c>
      <c r="H19" s="40">
        <v>3324124</v>
      </c>
      <c r="I19" s="40">
        <v>3324124</v>
      </c>
      <c r="J19" s="40">
        <v>3324124</v>
      </c>
      <c r="K19" s="40">
        <v>3324124</v>
      </c>
      <c r="L19" s="40">
        <v>3324124</v>
      </c>
      <c r="M19" s="40">
        <v>3324124</v>
      </c>
    </row>
    <row r="20" spans="1:18">
      <c r="A20" s="59">
        <v>7</v>
      </c>
      <c r="B20" s="130" t="s">
        <v>53</v>
      </c>
      <c r="C20" s="131"/>
      <c r="D20" s="40">
        <v>3324124</v>
      </c>
      <c r="E20" s="40">
        <v>3324124</v>
      </c>
      <c r="F20" s="40">
        <v>3324124</v>
      </c>
      <c r="G20" s="40">
        <v>3324124</v>
      </c>
      <c r="H20" s="40">
        <v>3324124</v>
      </c>
      <c r="I20" s="40">
        <v>3324124</v>
      </c>
      <c r="J20" s="40">
        <v>3324124</v>
      </c>
      <c r="K20" s="40">
        <v>3324124</v>
      </c>
      <c r="L20" s="40">
        <v>3324124</v>
      </c>
      <c r="M20" s="40">
        <v>3324124</v>
      </c>
    </row>
    <row r="21" spans="1:18">
      <c r="A21" s="59">
        <v>8</v>
      </c>
      <c r="B21" s="130" t="s">
        <v>181</v>
      </c>
      <c r="C21" s="131"/>
      <c r="D21" s="40">
        <v>3324124</v>
      </c>
      <c r="E21" s="40">
        <v>3324124</v>
      </c>
      <c r="F21" s="40">
        <v>3324124</v>
      </c>
      <c r="G21" s="40">
        <v>3324124</v>
      </c>
      <c r="H21" s="40">
        <v>3324124</v>
      </c>
      <c r="I21" s="40">
        <v>3324124</v>
      </c>
      <c r="J21" s="40">
        <v>3324124</v>
      </c>
      <c r="K21" s="40">
        <v>3324124</v>
      </c>
      <c r="L21" s="40">
        <v>3324124</v>
      </c>
      <c r="M21" s="40">
        <v>3324124</v>
      </c>
    </row>
    <row r="22" spans="1:18">
      <c r="A22" s="59">
        <v>9</v>
      </c>
      <c r="B22" s="130" t="s">
        <v>182</v>
      </c>
      <c r="C22" s="131"/>
      <c r="D22" s="40">
        <v>110805</v>
      </c>
      <c r="E22" s="40">
        <v>110805</v>
      </c>
      <c r="F22" s="40">
        <v>110805</v>
      </c>
      <c r="G22" s="40">
        <v>110805</v>
      </c>
      <c r="H22" s="40">
        <v>110805</v>
      </c>
      <c r="I22" s="40">
        <v>110805</v>
      </c>
      <c r="J22" s="40">
        <v>110805</v>
      </c>
      <c r="K22" s="40">
        <v>110805</v>
      </c>
      <c r="L22" s="40">
        <v>110805</v>
      </c>
      <c r="M22" s="40">
        <v>110805</v>
      </c>
    </row>
    <row r="23" spans="1:18">
      <c r="A23" s="65"/>
      <c r="B23" s="66"/>
      <c r="C23" s="53"/>
      <c r="D23" s="55"/>
      <c r="E23" s="55"/>
      <c r="F23" s="55"/>
      <c r="G23" s="55"/>
      <c r="H23" s="55"/>
      <c r="I23" s="55"/>
      <c r="J23" s="55"/>
      <c r="K23" s="55"/>
      <c r="L23" s="55"/>
      <c r="M23" s="55"/>
    </row>
    <row r="24" spans="1:18">
      <c r="A24" s="67"/>
      <c r="B24" s="68"/>
      <c r="C24" s="53"/>
      <c r="D24" s="55"/>
      <c r="E24" s="55"/>
      <c r="F24" s="55"/>
      <c r="G24" s="55"/>
      <c r="H24" s="55"/>
      <c r="I24" s="55"/>
      <c r="J24" s="55"/>
      <c r="K24" s="55"/>
      <c r="L24" s="55"/>
      <c r="M24" s="55"/>
    </row>
    <row r="25" spans="1:18" ht="15">
      <c r="A25" s="138" t="s">
        <v>183</v>
      </c>
      <c r="B25" s="139"/>
      <c r="C25" s="139"/>
      <c r="D25" s="44"/>
      <c r="E25" s="44"/>
      <c r="F25" s="44"/>
      <c r="G25" s="44"/>
      <c r="H25" s="44"/>
      <c r="I25" s="44"/>
      <c r="J25" s="44"/>
      <c r="K25" s="44"/>
      <c r="L25" s="44"/>
      <c r="M25" s="44"/>
    </row>
    <row r="26" spans="1:18">
      <c r="A26" s="58" t="s">
        <v>149</v>
      </c>
      <c r="B26" s="140" t="s">
        <v>27</v>
      </c>
      <c r="C26" s="141"/>
      <c r="D26" s="46"/>
      <c r="E26" s="46"/>
      <c r="F26" s="46"/>
      <c r="G26" s="46"/>
      <c r="H26" s="46"/>
      <c r="I26" s="46"/>
      <c r="J26" s="46"/>
      <c r="K26" s="46"/>
      <c r="L26" s="46"/>
      <c r="M26" s="46"/>
    </row>
    <row r="27" spans="1:18">
      <c r="A27" s="52">
        <v>1</v>
      </c>
      <c r="B27" s="130" t="s">
        <v>47</v>
      </c>
      <c r="C27" s="131"/>
      <c r="D27" s="40">
        <v>2583679</v>
      </c>
      <c r="E27" s="40">
        <v>2595049</v>
      </c>
      <c r="F27" s="40">
        <v>2510378</v>
      </c>
      <c r="G27" s="40">
        <v>2599258</v>
      </c>
      <c r="H27" s="40">
        <v>2127439</v>
      </c>
      <c r="I27" s="40">
        <v>2127439</v>
      </c>
      <c r="J27" s="40">
        <v>2696109</v>
      </c>
      <c r="K27" s="40">
        <v>2408730</v>
      </c>
      <c r="L27" s="40">
        <v>2127439</v>
      </c>
      <c r="M27" s="40">
        <v>2696109</v>
      </c>
    </row>
    <row r="28" spans="1:18">
      <c r="A28" s="47">
        <v>2</v>
      </c>
      <c r="B28" s="130" t="s">
        <v>50</v>
      </c>
      <c r="C28" s="131"/>
      <c r="D28" s="40">
        <v>2583679</v>
      </c>
      <c r="E28" s="40">
        <v>2595049</v>
      </c>
      <c r="F28" s="40">
        <v>2510378</v>
      </c>
      <c r="G28" s="40">
        <v>2599258</v>
      </c>
      <c r="H28" s="40">
        <v>2127439</v>
      </c>
      <c r="I28" s="40">
        <v>2127439</v>
      </c>
      <c r="J28" s="40">
        <v>2830914</v>
      </c>
      <c r="K28" s="40">
        <v>2408730</v>
      </c>
      <c r="L28" s="40">
        <v>2127439</v>
      </c>
      <c r="M28" s="40">
        <v>2830914</v>
      </c>
    </row>
    <row r="29" spans="1:18">
      <c r="A29" s="47">
        <v>3</v>
      </c>
      <c r="B29" s="130" t="s">
        <v>51</v>
      </c>
      <c r="C29" s="131"/>
      <c r="D29" s="40">
        <v>2583679</v>
      </c>
      <c r="E29" s="40">
        <v>2595049</v>
      </c>
      <c r="F29" s="40">
        <v>2510378</v>
      </c>
      <c r="G29" s="40">
        <v>2599258</v>
      </c>
      <c r="H29" s="40">
        <v>2127439</v>
      </c>
      <c r="I29" s="40">
        <v>2127439</v>
      </c>
      <c r="J29" s="40">
        <v>2696109</v>
      </c>
      <c r="K29" s="40">
        <v>2408730</v>
      </c>
      <c r="L29" s="40">
        <v>2127439</v>
      </c>
      <c r="M29" s="40">
        <v>2696109</v>
      </c>
    </row>
    <row r="30" spans="1:18">
      <c r="A30" s="47">
        <v>4</v>
      </c>
      <c r="B30" s="130" t="s">
        <v>184</v>
      </c>
      <c r="C30" s="131"/>
      <c r="D30" s="40">
        <v>2583679</v>
      </c>
      <c r="E30" s="40">
        <v>2595049</v>
      </c>
      <c r="F30" s="40">
        <v>2510378</v>
      </c>
      <c r="G30" s="40">
        <v>2599258</v>
      </c>
      <c r="H30" s="40">
        <v>2127439</v>
      </c>
      <c r="I30" s="40">
        <v>2127439</v>
      </c>
      <c r="J30" s="40">
        <v>2696109</v>
      </c>
      <c r="K30" s="40">
        <v>2408730</v>
      </c>
      <c r="L30" s="40">
        <v>2127439</v>
      </c>
      <c r="M30" s="40">
        <v>2696109</v>
      </c>
    </row>
    <row r="31" spans="1:18">
      <c r="A31" s="47">
        <v>5</v>
      </c>
      <c r="B31" s="130" t="s">
        <v>181</v>
      </c>
      <c r="C31" s="131"/>
      <c r="D31" s="40">
        <v>2583679</v>
      </c>
      <c r="E31" s="40">
        <v>2595049</v>
      </c>
      <c r="F31" s="40">
        <v>2510378</v>
      </c>
      <c r="G31" s="40">
        <v>2599258</v>
      </c>
      <c r="H31" s="40">
        <v>2127439</v>
      </c>
      <c r="I31" s="40">
        <v>2127439</v>
      </c>
      <c r="J31" s="40">
        <v>2696109</v>
      </c>
      <c r="K31" s="40">
        <v>2408730</v>
      </c>
      <c r="L31" s="40">
        <v>2127439</v>
      </c>
      <c r="M31" s="40">
        <v>2696109</v>
      </c>
    </row>
    <row r="32" spans="1:18">
      <c r="A32" s="69"/>
      <c r="B32" s="70"/>
      <c r="C32" s="53"/>
      <c r="D32" s="55"/>
      <c r="E32" s="55"/>
      <c r="F32" s="55"/>
      <c r="G32" s="55"/>
      <c r="H32" s="55"/>
      <c r="I32" s="55"/>
      <c r="J32" s="55"/>
      <c r="K32" s="55"/>
      <c r="L32" s="55"/>
      <c r="M32" s="55"/>
    </row>
    <row r="33" spans="1:13">
      <c r="A33" s="69"/>
      <c r="B33" s="70"/>
      <c r="C33" s="53"/>
      <c r="D33" s="55"/>
      <c r="E33" s="55"/>
      <c r="F33" s="55"/>
      <c r="G33" s="55"/>
      <c r="H33" s="55"/>
      <c r="I33" s="55"/>
      <c r="J33" s="55"/>
      <c r="K33" s="55"/>
      <c r="L33" s="55"/>
      <c r="M33" s="55"/>
    </row>
    <row r="34" spans="1:13" ht="15">
      <c r="A34" s="138" t="s">
        <v>185</v>
      </c>
      <c r="B34" s="139"/>
      <c r="C34" s="139"/>
      <c r="D34" s="44"/>
      <c r="E34" s="44"/>
      <c r="F34" s="44"/>
      <c r="G34" s="44"/>
      <c r="H34" s="44"/>
      <c r="I34" s="44"/>
      <c r="J34" s="44"/>
      <c r="K34" s="44"/>
      <c r="L34" s="44"/>
      <c r="M34" s="44"/>
    </row>
    <row r="35" spans="1:13">
      <c r="A35" s="71" t="s">
        <v>149</v>
      </c>
      <c r="B35" s="140" t="s">
        <v>27</v>
      </c>
      <c r="C35" s="141"/>
      <c r="D35" s="46"/>
      <c r="E35" s="46"/>
      <c r="F35" s="46"/>
      <c r="G35" s="46"/>
      <c r="H35" s="46"/>
      <c r="I35" s="46"/>
      <c r="J35" s="46"/>
      <c r="K35" s="46"/>
      <c r="L35" s="46"/>
      <c r="M35" s="46"/>
    </row>
    <row r="36" spans="1:13">
      <c r="A36" s="72" t="s">
        <v>186</v>
      </c>
      <c r="B36" s="136" t="s">
        <v>178</v>
      </c>
      <c r="C36" s="137"/>
      <c r="D36" s="73"/>
      <c r="E36" s="73"/>
      <c r="F36" s="73"/>
      <c r="G36" s="73"/>
      <c r="H36" s="73"/>
      <c r="I36" s="73"/>
      <c r="J36" s="73"/>
      <c r="K36" s="73"/>
      <c r="L36" s="73"/>
      <c r="M36" s="73"/>
    </row>
    <row r="37" spans="1:13">
      <c r="A37" s="52">
        <v>1</v>
      </c>
      <c r="B37" s="130" t="s">
        <v>187</v>
      </c>
      <c r="C37" s="131"/>
      <c r="D37" s="40">
        <v>13655</v>
      </c>
      <c r="E37" s="40">
        <v>13783</v>
      </c>
      <c r="F37" s="40">
        <v>13458</v>
      </c>
      <c r="G37" s="40">
        <v>17089</v>
      </c>
      <c r="H37" s="40">
        <v>11862</v>
      </c>
      <c r="I37" s="40">
        <v>11862</v>
      </c>
      <c r="J37" s="40">
        <v>11862</v>
      </c>
      <c r="K37" s="40">
        <v>13493</v>
      </c>
      <c r="L37" s="40">
        <v>11862</v>
      </c>
      <c r="M37" s="40">
        <v>17089</v>
      </c>
    </row>
    <row r="38" spans="1:13">
      <c r="A38" s="52">
        <v>2</v>
      </c>
      <c r="B38" s="130" t="s">
        <v>188</v>
      </c>
      <c r="C38" s="131"/>
      <c r="D38" s="40">
        <v>19117</v>
      </c>
      <c r="E38" s="40">
        <v>19297</v>
      </c>
      <c r="F38" s="40">
        <v>18841</v>
      </c>
      <c r="G38" s="40">
        <v>23925</v>
      </c>
      <c r="H38" s="40">
        <v>16608</v>
      </c>
      <c r="I38" s="40">
        <v>16608</v>
      </c>
      <c r="J38" s="40">
        <v>16608</v>
      </c>
      <c r="K38" s="40">
        <v>18889</v>
      </c>
      <c r="L38" s="40">
        <v>16608</v>
      </c>
      <c r="M38" s="40">
        <v>23925</v>
      </c>
    </row>
    <row r="39" spans="1:13">
      <c r="A39" s="52">
        <v>3</v>
      </c>
      <c r="B39" s="130" t="s">
        <v>189</v>
      </c>
      <c r="C39" s="131"/>
      <c r="D39" s="40">
        <v>21847</v>
      </c>
      <c r="E39" s="40">
        <v>22054</v>
      </c>
      <c r="F39" s="40">
        <v>21532</v>
      </c>
      <c r="G39" s="40">
        <v>27341</v>
      </c>
      <c r="H39" s="40">
        <v>18979</v>
      </c>
      <c r="I39" s="40">
        <v>18979</v>
      </c>
      <c r="J39" s="40">
        <v>18979</v>
      </c>
      <c r="K39" s="40">
        <v>21589</v>
      </c>
      <c r="L39" s="40">
        <v>18979</v>
      </c>
      <c r="M39" s="40">
        <v>27341</v>
      </c>
    </row>
    <row r="40" spans="1:13">
      <c r="A40" s="52">
        <v>4</v>
      </c>
      <c r="B40" s="130" t="s">
        <v>190</v>
      </c>
      <c r="C40" s="131"/>
      <c r="D40" s="40">
        <v>27309</v>
      </c>
      <c r="E40" s="40">
        <v>27567</v>
      </c>
      <c r="F40" s="40">
        <v>26914</v>
      </c>
      <c r="G40" s="40">
        <v>34178</v>
      </c>
      <c r="H40" s="40">
        <v>23723</v>
      </c>
      <c r="I40" s="40">
        <v>23723</v>
      </c>
      <c r="J40" s="40">
        <v>23723</v>
      </c>
      <c r="K40" s="40">
        <v>26984</v>
      </c>
      <c r="L40" s="40">
        <v>23723</v>
      </c>
      <c r="M40" s="40">
        <v>34178</v>
      </c>
    </row>
    <row r="41" spans="1:13">
      <c r="A41" s="52">
        <v>5</v>
      </c>
      <c r="B41" s="130" t="s">
        <v>191</v>
      </c>
      <c r="C41" s="131"/>
      <c r="D41" s="40">
        <v>12435</v>
      </c>
      <c r="E41" s="40">
        <v>12562</v>
      </c>
      <c r="F41" s="40">
        <v>12241</v>
      </c>
      <c r="G41" s="40">
        <v>4787</v>
      </c>
      <c r="H41" s="40">
        <v>3322</v>
      </c>
      <c r="I41" s="40">
        <v>3322</v>
      </c>
      <c r="J41" s="40">
        <v>3322</v>
      </c>
      <c r="K41" s="40">
        <v>12277</v>
      </c>
      <c r="L41" s="40">
        <v>3322</v>
      </c>
      <c r="M41" s="40">
        <v>12562</v>
      </c>
    </row>
    <row r="42" spans="1:13">
      <c r="A42" s="52">
        <v>6</v>
      </c>
      <c r="B42" s="130" t="s">
        <v>192</v>
      </c>
      <c r="C42" s="131"/>
      <c r="D42" s="40">
        <v>16886</v>
      </c>
      <c r="E42" s="40">
        <v>17050</v>
      </c>
      <c r="F42" s="40">
        <v>16636</v>
      </c>
      <c r="G42" s="40">
        <v>10692</v>
      </c>
      <c r="H42" s="40">
        <v>7555</v>
      </c>
      <c r="I42" s="40">
        <v>7555</v>
      </c>
      <c r="J42" s="40">
        <v>7555</v>
      </c>
      <c r="K42" s="40">
        <v>16680</v>
      </c>
      <c r="L42" s="40">
        <v>7555</v>
      </c>
      <c r="M42" s="40">
        <v>17050</v>
      </c>
    </row>
    <row r="43" spans="1:13">
      <c r="A43" s="52">
        <v>7</v>
      </c>
      <c r="B43" s="130" t="s">
        <v>193</v>
      </c>
      <c r="C43" s="131"/>
      <c r="D43" s="40">
        <v>19960</v>
      </c>
      <c r="E43" s="40">
        <v>20156</v>
      </c>
      <c r="F43" s="40">
        <v>19658</v>
      </c>
      <c r="G43" s="40">
        <v>15039</v>
      </c>
      <c r="H43" s="40">
        <v>10438</v>
      </c>
      <c r="I43" s="40">
        <v>10438</v>
      </c>
      <c r="J43" s="40">
        <v>10438</v>
      </c>
      <c r="K43" s="40">
        <v>19712</v>
      </c>
      <c r="L43" s="40">
        <v>10438</v>
      </c>
      <c r="M43" s="40">
        <v>20156</v>
      </c>
    </row>
    <row r="44" spans="1:13">
      <c r="A44" s="74" t="s">
        <v>194</v>
      </c>
      <c r="B44" s="136" t="s">
        <v>179</v>
      </c>
      <c r="C44" s="137"/>
      <c r="D44" s="46"/>
      <c r="E44" s="46"/>
      <c r="F44" s="46"/>
      <c r="G44" s="46"/>
      <c r="H44" s="46"/>
      <c r="I44" s="46"/>
      <c r="J44" s="46"/>
      <c r="K44" s="46"/>
      <c r="L44" s="46"/>
      <c r="M44" s="46"/>
    </row>
    <row r="45" spans="1:13">
      <c r="A45" s="52">
        <v>1</v>
      </c>
      <c r="B45" s="130" t="s">
        <v>187</v>
      </c>
      <c r="C45" s="131"/>
      <c r="D45" s="40">
        <v>14896</v>
      </c>
      <c r="E45" s="40">
        <v>15037</v>
      </c>
      <c r="F45" s="40">
        <v>14681</v>
      </c>
      <c r="G45" s="40">
        <v>18643</v>
      </c>
      <c r="H45" s="40">
        <v>12940</v>
      </c>
      <c r="I45" s="40">
        <v>12940</v>
      </c>
      <c r="J45" s="40">
        <v>12940</v>
      </c>
      <c r="K45" s="40">
        <v>14719</v>
      </c>
      <c r="L45" s="40">
        <v>12940</v>
      </c>
      <c r="M45" s="40">
        <v>18643</v>
      </c>
    </row>
    <row r="46" spans="1:13">
      <c r="A46" s="52">
        <v>2</v>
      </c>
      <c r="B46" s="130" t="s">
        <v>188</v>
      </c>
      <c r="C46" s="131"/>
      <c r="D46" s="40">
        <v>20854</v>
      </c>
      <c r="E46" s="40">
        <v>21051</v>
      </c>
      <c r="F46" s="40">
        <v>20553</v>
      </c>
      <c r="G46" s="40">
        <v>26099</v>
      </c>
      <c r="H46" s="40">
        <v>18116</v>
      </c>
      <c r="I46" s="40">
        <v>18116</v>
      </c>
      <c r="J46" s="40">
        <v>18116</v>
      </c>
      <c r="K46" s="40">
        <v>20606</v>
      </c>
      <c r="L46" s="40">
        <v>18116</v>
      </c>
      <c r="M46" s="40">
        <v>26099</v>
      </c>
    </row>
    <row r="47" spans="1:13">
      <c r="A47" s="52">
        <v>3</v>
      </c>
      <c r="B47" s="130" t="s">
        <v>189</v>
      </c>
      <c r="C47" s="131"/>
      <c r="D47" s="40">
        <v>23833</v>
      </c>
      <c r="E47" s="40">
        <v>24058</v>
      </c>
      <c r="F47" s="40">
        <v>23489</v>
      </c>
      <c r="G47" s="40">
        <v>29828</v>
      </c>
      <c r="H47" s="40">
        <v>20705</v>
      </c>
      <c r="I47" s="40">
        <v>20705</v>
      </c>
      <c r="J47" s="40">
        <v>20705</v>
      </c>
      <c r="K47" s="40">
        <v>23551</v>
      </c>
      <c r="L47" s="40">
        <v>20705</v>
      </c>
      <c r="M47" s="40">
        <v>29828</v>
      </c>
    </row>
    <row r="48" spans="1:13">
      <c r="A48" s="52">
        <v>4</v>
      </c>
      <c r="B48" s="130" t="s">
        <v>190</v>
      </c>
      <c r="C48" s="131"/>
      <c r="D48" s="40">
        <v>29790</v>
      </c>
      <c r="E48" s="40">
        <v>30072</v>
      </c>
      <c r="F48" s="40">
        <v>29362</v>
      </c>
      <c r="G48" s="40">
        <v>37284</v>
      </c>
      <c r="H48" s="40">
        <v>25880</v>
      </c>
      <c r="I48" s="40">
        <v>25880</v>
      </c>
      <c r="J48" s="40">
        <v>25880</v>
      </c>
      <c r="K48" s="40">
        <v>29439</v>
      </c>
      <c r="L48" s="40">
        <v>25880</v>
      </c>
      <c r="M48" s="40">
        <v>37284</v>
      </c>
    </row>
    <row r="49" spans="1:13">
      <c r="A49" s="52">
        <v>5</v>
      </c>
      <c r="B49" s="130" t="s">
        <v>191</v>
      </c>
      <c r="C49" s="131"/>
      <c r="D49" s="40">
        <v>12471</v>
      </c>
      <c r="E49" s="40">
        <v>12598</v>
      </c>
      <c r="F49" s="40">
        <v>12277</v>
      </c>
      <c r="G49" s="40">
        <v>5221</v>
      </c>
      <c r="H49" s="40">
        <v>3623</v>
      </c>
      <c r="I49" s="40">
        <v>3623</v>
      </c>
      <c r="J49" s="40">
        <v>3623</v>
      </c>
      <c r="K49" s="40">
        <v>12312</v>
      </c>
      <c r="L49" s="40">
        <v>3623</v>
      </c>
      <c r="M49" s="40">
        <v>12598</v>
      </c>
    </row>
    <row r="50" spans="1:13">
      <c r="A50" s="52">
        <v>6</v>
      </c>
      <c r="B50" s="130" t="s">
        <v>192</v>
      </c>
      <c r="C50" s="131"/>
      <c r="D50" s="40">
        <v>85821</v>
      </c>
      <c r="E50" s="40">
        <v>85985</v>
      </c>
      <c r="F50" s="40">
        <v>85571</v>
      </c>
      <c r="G50" s="40">
        <v>80483</v>
      </c>
      <c r="H50" s="40">
        <v>77062</v>
      </c>
      <c r="I50" s="40">
        <v>77062</v>
      </c>
      <c r="J50" s="40">
        <v>77062</v>
      </c>
      <c r="K50" s="40">
        <v>85616</v>
      </c>
      <c r="L50" s="40">
        <v>77062</v>
      </c>
      <c r="M50" s="40">
        <v>85985</v>
      </c>
    </row>
    <row r="51" spans="1:13">
      <c r="A51" s="52">
        <v>7</v>
      </c>
      <c r="B51" s="130" t="s">
        <v>193</v>
      </c>
      <c r="C51" s="131"/>
      <c r="D51" s="40">
        <v>20071</v>
      </c>
      <c r="E51" s="40">
        <v>20266</v>
      </c>
      <c r="F51" s="40">
        <v>19769</v>
      </c>
      <c r="G51" s="40">
        <v>16404</v>
      </c>
      <c r="H51" s="40">
        <v>11388</v>
      </c>
      <c r="I51" s="40">
        <v>11388</v>
      </c>
      <c r="J51" s="40">
        <v>11388</v>
      </c>
      <c r="K51" s="40">
        <v>19823</v>
      </c>
      <c r="L51" s="40">
        <v>11388</v>
      </c>
      <c r="M51" s="40">
        <v>20266</v>
      </c>
    </row>
    <row r="52" spans="1:13">
      <c r="A52" s="74" t="s">
        <v>195</v>
      </c>
      <c r="B52" s="134" t="s">
        <v>180</v>
      </c>
      <c r="C52" s="135"/>
      <c r="D52" s="46"/>
      <c r="E52" s="46"/>
      <c r="F52" s="46"/>
      <c r="G52" s="46"/>
      <c r="H52" s="46"/>
      <c r="I52" s="46"/>
      <c r="J52" s="46"/>
      <c r="K52" s="46"/>
      <c r="L52" s="46"/>
      <c r="M52" s="46"/>
    </row>
    <row r="53" spans="1:13">
      <c r="A53" s="52">
        <v>1</v>
      </c>
      <c r="B53" s="130" t="s">
        <v>187</v>
      </c>
      <c r="C53" s="131"/>
      <c r="D53" s="40">
        <v>16758</v>
      </c>
      <c r="E53" s="40">
        <v>16915</v>
      </c>
      <c r="F53" s="40">
        <v>16516</v>
      </c>
      <c r="G53" s="40">
        <v>20973</v>
      </c>
      <c r="H53" s="40">
        <v>14558</v>
      </c>
      <c r="I53" s="40">
        <v>14558</v>
      </c>
      <c r="J53" s="40">
        <v>14558</v>
      </c>
      <c r="K53" s="40">
        <v>16560</v>
      </c>
      <c r="L53" s="40">
        <v>14558</v>
      </c>
      <c r="M53" s="40">
        <v>20973</v>
      </c>
    </row>
    <row r="54" spans="1:13">
      <c r="A54" s="52">
        <v>2</v>
      </c>
      <c r="B54" s="130" t="s">
        <v>188</v>
      </c>
      <c r="C54" s="131"/>
      <c r="D54" s="40">
        <v>23461</v>
      </c>
      <c r="E54" s="40">
        <v>23681</v>
      </c>
      <c r="F54" s="40">
        <v>23123</v>
      </c>
      <c r="G54" s="40">
        <v>29361</v>
      </c>
      <c r="H54" s="40">
        <v>20380</v>
      </c>
      <c r="I54" s="40">
        <v>20380</v>
      </c>
      <c r="J54" s="40">
        <v>20380</v>
      </c>
      <c r="K54" s="40">
        <v>23182</v>
      </c>
      <c r="L54" s="40">
        <v>20380</v>
      </c>
      <c r="M54" s="40">
        <v>29361</v>
      </c>
    </row>
    <row r="55" spans="1:13">
      <c r="A55" s="52">
        <v>3</v>
      </c>
      <c r="B55" s="130" t="s">
        <v>189</v>
      </c>
      <c r="C55" s="131"/>
      <c r="D55" s="40">
        <v>26812</v>
      </c>
      <c r="E55" s="40">
        <v>27066</v>
      </c>
      <c r="F55" s="40">
        <v>26424</v>
      </c>
      <c r="G55" s="40">
        <v>33555</v>
      </c>
      <c r="H55" s="40">
        <v>23292</v>
      </c>
      <c r="I55" s="40">
        <v>23292</v>
      </c>
      <c r="J55" s="40">
        <v>23292</v>
      </c>
      <c r="K55" s="40">
        <v>26495</v>
      </c>
      <c r="L55" s="40">
        <v>23292</v>
      </c>
      <c r="M55" s="40">
        <v>33555</v>
      </c>
    </row>
    <row r="56" spans="1:13">
      <c r="A56" s="52">
        <v>4</v>
      </c>
      <c r="B56" s="130" t="s">
        <v>190</v>
      </c>
      <c r="C56" s="131"/>
      <c r="D56" s="40">
        <v>33515</v>
      </c>
      <c r="E56" s="40">
        <v>33833</v>
      </c>
      <c r="F56" s="40">
        <v>33033</v>
      </c>
      <c r="G56" s="40">
        <v>41944</v>
      </c>
      <c r="H56" s="40">
        <v>29116</v>
      </c>
      <c r="I56" s="40">
        <v>29116</v>
      </c>
      <c r="J56" s="40">
        <v>29116</v>
      </c>
      <c r="K56" s="40">
        <v>33118</v>
      </c>
      <c r="L56" s="40">
        <v>29116</v>
      </c>
      <c r="M56" s="40">
        <v>41944</v>
      </c>
    </row>
    <row r="57" spans="1:13">
      <c r="A57" s="52">
        <v>5</v>
      </c>
      <c r="B57" s="130" t="s">
        <v>191</v>
      </c>
      <c r="C57" s="131"/>
      <c r="D57" s="40">
        <v>12523</v>
      </c>
      <c r="E57" s="40">
        <v>12650</v>
      </c>
      <c r="F57" s="40">
        <v>12328</v>
      </c>
      <c r="G57" s="40">
        <v>5872</v>
      </c>
      <c r="H57" s="40">
        <v>4076</v>
      </c>
      <c r="I57" s="40">
        <v>4076</v>
      </c>
      <c r="J57" s="40">
        <v>4076</v>
      </c>
      <c r="K57" s="40">
        <v>12364</v>
      </c>
      <c r="L57" s="40">
        <v>4076</v>
      </c>
      <c r="M57" s="40">
        <v>12650</v>
      </c>
    </row>
    <row r="58" spans="1:13">
      <c r="A58" s="52">
        <v>6</v>
      </c>
      <c r="B58" s="130" t="s">
        <v>192</v>
      </c>
      <c r="C58" s="131"/>
      <c r="D58" s="40">
        <v>17174</v>
      </c>
      <c r="E58" s="40">
        <v>17338</v>
      </c>
      <c r="F58" s="40">
        <v>16924</v>
      </c>
      <c r="G58" s="40">
        <v>13121</v>
      </c>
      <c r="H58" s="40">
        <v>9273</v>
      </c>
      <c r="I58" s="40">
        <v>9273</v>
      </c>
      <c r="J58" s="40">
        <v>9273</v>
      </c>
      <c r="K58" s="40">
        <v>16968</v>
      </c>
      <c r="L58" s="40">
        <v>9273</v>
      </c>
      <c r="M58" s="40">
        <v>17338</v>
      </c>
    </row>
    <row r="59" spans="1:13">
      <c r="A59" s="52">
        <v>7</v>
      </c>
      <c r="B59" s="130" t="s">
        <v>193</v>
      </c>
      <c r="C59" s="131"/>
      <c r="D59" s="40">
        <v>20237</v>
      </c>
      <c r="E59" s="40">
        <v>20433</v>
      </c>
      <c r="F59" s="40">
        <v>19935</v>
      </c>
      <c r="G59" s="40">
        <v>18455</v>
      </c>
      <c r="H59" s="40">
        <v>12811</v>
      </c>
      <c r="I59" s="40">
        <v>12811</v>
      </c>
      <c r="J59" s="40">
        <v>12811</v>
      </c>
      <c r="K59" s="40">
        <v>19989</v>
      </c>
      <c r="L59" s="40">
        <v>12811</v>
      </c>
      <c r="M59" s="40">
        <v>20433</v>
      </c>
    </row>
    <row r="60" spans="1:13">
      <c r="A60" s="74" t="s">
        <v>196</v>
      </c>
      <c r="B60" s="134" t="s">
        <v>47</v>
      </c>
      <c r="C60" s="135"/>
      <c r="D60" s="46"/>
      <c r="E60" s="46"/>
      <c r="F60" s="46"/>
      <c r="G60" s="46"/>
      <c r="H60" s="46"/>
      <c r="I60" s="46"/>
      <c r="J60" s="46"/>
      <c r="K60" s="46"/>
      <c r="L60" s="46"/>
      <c r="M60" s="46"/>
    </row>
    <row r="61" spans="1:13">
      <c r="A61" s="52">
        <v>1</v>
      </c>
      <c r="B61" s="130" t="s">
        <v>187</v>
      </c>
      <c r="C61" s="131"/>
      <c r="D61" s="40">
        <v>12413</v>
      </c>
      <c r="E61" s="40">
        <v>12530</v>
      </c>
      <c r="F61" s="40">
        <v>12233</v>
      </c>
      <c r="G61" s="40">
        <v>15534</v>
      </c>
      <c r="H61" s="40">
        <v>10783</v>
      </c>
      <c r="I61" s="40">
        <v>10783</v>
      </c>
      <c r="J61" s="40">
        <v>10783</v>
      </c>
      <c r="K61" s="40">
        <v>12267</v>
      </c>
      <c r="L61" s="40">
        <v>10783</v>
      </c>
      <c r="M61" s="40">
        <v>15534</v>
      </c>
    </row>
    <row r="62" spans="1:13">
      <c r="A62" s="52">
        <v>2</v>
      </c>
      <c r="B62" s="130" t="s">
        <v>188</v>
      </c>
      <c r="C62" s="131"/>
      <c r="D62" s="40">
        <v>17378</v>
      </c>
      <c r="E62" s="40">
        <v>17542</v>
      </c>
      <c r="F62" s="40">
        <v>17128</v>
      </c>
      <c r="G62" s="40">
        <v>21747</v>
      </c>
      <c r="H62" s="40">
        <v>15097</v>
      </c>
      <c r="I62" s="40">
        <v>15097</v>
      </c>
      <c r="J62" s="40">
        <v>15097</v>
      </c>
      <c r="K62" s="40">
        <v>17173</v>
      </c>
      <c r="L62" s="40">
        <v>15097</v>
      </c>
      <c r="M62" s="40">
        <v>21747</v>
      </c>
    </row>
    <row r="63" spans="1:13">
      <c r="A63" s="52">
        <v>3</v>
      </c>
      <c r="B63" s="130" t="s">
        <v>189</v>
      </c>
      <c r="C63" s="131"/>
      <c r="D63" s="40">
        <v>19861</v>
      </c>
      <c r="E63" s="40">
        <v>20048</v>
      </c>
      <c r="F63" s="40">
        <v>19574</v>
      </c>
      <c r="G63" s="40">
        <v>24856</v>
      </c>
      <c r="H63" s="40">
        <v>17254</v>
      </c>
      <c r="I63" s="40">
        <v>17254</v>
      </c>
      <c r="J63" s="40">
        <v>17254</v>
      </c>
      <c r="K63" s="40">
        <v>19625</v>
      </c>
      <c r="L63" s="40">
        <v>17254</v>
      </c>
      <c r="M63" s="40">
        <v>24856</v>
      </c>
    </row>
    <row r="64" spans="1:13">
      <c r="A64" s="52">
        <v>4</v>
      </c>
      <c r="B64" s="130" t="s">
        <v>190</v>
      </c>
      <c r="C64" s="131"/>
      <c r="D64" s="40">
        <v>24826</v>
      </c>
      <c r="E64" s="40">
        <v>25062</v>
      </c>
      <c r="F64" s="40">
        <v>24468</v>
      </c>
      <c r="G64" s="40">
        <v>31069</v>
      </c>
      <c r="H64" s="40">
        <v>21566</v>
      </c>
      <c r="I64" s="40">
        <v>21566</v>
      </c>
      <c r="J64" s="40">
        <v>21566</v>
      </c>
      <c r="K64" s="40">
        <v>24532</v>
      </c>
      <c r="L64" s="40">
        <v>21566</v>
      </c>
      <c r="M64" s="40">
        <v>31069</v>
      </c>
    </row>
    <row r="65" spans="1:13">
      <c r="A65" s="52">
        <v>5</v>
      </c>
      <c r="B65" s="130" t="s">
        <v>191</v>
      </c>
      <c r="C65" s="131"/>
      <c r="D65" s="40">
        <v>12400</v>
      </c>
      <c r="E65" s="40">
        <v>12526</v>
      </c>
      <c r="F65" s="40">
        <v>12205</v>
      </c>
      <c r="G65" s="40">
        <v>4351</v>
      </c>
      <c r="H65" s="40">
        <v>3020</v>
      </c>
      <c r="I65" s="40">
        <v>3020</v>
      </c>
      <c r="J65" s="40">
        <v>3020</v>
      </c>
      <c r="K65" s="40">
        <v>12241</v>
      </c>
      <c r="L65" s="40">
        <v>3020</v>
      </c>
      <c r="M65" s="40">
        <v>12526</v>
      </c>
    </row>
    <row r="66" spans="1:13">
      <c r="A66" s="52">
        <v>6</v>
      </c>
      <c r="B66" s="130" t="s">
        <v>192</v>
      </c>
      <c r="C66" s="131"/>
      <c r="D66" s="40">
        <v>16769</v>
      </c>
      <c r="E66" s="40">
        <v>16933</v>
      </c>
      <c r="F66" s="40">
        <v>16519</v>
      </c>
      <c r="G66" s="40">
        <v>9720</v>
      </c>
      <c r="H66" s="40">
        <v>6868</v>
      </c>
      <c r="I66" s="40">
        <v>6868</v>
      </c>
      <c r="J66" s="40">
        <v>6868</v>
      </c>
      <c r="K66" s="40">
        <v>16563</v>
      </c>
      <c r="L66" s="40">
        <v>6868</v>
      </c>
      <c r="M66" s="40">
        <v>16933</v>
      </c>
    </row>
    <row r="67" spans="1:13">
      <c r="A67" s="52">
        <v>7</v>
      </c>
      <c r="B67" s="130" t="s">
        <v>193</v>
      </c>
      <c r="C67" s="131"/>
      <c r="D67" s="40">
        <v>19849</v>
      </c>
      <c r="E67" s="40">
        <v>20045</v>
      </c>
      <c r="F67" s="40">
        <v>19547</v>
      </c>
      <c r="G67" s="40">
        <v>13671</v>
      </c>
      <c r="H67" s="40">
        <v>9491</v>
      </c>
      <c r="I67" s="40">
        <v>9491</v>
      </c>
      <c r="J67" s="40">
        <v>9491</v>
      </c>
      <c r="K67" s="40">
        <v>19602</v>
      </c>
      <c r="L67" s="40">
        <v>9491</v>
      </c>
      <c r="M67" s="40">
        <v>20045</v>
      </c>
    </row>
    <row r="68" spans="1:13">
      <c r="A68" s="74" t="s">
        <v>197</v>
      </c>
      <c r="B68" s="134" t="s">
        <v>50</v>
      </c>
      <c r="C68" s="135"/>
      <c r="D68" s="46"/>
      <c r="E68" s="46"/>
      <c r="F68" s="46"/>
      <c r="G68" s="46"/>
      <c r="H68" s="46"/>
      <c r="I68" s="46"/>
      <c r="J68" s="46"/>
      <c r="K68" s="46"/>
      <c r="L68" s="46"/>
      <c r="M68" s="46"/>
    </row>
    <row r="69" spans="1:13">
      <c r="A69" s="52">
        <v>1</v>
      </c>
      <c r="B69" s="130" t="s">
        <v>187</v>
      </c>
      <c r="C69" s="131"/>
      <c r="D69" s="40">
        <v>15757</v>
      </c>
      <c r="E69" s="40">
        <v>15460</v>
      </c>
      <c r="F69" s="40">
        <v>15257</v>
      </c>
      <c r="G69" s="40">
        <v>15534</v>
      </c>
      <c r="H69" s="40">
        <v>10783</v>
      </c>
      <c r="I69" s="40">
        <v>10783</v>
      </c>
      <c r="J69" s="40">
        <v>10783</v>
      </c>
      <c r="K69" s="40">
        <v>12267</v>
      </c>
      <c r="L69" s="40">
        <v>10783</v>
      </c>
      <c r="M69" s="40">
        <v>15757</v>
      </c>
    </row>
    <row r="70" spans="1:13">
      <c r="A70" s="52">
        <v>2</v>
      </c>
      <c r="B70" s="130" t="s">
        <v>188</v>
      </c>
      <c r="C70" s="131"/>
      <c r="D70" s="40">
        <v>22058</v>
      </c>
      <c r="E70" s="40">
        <v>21643</v>
      </c>
      <c r="F70" s="40">
        <v>21361</v>
      </c>
      <c r="G70" s="40">
        <v>21747</v>
      </c>
      <c r="H70" s="40">
        <v>15097</v>
      </c>
      <c r="I70" s="40">
        <v>15097</v>
      </c>
      <c r="J70" s="40">
        <v>15097</v>
      </c>
      <c r="K70" s="40">
        <v>17173</v>
      </c>
      <c r="L70" s="40">
        <v>15097</v>
      </c>
      <c r="M70" s="40">
        <v>22058</v>
      </c>
    </row>
    <row r="71" spans="1:13">
      <c r="A71" s="52">
        <v>3</v>
      </c>
      <c r="B71" s="130" t="s">
        <v>189</v>
      </c>
      <c r="C71" s="131"/>
      <c r="D71" s="40">
        <v>25208</v>
      </c>
      <c r="E71" s="40">
        <v>24734</v>
      </c>
      <c r="F71" s="40">
        <v>24411</v>
      </c>
      <c r="G71" s="40">
        <v>24856</v>
      </c>
      <c r="H71" s="40">
        <v>17254</v>
      </c>
      <c r="I71" s="40">
        <v>17254</v>
      </c>
      <c r="J71" s="40">
        <v>17254</v>
      </c>
      <c r="K71" s="40">
        <v>19625</v>
      </c>
      <c r="L71" s="40">
        <v>17254</v>
      </c>
      <c r="M71" s="40">
        <v>25208</v>
      </c>
    </row>
    <row r="72" spans="1:13">
      <c r="A72" s="52">
        <v>4</v>
      </c>
      <c r="B72" s="130" t="s">
        <v>190</v>
      </c>
      <c r="C72" s="131"/>
      <c r="D72" s="40">
        <v>31511</v>
      </c>
      <c r="E72" s="40">
        <v>30919</v>
      </c>
      <c r="F72" s="40">
        <v>30517</v>
      </c>
      <c r="G72" s="40">
        <v>31069</v>
      </c>
      <c r="H72" s="40">
        <v>21566</v>
      </c>
      <c r="I72" s="40">
        <v>21566</v>
      </c>
      <c r="J72" s="40">
        <v>21566</v>
      </c>
      <c r="K72" s="40">
        <v>24532</v>
      </c>
      <c r="L72" s="40">
        <v>21566</v>
      </c>
      <c r="M72" s="40">
        <v>31511</v>
      </c>
    </row>
    <row r="73" spans="1:13">
      <c r="A73" s="52">
        <v>5</v>
      </c>
      <c r="B73" s="130" t="s">
        <v>191</v>
      </c>
      <c r="C73" s="131"/>
      <c r="D73" s="40">
        <v>16009</v>
      </c>
      <c r="E73" s="40">
        <v>15690</v>
      </c>
      <c r="F73" s="40">
        <v>15471</v>
      </c>
      <c r="G73" s="40">
        <v>4351</v>
      </c>
      <c r="H73" s="40">
        <v>3020</v>
      </c>
      <c r="I73" s="40">
        <v>3020</v>
      </c>
      <c r="J73" s="40">
        <v>3020</v>
      </c>
      <c r="K73" s="40">
        <v>12241</v>
      </c>
      <c r="L73" s="40">
        <v>3020</v>
      </c>
      <c r="M73" s="40">
        <v>16009</v>
      </c>
    </row>
    <row r="74" spans="1:13">
      <c r="A74" s="52">
        <v>6</v>
      </c>
      <c r="B74" s="130" t="s">
        <v>192</v>
      </c>
      <c r="C74" s="131"/>
      <c r="D74" s="40">
        <v>21448</v>
      </c>
      <c r="E74" s="40">
        <v>21033</v>
      </c>
      <c r="F74" s="40">
        <v>20751</v>
      </c>
      <c r="G74" s="40">
        <v>9720</v>
      </c>
      <c r="H74" s="40">
        <v>6868</v>
      </c>
      <c r="I74" s="40">
        <v>6868</v>
      </c>
      <c r="J74" s="40">
        <v>6868</v>
      </c>
      <c r="K74" s="40">
        <v>16563</v>
      </c>
      <c r="L74" s="40">
        <v>6868</v>
      </c>
      <c r="M74" s="40">
        <v>21448</v>
      </c>
    </row>
    <row r="75" spans="1:13">
      <c r="A75" s="52">
        <v>7</v>
      </c>
      <c r="B75" s="130" t="s">
        <v>193</v>
      </c>
      <c r="C75" s="131"/>
      <c r="D75" s="40">
        <v>25463</v>
      </c>
      <c r="E75" s="40">
        <v>24965</v>
      </c>
      <c r="F75" s="40">
        <v>24627</v>
      </c>
      <c r="G75" s="40">
        <v>13671</v>
      </c>
      <c r="H75" s="40">
        <v>9491</v>
      </c>
      <c r="I75" s="40">
        <v>9491</v>
      </c>
      <c r="J75" s="40">
        <v>9491</v>
      </c>
      <c r="K75" s="40">
        <v>19602</v>
      </c>
      <c r="L75" s="40">
        <v>9491</v>
      </c>
      <c r="M75" s="40">
        <v>25463</v>
      </c>
    </row>
    <row r="76" spans="1:13">
      <c r="A76" s="74" t="s">
        <v>198</v>
      </c>
      <c r="B76" s="134" t="s">
        <v>51</v>
      </c>
      <c r="C76" s="135"/>
      <c r="D76" s="46"/>
      <c r="E76" s="46"/>
      <c r="F76" s="46"/>
      <c r="G76" s="46"/>
      <c r="H76" s="46"/>
      <c r="I76" s="46"/>
      <c r="J76" s="46"/>
      <c r="K76" s="46"/>
      <c r="L76" s="46"/>
      <c r="M76" s="46"/>
    </row>
    <row r="77" spans="1:13">
      <c r="A77" s="52">
        <v>1</v>
      </c>
      <c r="B77" s="130" t="s">
        <v>187</v>
      </c>
      <c r="C77" s="131"/>
      <c r="D77" s="40">
        <v>14564</v>
      </c>
      <c r="E77" s="40">
        <v>14432</v>
      </c>
      <c r="F77" s="40">
        <v>14235</v>
      </c>
      <c r="G77" s="40">
        <v>15534</v>
      </c>
      <c r="H77" s="40">
        <v>10783</v>
      </c>
      <c r="I77" s="40">
        <v>10783</v>
      </c>
      <c r="J77" s="40">
        <v>10783</v>
      </c>
      <c r="K77" s="40">
        <v>12267</v>
      </c>
      <c r="L77" s="40">
        <v>10783</v>
      </c>
      <c r="M77" s="40">
        <v>15534</v>
      </c>
    </row>
    <row r="78" spans="1:13">
      <c r="A78" s="52">
        <v>2</v>
      </c>
      <c r="B78" s="130" t="s">
        <v>188</v>
      </c>
      <c r="C78" s="131"/>
      <c r="D78" s="40">
        <v>20388</v>
      </c>
      <c r="E78" s="40">
        <v>20205</v>
      </c>
      <c r="F78" s="40">
        <v>19929</v>
      </c>
      <c r="G78" s="40">
        <v>21747</v>
      </c>
      <c r="H78" s="40">
        <v>15097</v>
      </c>
      <c r="I78" s="40">
        <v>15097</v>
      </c>
      <c r="J78" s="40">
        <v>15097</v>
      </c>
      <c r="K78" s="40">
        <v>17173</v>
      </c>
      <c r="L78" s="40">
        <v>15097</v>
      </c>
      <c r="M78" s="40">
        <v>21747</v>
      </c>
    </row>
    <row r="79" spans="1:13">
      <c r="A79" s="52">
        <v>3</v>
      </c>
      <c r="B79" s="130" t="s">
        <v>189</v>
      </c>
      <c r="C79" s="131"/>
      <c r="D79" s="40">
        <v>23301</v>
      </c>
      <c r="E79" s="40">
        <v>23091</v>
      </c>
      <c r="F79" s="40">
        <v>22777</v>
      </c>
      <c r="G79" s="40">
        <v>24856</v>
      </c>
      <c r="H79" s="40">
        <v>17254</v>
      </c>
      <c r="I79" s="40">
        <v>17254</v>
      </c>
      <c r="J79" s="40">
        <v>17254</v>
      </c>
      <c r="K79" s="40">
        <v>19625</v>
      </c>
      <c r="L79" s="40">
        <v>17254</v>
      </c>
      <c r="M79" s="40">
        <v>24856</v>
      </c>
    </row>
    <row r="80" spans="1:13">
      <c r="A80" s="52">
        <v>4</v>
      </c>
      <c r="B80" s="130" t="s">
        <v>190</v>
      </c>
      <c r="C80" s="131"/>
      <c r="D80" s="40">
        <v>29127</v>
      </c>
      <c r="E80" s="40">
        <v>28866</v>
      </c>
      <c r="F80" s="40">
        <v>28473</v>
      </c>
      <c r="G80" s="40">
        <v>31069</v>
      </c>
      <c r="H80" s="40">
        <v>21566</v>
      </c>
      <c r="I80" s="40">
        <v>21566</v>
      </c>
      <c r="J80" s="40">
        <v>21566</v>
      </c>
      <c r="K80" s="40">
        <v>24532</v>
      </c>
      <c r="L80" s="40">
        <v>21566</v>
      </c>
      <c r="M80" s="40">
        <v>31069</v>
      </c>
    </row>
    <row r="81" spans="1:13">
      <c r="A81" s="52">
        <v>5</v>
      </c>
      <c r="B81" s="130" t="s">
        <v>191</v>
      </c>
      <c r="C81" s="131"/>
      <c r="D81" s="40">
        <v>14723</v>
      </c>
      <c r="E81" s="40">
        <v>14580</v>
      </c>
      <c r="F81" s="40">
        <v>14368</v>
      </c>
      <c r="G81" s="40">
        <v>4351</v>
      </c>
      <c r="H81" s="40">
        <v>3020</v>
      </c>
      <c r="I81" s="40">
        <v>3020</v>
      </c>
      <c r="J81" s="40">
        <v>3020</v>
      </c>
      <c r="K81" s="40">
        <v>12241</v>
      </c>
      <c r="L81" s="40">
        <v>3020</v>
      </c>
      <c r="M81" s="40">
        <v>14723</v>
      </c>
    </row>
    <row r="82" spans="1:13">
      <c r="A82" s="52">
        <v>6</v>
      </c>
      <c r="B82" s="130" t="s">
        <v>192</v>
      </c>
      <c r="C82" s="131"/>
      <c r="D82" s="40">
        <v>19779</v>
      </c>
      <c r="E82" s="40">
        <v>19595</v>
      </c>
      <c r="F82" s="40">
        <v>19320</v>
      </c>
      <c r="G82" s="40">
        <v>9720</v>
      </c>
      <c r="H82" s="40">
        <v>6868</v>
      </c>
      <c r="I82" s="40">
        <v>6868</v>
      </c>
      <c r="J82" s="40">
        <v>6868</v>
      </c>
      <c r="K82" s="40">
        <v>16563</v>
      </c>
      <c r="L82" s="40">
        <v>6868</v>
      </c>
      <c r="M82" s="40">
        <v>19779</v>
      </c>
    </row>
    <row r="83" spans="1:13">
      <c r="A83" s="52">
        <v>7</v>
      </c>
      <c r="B83" s="130" t="s">
        <v>193</v>
      </c>
      <c r="C83" s="131"/>
      <c r="D83" s="40">
        <v>23461</v>
      </c>
      <c r="E83" s="40">
        <v>23241</v>
      </c>
      <c r="F83" s="40">
        <v>22911</v>
      </c>
      <c r="G83" s="40">
        <v>13671</v>
      </c>
      <c r="H83" s="40">
        <v>9491</v>
      </c>
      <c r="I83" s="40">
        <v>9491</v>
      </c>
      <c r="J83" s="40">
        <v>9491</v>
      </c>
      <c r="K83" s="40">
        <v>19602</v>
      </c>
      <c r="L83" s="40">
        <v>9491</v>
      </c>
      <c r="M83" s="40">
        <v>23461</v>
      </c>
    </row>
    <row r="84" spans="1:13">
      <c r="A84" s="74" t="s">
        <v>199</v>
      </c>
      <c r="B84" s="134" t="s">
        <v>53</v>
      </c>
      <c r="C84" s="135"/>
      <c r="D84" s="46"/>
      <c r="E84" s="46"/>
      <c r="F84" s="46"/>
      <c r="G84" s="46"/>
      <c r="H84" s="46"/>
      <c r="I84" s="46"/>
      <c r="J84" s="46"/>
      <c r="K84" s="46"/>
      <c r="L84" s="46"/>
      <c r="M84" s="46"/>
    </row>
    <row r="85" spans="1:13">
      <c r="A85" s="52">
        <v>1</v>
      </c>
      <c r="B85" s="130" t="s">
        <v>187</v>
      </c>
      <c r="C85" s="131"/>
      <c r="D85" s="40">
        <v>17676</v>
      </c>
      <c r="E85" s="40">
        <v>17207</v>
      </c>
      <c r="F85" s="40">
        <v>16141</v>
      </c>
      <c r="G85" s="40">
        <v>15534</v>
      </c>
      <c r="H85" s="40">
        <v>10783</v>
      </c>
      <c r="I85" s="40">
        <v>10783</v>
      </c>
      <c r="J85" s="40">
        <v>10783</v>
      </c>
      <c r="K85" s="40">
        <v>12267</v>
      </c>
      <c r="L85" s="40">
        <v>10783</v>
      </c>
      <c r="M85" s="40">
        <v>17676</v>
      </c>
    </row>
    <row r="86" spans="1:13">
      <c r="A86" s="52">
        <v>2</v>
      </c>
      <c r="B86" s="130" t="s">
        <v>188</v>
      </c>
      <c r="C86" s="131"/>
      <c r="D86" s="40">
        <v>24748</v>
      </c>
      <c r="E86" s="40">
        <v>24090</v>
      </c>
      <c r="F86" s="40">
        <v>22597</v>
      </c>
      <c r="G86" s="40">
        <v>21747</v>
      </c>
      <c r="H86" s="40">
        <v>15097</v>
      </c>
      <c r="I86" s="40">
        <v>15097</v>
      </c>
      <c r="J86" s="40">
        <v>15097</v>
      </c>
      <c r="K86" s="40">
        <v>17173</v>
      </c>
      <c r="L86" s="40">
        <v>15097</v>
      </c>
      <c r="M86" s="40">
        <v>24748</v>
      </c>
    </row>
    <row r="87" spans="1:13">
      <c r="A87" s="52">
        <v>3</v>
      </c>
      <c r="B87" s="130" t="s">
        <v>189</v>
      </c>
      <c r="C87" s="131"/>
      <c r="D87" s="40">
        <v>28282</v>
      </c>
      <c r="E87" s="40">
        <v>27532</v>
      </c>
      <c r="F87" s="40">
        <v>25826</v>
      </c>
      <c r="G87" s="40">
        <v>24856</v>
      </c>
      <c r="H87" s="40">
        <v>17254</v>
      </c>
      <c r="I87" s="40">
        <v>17254</v>
      </c>
      <c r="J87" s="40">
        <v>17254</v>
      </c>
      <c r="K87" s="40">
        <v>19625</v>
      </c>
      <c r="L87" s="40">
        <v>17254</v>
      </c>
      <c r="M87" s="40">
        <v>28282</v>
      </c>
    </row>
    <row r="88" spans="1:13">
      <c r="A88" s="52">
        <v>4</v>
      </c>
      <c r="B88" s="130" t="s">
        <v>190</v>
      </c>
      <c r="C88" s="131"/>
      <c r="D88" s="40">
        <v>35353</v>
      </c>
      <c r="E88" s="40">
        <v>34415</v>
      </c>
      <c r="F88" s="40">
        <v>32283</v>
      </c>
      <c r="G88" s="40">
        <v>31069</v>
      </c>
      <c r="H88" s="40">
        <v>21566</v>
      </c>
      <c r="I88" s="40">
        <v>21566</v>
      </c>
      <c r="J88" s="40">
        <v>21566</v>
      </c>
      <c r="K88" s="40">
        <v>24532</v>
      </c>
      <c r="L88" s="40">
        <v>21566</v>
      </c>
      <c r="M88" s="40">
        <v>35353</v>
      </c>
    </row>
    <row r="89" spans="1:13">
      <c r="A89" s="52">
        <v>5</v>
      </c>
      <c r="B89" s="130" t="s">
        <v>191</v>
      </c>
      <c r="C89" s="131"/>
      <c r="D89" s="40">
        <v>18085</v>
      </c>
      <c r="E89" s="40">
        <v>17578</v>
      </c>
      <c r="F89" s="40">
        <v>16427</v>
      </c>
      <c r="G89" s="40">
        <v>4351</v>
      </c>
      <c r="H89" s="40">
        <v>3020</v>
      </c>
      <c r="I89" s="40">
        <v>3020</v>
      </c>
      <c r="J89" s="40">
        <v>3020</v>
      </c>
      <c r="K89" s="40">
        <v>12241</v>
      </c>
      <c r="L89" s="40">
        <v>3020</v>
      </c>
      <c r="M89" s="40">
        <v>18085</v>
      </c>
    </row>
    <row r="90" spans="1:13">
      <c r="A90" s="52">
        <v>6</v>
      </c>
      <c r="B90" s="130" t="s">
        <v>192</v>
      </c>
      <c r="C90" s="131"/>
      <c r="D90" s="40">
        <v>24138</v>
      </c>
      <c r="E90" s="40">
        <v>23481</v>
      </c>
      <c r="F90" s="40">
        <v>21987</v>
      </c>
      <c r="G90" s="40">
        <v>9720</v>
      </c>
      <c r="H90" s="40">
        <v>6868</v>
      </c>
      <c r="I90" s="40">
        <v>6868</v>
      </c>
      <c r="J90" s="40">
        <v>6868</v>
      </c>
      <c r="K90" s="40">
        <v>16563</v>
      </c>
      <c r="L90" s="40">
        <v>6868</v>
      </c>
      <c r="M90" s="40">
        <v>24138</v>
      </c>
    </row>
    <row r="91" spans="1:13">
      <c r="A91" s="52">
        <v>7</v>
      </c>
      <c r="B91" s="130" t="s">
        <v>193</v>
      </c>
      <c r="C91" s="131"/>
      <c r="D91" s="40">
        <v>28692</v>
      </c>
      <c r="E91" s="40">
        <v>27904</v>
      </c>
      <c r="F91" s="40">
        <v>26113</v>
      </c>
      <c r="G91" s="40">
        <v>13671</v>
      </c>
      <c r="H91" s="40">
        <v>9491</v>
      </c>
      <c r="I91" s="40">
        <v>9491</v>
      </c>
      <c r="J91" s="40">
        <v>9491</v>
      </c>
      <c r="K91" s="40">
        <v>19602</v>
      </c>
      <c r="L91" s="40">
        <v>9491</v>
      </c>
      <c r="M91" s="40">
        <v>28692</v>
      </c>
    </row>
    <row r="92" spans="1:13">
      <c r="A92" s="74" t="s">
        <v>200</v>
      </c>
      <c r="B92" s="134" t="s">
        <v>181</v>
      </c>
      <c r="C92" s="135"/>
      <c r="D92" s="46"/>
      <c r="E92" s="46"/>
      <c r="F92" s="46"/>
      <c r="G92" s="46"/>
      <c r="H92" s="46"/>
      <c r="I92" s="46"/>
      <c r="J92" s="46"/>
      <c r="K92" s="46"/>
      <c r="L92" s="46"/>
      <c r="M92" s="46"/>
    </row>
    <row r="93" spans="1:13">
      <c r="A93" s="52">
        <v>1</v>
      </c>
      <c r="B93" s="130" t="s">
        <v>187</v>
      </c>
      <c r="C93" s="131"/>
      <c r="D93" s="40">
        <v>15649</v>
      </c>
      <c r="E93" s="40">
        <v>15229</v>
      </c>
      <c r="F93" s="40">
        <v>15257</v>
      </c>
      <c r="G93" s="40">
        <v>15534</v>
      </c>
      <c r="H93" s="40">
        <v>10783</v>
      </c>
      <c r="I93" s="40">
        <v>10783</v>
      </c>
      <c r="J93" s="40">
        <v>10783</v>
      </c>
      <c r="K93" s="40">
        <v>12267</v>
      </c>
      <c r="L93" s="40">
        <v>10783</v>
      </c>
      <c r="M93" s="40">
        <v>15649</v>
      </c>
    </row>
    <row r="94" spans="1:13">
      <c r="A94" s="52">
        <v>2</v>
      </c>
      <c r="B94" s="130" t="s">
        <v>188</v>
      </c>
      <c r="C94" s="131"/>
      <c r="D94" s="40">
        <v>21909</v>
      </c>
      <c r="E94" s="40">
        <v>21320</v>
      </c>
      <c r="F94" s="40">
        <v>21361</v>
      </c>
      <c r="G94" s="40">
        <v>21747</v>
      </c>
      <c r="H94" s="40">
        <v>15097</v>
      </c>
      <c r="I94" s="40">
        <v>15097</v>
      </c>
      <c r="J94" s="40">
        <v>15097</v>
      </c>
      <c r="K94" s="40">
        <v>17173</v>
      </c>
      <c r="L94" s="40">
        <v>15097</v>
      </c>
      <c r="M94" s="40">
        <v>21909</v>
      </c>
    </row>
    <row r="95" spans="1:13">
      <c r="A95" s="52">
        <v>3</v>
      </c>
      <c r="B95" s="130" t="s">
        <v>189</v>
      </c>
      <c r="C95" s="131"/>
      <c r="D95" s="40">
        <v>25037</v>
      </c>
      <c r="E95" s="40">
        <v>24366</v>
      </c>
      <c r="F95" s="40">
        <v>24411</v>
      </c>
      <c r="G95" s="40">
        <v>24856</v>
      </c>
      <c r="H95" s="40">
        <v>17254</v>
      </c>
      <c r="I95" s="40">
        <v>17254</v>
      </c>
      <c r="J95" s="40">
        <v>17254</v>
      </c>
      <c r="K95" s="40">
        <v>19625</v>
      </c>
      <c r="L95" s="40">
        <v>17254</v>
      </c>
      <c r="M95" s="40">
        <v>25037</v>
      </c>
    </row>
    <row r="96" spans="1:13">
      <c r="A96" s="52">
        <v>4</v>
      </c>
      <c r="B96" s="130" t="s">
        <v>190</v>
      </c>
      <c r="C96" s="131"/>
      <c r="D96" s="40">
        <v>31298</v>
      </c>
      <c r="E96" s="40">
        <v>30459</v>
      </c>
      <c r="F96" s="40">
        <v>30517</v>
      </c>
      <c r="G96" s="40">
        <v>31069</v>
      </c>
      <c r="H96" s="40">
        <v>21566</v>
      </c>
      <c r="I96" s="40">
        <v>21566</v>
      </c>
      <c r="J96" s="40">
        <v>21566</v>
      </c>
      <c r="K96" s="40">
        <v>24532</v>
      </c>
      <c r="L96" s="40">
        <v>21566</v>
      </c>
      <c r="M96" s="40">
        <v>31298</v>
      </c>
    </row>
    <row r="97" spans="1:16">
      <c r="A97" s="52">
        <v>5</v>
      </c>
      <c r="B97" s="130" t="s">
        <v>191</v>
      </c>
      <c r="C97" s="131"/>
      <c r="D97" s="40">
        <v>15894</v>
      </c>
      <c r="E97" s="40">
        <v>15440</v>
      </c>
      <c r="F97" s="40">
        <v>15471</v>
      </c>
      <c r="G97" s="40">
        <v>4351</v>
      </c>
      <c r="H97" s="40">
        <v>3020</v>
      </c>
      <c r="I97" s="40">
        <v>3020</v>
      </c>
      <c r="J97" s="40">
        <v>3020</v>
      </c>
      <c r="K97" s="40">
        <v>12241</v>
      </c>
      <c r="L97" s="40">
        <v>3020</v>
      </c>
      <c r="M97" s="40">
        <v>15894</v>
      </c>
    </row>
    <row r="98" spans="1:16">
      <c r="A98" s="52">
        <v>6</v>
      </c>
      <c r="B98" s="130" t="s">
        <v>192</v>
      </c>
      <c r="C98" s="131"/>
      <c r="D98" s="40">
        <v>21299</v>
      </c>
      <c r="E98" s="40">
        <v>20711</v>
      </c>
      <c r="F98" s="40">
        <v>20751</v>
      </c>
      <c r="G98" s="40">
        <v>9720</v>
      </c>
      <c r="H98" s="40">
        <v>6868</v>
      </c>
      <c r="I98" s="40">
        <v>6868</v>
      </c>
      <c r="J98" s="40">
        <v>6868</v>
      </c>
      <c r="K98" s="40">
        <v>16563</v>
      </c>
      <c r="L98" s="40">
        <v>6868</v>
      </c>
      <c r="M98" s="40">
        <v>21299</v>
      </c>
    </row>
    <row r="99" spans="1:16">
      <c r="A99" s="52">
        <v>7</v>
      </c>
      <c r="B99" s="130" t="s">
        <v>193</v>
      </c>
      <c r="C99" s="131"/>
      <c r="D99" s="40">
        <v>25284</v>
      </c>
      <c r="E99" s="40">
        <v>24579</v>
      </c>
      <c r="F99" s="40">
        <v>24627</v>
      </c>
      <c r="G99" s="40">
        <v>13671</v>
      </c>
      <c r="H99" s="40">
        <v>9491</v>
      </c>
      <c r="I99" s="40">
        <v>9491</v>
      </c>
      <c r="J99" s="40">
        <v>9491</v>
      </c>
      <c r="K99" s="40">
        <v>19602</v>
      </c>
      <c r="L99" s="40">
        <v>9491</v>
      </c>
      <c r="M99" s="40">
        <v>25284</v>
      </c>
    </row>
    <row r="100" spans="1:16">
      <c r="A100" s="74" t="s">
        <v>201</v>
      </c>
      <c r="B100" s="134" t="s">
        <v>182</v>
      </c>
      <c r="C100" s="135"/>
      <c r="D100" s="46"/>
      <c r="E100" s="46"/>
      <c r="F100" s="46"/>
      <c r="G100" s="46"/>
      <c r="H100" s="46"/>
      <c r="I100" s="46"/>
      <c r="J100" s="46"/>
      <c r="K100" s="46"/>
      <c r="L100" s="46"/>
      <c r="M100" s="46"/>
    </row>
    <row r="101" spans="1:16">
      <c r="A101" s="52">
        <v>1</v>
      </c>
      <c r="B101" s="130" t="s">
        <v>187</v>
      </c>
      <c r="C101" s="131"/>
      <c r="D101" s="40">
        <v>15757</v>
      </c>
      <c r="E101" s="40">
        <v>15460</v>
      </c>
      <c r="F101" s="40">
        <v>15257</v>
      </c>
      <c r="G101" s="40">
        <v>15534</v>
      </c>
      <c r="H101" s="40">
        <v>10783</v>
      </c>
      <c r="I101" s="40">
        <v>10783</v>
      </c>
      <c r="J101" s="40">
        <v>10783</v>
      </c>
      <c r="K101" s="40">
        <v>12267</v>
      </c>
      <c r="L101" s="40">
        <v>10783</v>
      </c>
      <c r="M101" s="40">
        <v>15757</v>
      </c>
    </row>
    <row r="102" spans="1:16">
      <c r="A102" s="52">
        <v>2</v>
      </c>
      <c r="B102" s="130" t="s">
        <v>188</v>
      </c>
      <c r="C102" s="131"/>
      <c r="D102" s="40">
        <v>22058</v>
      </c>
      <c r="E102" s="40">
        <v>21643</v>
      </c>
      <c r="F102" s="40">
        <v>21361</v>
      </c>
      <c r="G102" s="40">
        <v>21747</v>
      </c>
      <c r="H102" s="40">
        <v>15097</v>
      </c>
      <c r="I102" s="40">
        <v>15097</v>
      </c>
      <c r="J102" s="40">
        <v>15097</v>
      </c>
      <c r="K102" s="40">
        <v>17173</v>
      </c>
      <c r="L102" s="40">
        <v>15097</v>
      </c>
      <c r="M102" s="40">
        <v>22058</v>
      </c>
    </row>
    <row r="103" spans="1:16">
      <c r="A103" s="52">
        <v>3</v>
      </c>
      <c r="B103" s="130" t="s">
        <v>189</v>
      </c>
      <c r="C103" s="131"/>
      <c r="D103" s="40">
        <v>25208</v>
      </c>
      <c r="E103" s="40">
        <v>24734</v>
      </c>
      <c r="F103" s="40">
        <v>24411</v>
      </c>
      <c r="G103" s="40">
        <v>24856</v>
      </c>
      <c r="H103" s="40">
        <v>17254</v>
      </c>
      <c r="I103" s="40">
        <v>17254</v>
      </c>
      <c r="J103" s="40">
        <v>17254</v>
      </c>
      <c r="K103" s="40">
        <v>19625</v>
      </c>
      <c r="L103" s="40">
        <v>17254</v>
      </c>
      <c r="M103" s="40">
        <v>25208</v>
      </c>
    </row>
    <row r="104" spans="1:16">
      <c r="A104" s="52">
        <v>4</v>
      </c>
      <c r="B104" s="130" t="s">
        <v>190</v>
      </c>
      <c r="C104" s="131"/>
      <c r="D104" s="40">
        <v>31511</v>
      </c>
      <c r="E104" s="40">
        <v>30919</v>
      </c>
      <c r="F104" s="40">
        <v>30517</v>
      </c>
      <c r="G104" s="40">
        <v>31069</v>
      </c>
      <c r="H104" s="40">
        <v>21566</v>
      </c>
      <c r="I104" s="40">
        <v>21566</v>
      </c>
      <c r="J104" s="40">
        <v>21566</v>
      </c>
      <c r="K104" s="40">
        <v>24532</v>
      </c>
      <c r="L104" s="40">
        <v>21566</v>
      </c>
      <c r="M104" s="40">
        <v>31511</v>
      </c>
    </row>
    <row r="105" spans="1:16">
      <c r="A105" s="52">
        <v>5</v>
      </c>
      <c r="B105" s="130" t="s">
        <v>191</v>
      </c>
      <c r="C105" s="131"/>
      <c r="D105" s="40">
        <v>16009</v>
      </c>
      <c r="E105" s="40">
        <v>15690</v>
      </c>
      <c r="F105" s="40">
        <v>15471</v>
      </c>
      <c r="G105" s="40">
        <v>4351</v>
      </c>
      <c r="H105" s="40">
        <v>3020</v>
      </c>
      <c r="I105" s="40">
        <v>3020</v>
      </c>
      <c r="J105" s="40">
        <v>3020</v>
      </c>
      <c r="K105" s="40">
        <v>12241</v>
      </c>
      <c r="L105" s="40">
        <v>3020</v>
      </c>
      <c r="M105" s="40">
        <v>16009</v>
      </c>
    </row>
    <row r="106" spans="1:16">
      <c r="A106" s="52">
        <v>6</v>
      </c>
      <c r="B106" s="130" t="s">
        <v>192</v>
      </c>
      <c r="C106" s="131"/>
      <c r="D106" s="40">
        <v>21448</v>
      </c>
      <c r="E106" s="40">
        <v>21033</v>
      </c>
      <c r="F106" s="40">
        <v>20751</v>
      </c>
      <c r="G106" s="40">
        <v>9720</v>
      </c>
      <c r="H106" s="40">
        <v>6868</v>
      </c>
      <c r="I106" s="40">
        <v>6868</v>
      </c>
      <c r="J106" s="40">
        <v>6868</v>
      </c>
      <c r="K106" s="40">
        <v>16563</v>
      </c>
      <c r="L106" s="40">
        <v>6868</v>
      </c>
      <c r="M106" s="40">
        <v>21448</v>
      </c>
    </row>
    <row r="107" spans="1:16">
      <c r="A107" s="52">
        <v>7</v>
      </c>
      <c r="B107" s="130" t="s">
        <v>193</v>
      </c>
      <c r="C107" s="131"/>
      <c r="D107" s="40">
        <v>25463</v>
      </c>
      <c r="E107" s="40">
        <v>24965</v>
      </c>
      <c r="F107" s="40">
        <v>24627</v>
      </c>
      <c r="G107" s="40">
        <v>13671</v>
      </c>
      <c r="H107" s="40">
        <v>9491</v>
      </c>
      <c r="I107" s="40">
        <v>9491</v>
      </c>
      <c r="J107" s="40">
        <v>9491</v>
      </c>
      <c r="K107" s="40">
        <v>19602</v>
      </c>
      <c r="L107" s="40">
        <v>9491</v>
      </c>
      <c r="M107" s="40">
        <v>25463</v>
      </c>
    </row>
    <row r="108" spans="1:16">
      <c r="A108" s="69"/>
      <c r="B108" s="70"/>
    </row>
    <row r="109" spans="1:16" ht="15">
      <c r="A109" s="132" t="s">
        <v>202</v>
      </c>
      <c r="B109" s="133"/>
      <c r="C109" s="133"/>
      <c r="D109" s="44"/>
      <c r="E109" s="44"/>
      <c r="F109" s="44"/>
      <c r="G109" s="44"/>
      <c r="H109" s="44"/>
      <c r="I109" s="44"/>
      <c r="J109" s="44"/>
      <c r="K109" s="44"/>
      <c r="L109" s="44"/>
      <c r="M109" s="44"/>
    </row>
    <row r="110" spans="1:16">
      <c r="A110" s="58" t="s">
        <v>149</v>
      </c>
      <c r="B110" s="75" t="s">
        <v>203</v>
      </c>
      <c r="C110" s="75" t="s">
        <v>204</v>
      </c>
      <c r="D110" s="74"/>
      <c r="E110" s="74"/>
      <c r="F110" s="74"/>
      <c r="G110" s="74"/>
      <c r="H110" s="74"/>
      <c r="I110" s="74"/>
      <c r="J110" s="74"/>
      <c r="K110" s="74"/>
      <c r="L110" s="74"/>
      <c r="M110" s="74"/>
    </row>
    <row r="111" spans="1:16" s="79" customFormat="1">
      <c r="A111" s="76">
        <v>1</v>
      </c>
      <c r="B111" s="77" t="s">
        <v>205</v>
      </c>
      <c r="C111" s="77" t="s">
        <v>206</v>
      </c>
      <c r="D111" s="78">
        <v>33370</v>
      </c>
      <c r="E111" s="78">
        <v>33145</v>
      </c>
      <c r="F111" s="78">
        <v>33504</v>
      </c>
      <c r="G111" s="78">
        <v>48682</v>
      </c>
      <c r="H111" s="78">
        <v>49754</v>
      </c>
      <c r="I111" s="78">
        <v>26750</v>
      </c>
      <c r="J111" s="78">
        <v>50399</v>
      </c>
      <c r="K111" s="78">
        <v>36830</v>
      </c>
      <c r="L111" s="78">
        <v>26750</v>
      </c>
      <c r="M111" s="78">
        <v>50399</v>
      </c>
      <c r="P111" s="80"/>
    </row>
    <row r="112" spans="1:16">
      <c r="A112" s="81">
        <v>2</v>
      </c>
      <c r="B112" s="82" t="s">
        <v>207</v>
      </c>
      <c r="C112" s="82" t="s">
        <v>206</v>
      </c>
      <c r="D112" s="40">
        <v>48018</v>
      </c>
      <c r="E112" s="40">
        <v>47696</v>
      </c>
      <c r="F112" s="40">
        <v>48210</v>
      </c>
      <c r="G112" s="40">
        <v>56277</v>
      </c>
      <c r="H112" s="40">
        <v>55283</v>
      </c>
      <c r="I112" s="40">
        <v>32405</v>
      </c>
      <c r="J112" s="40">
        <v>50399</v>
      </c>
      <c r="K112" s="40">
        <v>52999</v>
      </c>
      <c r="L112" s="40">
        <v>32405</v>
      </c>
      <c r="M112" s="40">
        <v>56277</v>
      </c>
    </row>
    <row r="113" spans="1:13">
      <c r="A113" s="81">
        <v>3</v>
      </c>
      <c r="B113" s="82" t="s">
        <v>208</v>
      </c>
      <c r="C113" s="82" t="s">
        <v>206</v>
      </c>
      <c r="D113" s="40">
        <v>23542</v>
      </c>
      <c r="E113" s="40">
        <v>23386</v>
      </c>
      <c r="F113" s="40">
        <v>23637</v>
      </c>
      <c r="G113" s="40">
        <v>13826</v>
      </c>
      <c r="H113" s="40">
        <v>10836</v>
      </c>
      <c r="I113" s="40">
        <v>14351</v>
      </c>
      <c r="J113" s="40">
        <v>23630</v>
      </c>
      <c r="K113" s="40">
        <v>25984</v>
      </c>
      <c r="L113" s="40">
        <v>10836</v>
      </c>
      <c r="M113" s="40">
        <v>25984</v>
      </c>
    </row>
    <row r="114" spans="1:13">
      <c r="A114" s="81">
        <v>4</v>
      </c>
      <c r="B114" s="82" t="s">
        <v>209</v>
      </c>
      <c r="C114" s="82" t="s">
        <v>206</v>
      </c>
      <c r="D114" s="40">
        <v>5278</v>
      </c>
      <c r="E114" s="40">
        <v>5242</v>
      </c>
      <c r="F114" s="40">
        <v>5299</v>
      </c>
      <c r="G114" s="40">
        <v>3894</v>
      </c>
      <c r="H114" s="40">
        <v>3759</v>
      </c>
      <c r="I114" s="40">
        <v>3772</v>
      </c>
      <c r="J114" s="40">
        <v>6207</v>
      </c>
      <c r="K114" s="40">
        <v>5826</v>
      </c>
      <c r="L114" s="40">
        <v>3759</v>
      </c>
      <c r="M114" s="40">
        <v>6207</v>
      </c>
    </row>
    <row r="115" spans="1:13">
      <c r="A115" s="81">
        <v>5</v>
      </c>
      <c r="B115" s="82" t="s">
        <v>210</v>
      </c>
      <c r="C115" s="82" t="s">
        <v>206</v>
      </c>
      <c r="D115" s="40">
        <v>14906</v>
      </c>
      <c r="E115" s="40">
        <v>14806</v>
      </c>
      <c r="F115" s="40">
        <v>14967</v>
      </c>
      <c r="G115" s="40">
        <v>9736</v>
      </c>
      <c r="H115" s="40">
        <v>16585</v>
      </c>
      <c r="I115" s="40">
        <v>8102</v>
      </c>
      <c r="J115" s="40">
        <v>13397</v>
      </c>
      <c r="K115" s="40">
        <v>16452</v>
      </c>
      <c r="L115" s="40">
        <v>8102</v>
      </c>
      <c r="M115" s="40">
        <v>16585</v>
      </c>
    </row>
    <row r="116" spans="1:13">
      <c r="A116" s="81">
        <v>6</v>
      </c>
      <c r="B116" s="82" t="s">
        <v>211</v>
      </c>
      <c r="C116" s="82" t="s">
        <v>206</v>
      </c>
      <c r="D116" s="40">
        <v>13637</v>
      </c>
      <c r="E116" s="40">
        <v>13545</v>
      </c>
      <c r="F116" s="40">
        <v>13692</v>
      </c>
      <c r="G116" s="40">
        <v>9736</v>
      </c>
      <c r="H116" s="40">
        <v>13710</v>
      </c>
      <c r="I116" s="40">
        <v>8318</v>
      </c>
      <c r="J116" s="40">
        <v>13975</v>
      </c>
      <c r="K116" s="40">
        <v>15052</v>
      </c>
      <c r="L116" s="40">
        <v>8318</v>
      </c>
      <c r="M116" s="40">
        <v>15052</v>
      </c>
    </row>
    <row r="117" spans="1:13">
      <c r="A117" s="81">
        <v>7</v>
      </c>
      <c r="B117" s="82" t="s">
        <v>212</v>
      </c>
      <c r="C117" s="82" t="s">
        <v>206</v>
      </c>
      <c r="D117" s="40">
        <v>4015</v>
      </c>
      <c r="E117" s="40">
        <v>3987</v>
      </c>
      <c r="F117" s="40">
        <v>4031</v>
      </c>
      <c r="G117" s="40">
        <v>3505</v>
      </c>
      <c r="H117" s="40">
        <v>3649</v>
      </c>
      <c r="I117" s="40">
        <v>2623</v>
      </c>
      <c r="J117" s="40">
        <v>4590</v>
      </c>
      <c r="K117" s="40">
        <v>4430</v>
      </c>
      <c r="L117" s="40">
        <v>2623</v>
      </c>
      <c r="M117" s="40">
        <v>4590</v>
      </c>
    </row>
    <row r="118" spans="1:13">
      <c r="A118" s="81">
        <v>8</v>
      </c>
      <c r="B118" s="82" t="s">
        <v>213</v>
      </c>
      <c r="C118" s="82" t="s">
        <v>206</v>
      </c>
      <c r="D118" s="40">
        <v>3850</v>
      </c>
      <c r="E118" s="40">
        <v>3825</v>
      </c>
      <c r="F118" s="40">
        <v>3867</v>
      </c>
      <c r="G118" s="40">
        <v>3505</v>
      </c>
      <c r="H118" s="40">
        <v>4423</v>
      </c>
      <c r="I118" s="40">
        <v>2857</v>
      </c>
      <c r="J118" s="40">
        <v>4755</v>
      </c>
      <c r="K118" s="40">
        <v>4250</v>
      </c>
      <c r="L118" s="40">
        <v>2857</v>
      </c>
      <c r="M118" s="40">
        <v>4755</v>
      </c>
    </row>
    <row r="119" spans="1:13">
      <c r="A119" s="81">
        <v>9</v>
      </c>
      <c r="B119" s="82" t="s">
        <v>214</v>
      </c>
      <c r="C119" s="82" t="s">
        <v>206</v>
      </c>
      <c r="D119" s="40">
        <v>5023</v>
      </c>
      <c r="E119" s="40">
        <v>4990</v>
      </c>
      <c r="F119" s="40">
        <v>5043</v>
      </c>
      <c r="G119" s="40">
        <v>4868</v>
      </c>
      <c r="H119" s="40">
        <v>4865</v>
      </c>
      <c r="I119" s="40">
        <v>4279</v>
      </c>
      <c r="J119" s="40">
        <v>5775</v>
      </c>
      <c r="K119" s="40">
        <v>5544</v>
      </c>
      <c r="L119" s="40">
        <v>4279</v>
      </c>
      <c r="M119" s="40">
        <v>5775</v>
      </c>
    </row>
    <row r="120" spans="1:13">
      <c r="A120" s="81">
        <v>10</v>
      </c>
      <c r="B120" s="82" t="s">
        <v>215</v>
      </c>
      <c r="C120" s="82" t="s">
        <v>206</v>
      </c>
      <c r="D120" s="40">
        <v>4114</v>
      </c>
      <c r="E120" s="40">
        <v>4087</v>
      </c>
      <c r="F120" s="40">
        <v>4131</v>
      </c>
      <c r="G120" s="40">
        <v>3350</v>
      </c>
      <c r="H120" s="40">
        <v>4533</v>
      </c>
      <c r="I120" s="40">
        <v>4368</v>
      </c>
      <c r="J120" s="40">
        <v>5073</v>
      </c>
      <c r="K120" s="40">
        <v>4542</v>
      </c>
      <c r="L120" s="40">
        <v>3350</v>
      </c>
      <c r="M120" s="40">
        <v>5073</v>
      </c>
    </row>
    <row r="121" spans="1:13">
      <c r="A121" s="81">
        <v>11</v>
      </c>
      <c r="B121" s="82" t="s">
        <v>216</v>
      </c>
      <c r="C121" s="82" t="s">
        <v>206</v>
      </c>
      <c r="D121" s="40">
        <v>87301</v>
      </c>
      <c r="E121" s="40">
        <v>86716</v>
      </c>
      <c r="F121" s="40">
        <v>87651</v>
      </c>
      <c r="G121" s="40">
        <v>54524</v>
      </c>
      <c r="H121" s="40">
        <v>75074</v>
      </c>
      <c r="I121" s="40">
        <v>63060</v>
      </c>
      <c r="J121" s="40">
        <v>105518</v>
      </c>
      <c r="K121" s="40">
        <v>96356</v>
      </c>
      <c r="L121" s="40">
        <v>54524</v>
      </c>
      <c r="M121" s="40">
        <v>105518</v>
      </c>
    </row>
    <row r="122" spans="1:13">
      <c r="A122" s="81">
        <v>12</v>
      </c>
      <c r="B122" s="82" t="s">
        <v>217</v>
      </c>
      <c r="C122" s="82" t="s">
        <v>206</v>
      </c>
      <c r="D122" s="40">
        <v>6782</v>
      </c>
      <c r="E122" s="40">
        <v>6737</v>
      </c>
      <c r="F122" s="40">
        <v>6809</v>
      </c>
      <c r="G122" s="40">
        <v>4479</v>
      </c>
      <c r="H122" s="40">
        <v>2985</v>
      </c>
      <c r="I122" s="40">
        <v>3837</v>
      </c>
      <c r="J122" s="40">
        <v>6491</v>
      </c>
      <c r="K122" s="40">
        <v>7485</v>
      </c>
      <c r="L122" s="40">
        <v>2985</v>
      </c>
      <c r="M122" s="40">
        <v>7485</v>
      </c>
    </row>
    <row r="123" spans="1:13">
      <c r="A123" s="81">
        <v>13</v>
      </c>
      <c r="B123" s="82" t="s">
        <v>218</v>
      </c>
      <c r="C123" s="82" t="s">
        <v>206</v>
      </c>
      <c r="D123" s="40">
        <v>27449</v>
      </c>
      <c r="E123" s="40">
        <v>27264</v>
      </c>
      <c r="F123" s="40">
        <v>27558</v>
      </c>
      <c r="G123" s="40">
        <v>12268</v>
      </c>
      <c r="H123" s="40">
        <v>9730</v>
      </c>
      <c r="I123" s="40">
        <v>13697</v>
      </c>
      <c r="J123" s="40">
        <v>17427</v>
      </c>
      <c r="K123" s="40">
        <v>30295</v>
      </c>
      <c r="L123" s="40">
        <v>9730</v>
      </c>
      <c r="M123" s="40">
        <v>30295</v>
      </c>
    </row>
    <row r="124" spans="1:13">
      <c r="A124" s="81">
        <v>14</v>
      </c>
      <c r="B124" s="82" t="s">
        <v>219</v>
      </c>
      <c r="C124" s="82" t="s">
        <v>206</v>
      </c>
      <c r="D124" s="40">
        <v>25693</v>
      </c>
      <c r="E124" s="40">
        <v>25519</v>
      </c>
      <c r="F124" s="40">
        <v>25796</v>
      </c>
      <c r="G124" s="40">
        <v>12268</v>
      </c>
      <c r="H124" s="40">
        <v>9841</v>
      </c>
      <c r="I124" s="40">
        <v>13697</v>
      </c>
      <c r="J124" s="40">
        <v>20710</v>
      </c>
      <c r="K124" s="40">
        <v>28358</v>
      </c>
      <c r="L124" s="40">
        <v>9841</v>
      </c>
      <c r="M124" s="40">
        <v>28358</v>
      </c>
    </row>
    <row r="125" spans="1:13">
      <c r="A125" s="81">
        <v>15</v>
      </c>
      <c r="B125" s="82" t="s">
        <v>220</v>
      </c>
      <c r="C125" s="82" t="s">
        <v>206</v>
      </c>
      <c r="D125" s="40">
        <v>50032</v>
      </c>
      <c r="E125" s="40">
        <v>49695</v>
      </c>
      <c r="F125" s="40">
        <v>50231</v>
      </c>
      <c r="G125" s="40">
        <v>26132</v>
      </c>
      <c r="H125" s="40">
        <v>25320</v>
      </c>
      <c r="I125" s="40">
        <v>30134</v>
      </c>
      <c r="J125" s="40">
        <v>47736</v>
      </c>
      <c r="K125" s="40">
        <v>55221</v>
      </c>
      <c r="L125" s="40">
        <v>25320</v>
      </c>
      <c r="M125" s="40">
        <v>55221</v>
      </c>
    </row>
    <row r="126" spans="1:13">
      <c r="A126" s="81">
        <v>16</v>
      </c>
      <c r="B126" s="82" t="s">
        <v>221</v>
      </c>
      <c r="C126" s="82" t="s">
        <v>206</v>
      </c>
      <c r="D126" s="40">
        <v>39156</v>
      </c>
      <c r="E126" s="40">
        <v>38893</v>
      </c>
      <c r="F126" s="40">
        <v>39313</v>
      </c>
      <c r="G126" s="40">
        <v>36804</v>
      </c>
      <c r="H126" s="40">
        <v>37482</v>
      </c>
      <c r="I126" s="40">
        <v>28797</v>
      </c>
      <c r="J126" s="40">
        <v>44663</v>
      </c>
      <c r="K126" s="40">
        <v>43217</v>
      </c>
      <c r="L126" s="40">
        <v>28797</v>
      </c>
      <c r="M126" s="40">
        <v>44663</v>
      </c>
    </row>
    <row r="127" spans="1:13">
      <c r="A127" s="81">
        <v>17</v>
      </c>
      <c r="B127" s="82" t="s">
        <v>222</v>
      </c>
      <c r="C127" s="82" t="s">
        <v>206</v>
      </c>
      <c r="D127" s="40">
        <v>19178</v>
      </c>
      <c r="E127" s="40">
        <v>19049</v>
      </c>
      <c r="F127" s="40">
        <v>19254</v>
      </c>
      <c r="G127" s="40">
        <v>11246</v>
      </c>
      <c r="H127" s="40">
        <v>10614</v>
      </c>
      <c r="I127" s="40">
        <v>9702</v>
      </c>
      <c r="J127" s="40">
        <v>16467</v>
      </c>
      <c r="K127" s="40">
        <v>21166</v>
      </c>
      <c r="L127" s="40">
        <v>9702</v>
      </c>
      <c r="M127" s="40">
        <v>21166</v>
      </c>
    </row>
    <row r="128" spans="1:13">
      <c r="A128" s="81">
        <v>18</v>
      </c>
      <c r="B128" s="82" t="s">
        <v>223</v>
      </c>
      <c r="C128" s="82" t="s">
        <v>206</v>
      </c>
      <c r="D128" s="40">
        <v>5125</v>
      </c>
      <c r="E128" s="40">
        <v>5089</v>
      </c>
      <c r="F128" s="40">
        <v>5145</v>
      </c>
      <c r="G128" s="40">
        <v>4089</v>
      </c>
      <c r="H128" s="40">
        <v>6302</v>
      </c>
      <c r="I128" s="40">
        <v>4917</v>
      </c>
      <c r="J128" s="40">
        <v>6267</v>
      </c>
      <c r="K128" s="40">
        <v>5655</v>
      </c>
      <c r="L128" s="40">
        <v>4089</v>
      </c>
      <c r="M128" s="40">
        <v>6302</v>
      </c>
    </row>
    <row r="129" spans="1:13">
      <c r="A129" s="81">
        <v>19</v>
      </c>
      <c r="B129" s="82" t="s">
        <v>224</v>
      </c>
      <c r="C129" s="82" t="s">
        <v>206</v>
      </c>
      <c r="D129" s="40">
        <v>4367</v>
      </c>
      <c r="E129" s="40">
        <v>4339</v>
      </c>
      <c r="F129" s="40">
        <v>4385</v>
      </c>
      <c r="G129" s="40">
        <v>3681</v>
      </c>
      <c r="H129" s="40">
        <v>4865</v>
      </c>
      <c r="I129" s="40">
        <v>3777</v>
      </c>
      <c r="J129" s="40">
        <v>5046</v>
      </c>
      <c r="K129" s="40">
        <v>4821</v>
      </c>
      <c r="L129" s="40">
        <v>3681</v>
      </c>
      <c r="M129" s="40">
        <v>5046</v>
      </c>
    </row>
    <row r="130" spans="1:13">
      <c r="A130" s="81">
        <v>20</v>
      </c>
      <c r="B130" s="82" t="s">
        <v>225</v>
      </c>
      <c r="C130" s="82" t="s">
        <v>206</v>
      </c>
      <c r="D130" s="40">
        <v>16469</v>
      </c>
      <c r="E130" s="40">
        <v>16359</v>
      </c>
      <c r="F130" s="40">
        <v>16535</v>
      </c>
      <c r="G130" s="40">
        <v>10223</v>
      </c>
      <c r="H130" s="40">
        <v>8625</v>
      </c>
      <c r="I130" s="40">
        <v>9851</v>
      </c>
      <c r="J130" s="40">
        <v>16881</v>
      </c>
      <c r="K130" s="40">
        <v>18178</v>
      </c>
      <c r="L130" s="40">
        <v>8625</v>
      </c>
      <c r="M130" s="40">
        <v>18178</v>
      </c>
    </row>
    <row r="131" spans="1:13">
      <c r="A131" s="81">
        <v>21</v>
      </c>
      <c r="B131" s="82" t="s">
        <v>226</v>
      </c>
      <c r="C131" s="82" t="s">
        <v>206</v>
      </c>
      <c r="D131" s="40">
        <v>31530</v>
      </c>
      <c r="E131" s="40">
        <v>31318</v>
      </c>
      <c r="F131" s="40">
        <v>31656</v>
      </c>
      <c r="G131" s="40">
        <v>12735</v>
      </c>
      <c r="H131" s="40">
        <v>10946</v>
      </c>
      <c r="I131" s="40">
        <v>11093</v>
      </c>
      <c r="J131" s="40">
        <v>20819</v>
      </c>
      <c r="K131" s="40">
        <v>34800</v>
      </c>
      <c r="L131" s="40">
        <v>10946</v>
      </c>
      <c r="M131" s="40">
        <v>34800</v>
      </c>
    </row>
    <row r="132" spans="1:13">
      <c r="A132" s="81">
        <v>22</v>
      </c>
      <c r="B132" s="82" t="s">
        <v>227</v>
      </c>
      <c r="C132" s="82" t="s">
        <v>206</v>
      </c>
      <c r="D132" s="40">
        <v>15125</v>
      </c>
      <c r="E132" s="40">
        <v>15025</v>
      </c>
      <c r="F132" s="40">
        <v>15187</v>
      </c>
      <c r="G132" s="40">
        <v>11100</v>
      </c>
      <c r="H132" s="40">
        <v>10946</v>
      </c>
      <c r="I132" s="40">
        <v>11970</v>
      </c>
      <c r="J132" s="40">
        <v>19741</v>
      </c>
      <c r="K132" s="40">
        <v>16695</v>
      </c>
      <c r="L132" s="40">
        <v>10946</v>
      </c>
      <c r="M132" s="40">
        <v>19741</v>
      </c>
    </row>
    <row r="133" spans="1:13">
      <c r="A133" s="81">
        <v>23</v>
      </c>
      <c r="B133" s="82" t="s">
        <v>228</v>
      </c>
      <c r="C133" s="82" t="s">
        <v>206</v>
      </c>
      <c r="D133" s="40">
        <v>11846</v>
      </c>
      <c r="E133" s="40">
        <v>11765</v>
      </c>
      <c r="F133" s="40">
        <v>11893</v>
      </c>
      <c r="G133" s="40">
        <v>8762</v>
      </c>
      <c r="H133" s="40">
        <v>7850</v>
      </c>
      <c r="I133" s="40">
        <v>6072</v>
      </c>
      <c r="J133" s="40">
        <v>9724</v>
      </c>
      <c r="K133" s="40">
        <v>13074</v>
      </c>
      <c r="L133" s="40">
        <v>6072</v>
      </c>
      <c r="M133" s="40">
        <v>13074</v>
      </c>
    </row>
    <row r="134" spans="1:13">
      <c r="A134" s="81">
        <v>24</v>
      </c>
      <c r="B134" s="82" t="s">
        <v>229</v>
      </c>
      <c r="C134" s="82" t="s">
        <v>206</v>
      </c>
      <c r="D134" s="40">
        <v>17608</v>
      </c>
      <c r="E134" s="40">
        <v>17491</v>
      </c>
      <c r="F134" s="40">
        <v>17679</v>
      </c>
      <c r="G134" s="40">
        <v>10223</v>
      </c>
      <c r="H134" s="40">
        <v>7740</v>
      </c>
      <c r="I134" s="40">
        <v>9347</v>
      </c>
      <c r="J134" s="40">
        <v>15960</v>
      </c>
      <c r="K134" s="40">
        <v>19434</v>
      </c>
      <c r="L134" s="40">
        <v>7740</v>
      </c>
      <c r="M134" s="40">
        <v>19434</v>
      </c>
    </row>
    <row r="135" spans="1:13">
      <c r="A135" s="81">
        <v>25</v>
      </c>
      <c r="B135" s="82" t="s">
        <v>230</v>
      </c>
      <c r="C135" s="82" t="s">
        <v>206</v>
      </c>
      <c r="D135" s="40">
        <v>4794</v>
      </c>
      <c r="E135" s="40">
        <v>4761</v>
      </c>
      <c r="F135" s="40">
        <v>4814</v>
      </c>
      <c r="G135" s="40">
        <v>4674</v>
      </c>
      <c r="H135" s="40">
        <v>3870</v>
      </c>
      <c r="I135" s="40">
        <v>4898</v>
      </c>
      <c r="J135" s="40">
        <v>6779</v>
      </c>
      <c r="K135" s="40">
        <v>5292</v>
      </c>
      <c r="L135" s="40">
        <v>3870</v>
      </c>
      <c r="M135" s="40">
        <v>6779</v>
      </c>
    </row>
    <row r="136" spans="1:13">
      <c r="A136" s="81">
        <v>26</v>
      </c>
      <c r="B136" s="82" t="s">
        <v>231</v>
      </c>
      <c r="C136" s="82" t="s">
        <v>206</v>
      </c>
      <c r="D136" s="40">
        <v>4165</v>
      </c>
      <c r="E136" s="40">
        <v>4137</v>
      </c>
      <c r="F136" s="40">
        <v>4181</v>
      </c>
      <c r="G136" s="40">
        <v>3311</v>
      </c>
      <c r="H136" s="40">
        <v>3759</v>
      </c>
      <c r="I136" s="40">
        <v>3219</v>
      </c>
      <c r="J136" s="40">
        <v>5124</v>
      </c>
      <c r="K136" s="40">
        <v>4596</v>
      </c>
      <c r="L136" s="40">
        <v>3219</v>
      </c>
      <c r="M136" s="40">
        <v>5124</v>
      </c>
    </row>
    <row r="137" spans="1:13">
      <c r="A137" s="81">
        <v>27</v>
      </c>
      <c r="B137" s="82" t="s">
        <v>232</v>
      </c>
      <c r="C137" s="82" t="s">
        <v>206</v>
      </c>
      <c r="D137" s="40">
        <v>27102</v>
      </c>
      <c r="E137" s="40">
        <v>26920</v>
      </c>
      <c r="F137" s="40">
        <v>27211</v>
      </c>
      <c r="G137" s="40">
        <v>13630</v>
      </c>
      <c r="H137" s="40">
        <v>12605</v>
      </c>
      <c r="I137" s="40">
        <v>17284</v>
      </c>
      <c r="J137" s="40">
        <v>28796</v>
      </c>
      <c r="K137" s="40">
        <v>29914</v>
      </c>
      <c r="L137" s="40">
        <v>12605</v>
      </c>
      <c r="M137" s="40">
        <v>29914</v>
      </c>
    </row>
    <row r="138" spans="1:13">
      <c r="A138" s="81">
        <v>28</v>
      </c>
      <c r="B138" s="82" t="s">
        <v>233</v>
      </c>
      <c r="C138" s="82" t="s">
        <v>206</v>
      </c>
      <c r="D138" s="40">
        <v>6320</v>
      </c>
      <c r="E138" s="40">
        <v>6278</v>
      </c>
      <c r="F138" s="40">
        <v>6345</v>
      </c>
      <c r="G138" s="40">
        <v>4770</v>
      </c>
      <c r="H138" s="40">
        <v>7519</v>
      </c>
      <c r="I138" s="40">
        <v>4839</v>
      </c>
      <c r="J138" s="40">
        <v>8427</v>
      </c>
      <c r="K138" s="40">
        <v>6975</v>
      </c>
      <c r="L138" s="40">
        <v>4770</v>
      </c>
      <c r="M138" s="40">
        <v>8427</v>
      </c>
    </row>
    <row r="139" spans="1:13">
      <c r="A139" s="81">
        <v>29</v>
      </c>
      <c r="B139" s="82" t="s">
        <v>234</v>
      </c>
      <c r="C139" s="82" t="s">
        <v>206</v>
      </c>
      <c r="D139" s="40">
        <v>18172</v>
      </c>
      <c r="E139" s="40">
        <v>18049</v>
      </c>
      <c r="F139" s="40">
        <v>18244</v>
      </c>
      <c r="G139" s="40">
        <v>7400</v>
      </c>
      <c r="H139" s="40">
        <v>7187</v>
      </c>
      <c r="I139" s="40">
        <v>7845</v>
      </c>
      <c r="J139" s="40">
        <v>13337</v>
      </c>
      <c r="K139" s="40">
        <v>20055</v>
      </c>
      <c r="L139" s="40">
        <v>7187</v>
      </c>
      <c r="M139" s="40">
        <v>20055</v>
      </c>
    </row>
    <row r="140" spans="1:13">
      <c r="A140" s="81">
        <v>30</v>
      </c>
      <c r="B140" s="82" t="s">
        <v>235</v>
      </c>
      <c r="C140" s="82" t="s">
        <v>206</v>
      </c>
      <c r="D140" s="40">
        <v>6425</v>
      </c>
      <c r="E140" s="40">
        <v>6382</v>
      </c>
      <c r="F140" s="40">
        <v>6451</v>
      </c>
      <c r="G140" s="40">
        <v>3894</v>
      </c>
      <c r="H140" s="40">
        <v>3649</v>
      </c>
      <c r="I140" s="40">
        <v>3820</v>
      </c>
      <c r="J140" s="40">
        <v>6409</v>
      </c>
      <c r="K140" s="40">
        <v>7092</v>
      </c>
      <c r="L140" s="40">
        <v>3649</v>
      </c>
      <c r="M140" s="40">
        <v>7092</v>
      </c>
    </row>
    <row r="141" spans="1:13">
      <c r="A141" s="81">
        <v>31</v>
      </c>
      <c r="B141" s="82" t="s">
        <v>236</v>
      </c>
      <c r="C141" s="82" t="s">
        <v>206</v>
      </c>
      <c r="D141" s="40">
        <v>4784</v>
      </c>
      <c r="E141" s="40">
        <v>4754</v>
      </c>
      <c r="F141" s="40">
        <v>4804</v>
      </c>
      <c r="G141" s="40">
        <v>3116</v>
      </c>
      <c r="H141" s="40">
        <v>3538</v>
      </c>
      <c r="I141" s="40">
        <v>2966</v>
      </c>
      <c r="J141" s="40">
        <v>5005</v>
      </c>
      <c r="K141" s="40">
        <v>5280</v>
      </c>
      <c r="L141" s="40">
        <v>2966</v>
      </c>
      <c r="M141" s="40">
        <v>5280</v>
      </c>
    </row>
    <row r="142" spans="1:13">
      <c r="A142" s="81">
        <v>32</v>
      </c>
      <c r="B142" s="82" t="s">
        <v>237</v>
      </c>
      <c r="C142" s="82" t="s">
        <v>206</v>
      </c>
      <c r="D142" s="40">
        <v>11596</v>
      </c>
      <c r="E142" s="40">
        <v>11519</v>
      </c>
      <c r="F142" s="40">
        <v>11643</v>
      </c>
      <c r="G142" s="40">
        <v>12073</v>
      </c>
      <c r="H142" s="40">
        <v>6081</v>
      </c>
      <c r="I142" s="40">
        <v>9074</v>
      </c>
      <c r="J142" s="40">
        <v>12669</v>
      </c>
      <c r="K142" s="40">
        <v>12798</v>
      </c>
      <c r="L142" s="40">
        <v>6081</v>
      </c>
      <c r="M142" s="40">
        <v>12798</v>
      </c>
    </row>
    <row r="143" spans="1:13">
      <c r="A143" s="81">
        <v>33</v>
      </c>
      <c r="B143" s="82" t="s">
        <v>238</v>
      </c>
      <c r="C143" s="82" t="s">
        <v>206</v>
      </c>
      <c r="D143" s="40">
        <v>4525</v>
      </c>
      <c r="E143" s="40">
        <v>4493</v>
      </c>
      <c r="F143" s="40">
        <v>4542</v>
      </c>
      <c r="G143" s="40">
        <v>4868</v>
      </c>
      <c r="H143" s="40">
        <v>3096</v>
      </c>
      <c r="I143" s="40">
        <v>3395</v>
      </c>
      <c r="J143" s="40">
        <v>5502</v>
      </c>
      <c r="K143" s="40">
        <v>4993</v>
      </c>
      <c r="L143" s="40">
        <v>3096</v>
      </c>
      <c r="M143" s="40">
        <v>5502</v>
      </c>
    </row>
    <row r="144" spans="1:13">
      <c r="A144" s="81">
        <v>34</v>
      </c>
      <c r="B144" s="82" t="s">
        <v>239</v>
      </c>
      <c r="C144" s="82" t="s">
        <v>206</v>
      </c>
      <c r="D144" s="40">
        <v>55486</v>
      </c>
      <c r="E144" s="40">
        <v>55114</v>
      </c>
      <c r="F144" s="40">
        <v>55708</v>
      </c>
      <c r="G144" s="40">
        <v>39335</v>
      </c>
      <c r="H144" s="40">
        <v>52298</v>
      </c>
      <c r="I144" s="40">
        <v>34567</v>
      </c>
      <c r="J144" s="40">
        <v>42764</v>
      </c>
      <c r="K144" s="40">
        <v>61241</v>
      </c>
      <c r="L144" s="40">
        <v>34567</v>
      </c>
      <c r="M144" s="40">
        <v>61241</v>
      </c>
    </row>
    <row r="145" spans="1:13">
      <c r="A145" s="81">
        <v>35</v>
      </c>
      <c r="B145" s="82" t="s">
        <v>240</v>
      </c>
      <c r="C145" s="82" t="s">
        <v>206</v>
      </c>
      <c r="D145" s="40">
        <v>37596</v>
      </c>
      <c r="E145" s="40">
        <v>37344</v>
      </c>
      <c r="F145" s="40">
        <v>37748</v>
      </c>
      <c r="G145" s="40">
        <v>26288</v>
      </c>
      <c r="H145" s="40">
        <v>17801</v>
      </c>
      <c r="I145" s="40">
        <v>23750</v>
      </c>
      <c r="J145" s="40">
        <v>40273</v>
      </c>
      <c r="K145" s="40">
        <v>41497</v>
      </c>
      <c r="L145" s="40">
        <v>17801</v>
      </c>
      <c r="M145" s="40">
        <v>41497</v>
      </c>
    </row>
    <row r="146" spans="1:13">
      <c r="A146" s="81">
        <v>36</v>
      </c>
      <c r="B146" s="82" t="s">
        <v>241</v>
      </c>
      <c r="C146" s="82" t="s">
        <v>206</v>
      </c>
      <c r="D146" s="40">
        <v>10486</v>
      </c>
      <c r="E146" s="40">
        <v>10415</v>
      </c>
      <c r="F146" s="40">
        <v>10528</v>
      </c>
      <c r="G146" s="40">
        <v>10125</v>
      </c>
      <c r="H146" s="40">
        <v>5860</v>
      </c>
      <c r="I146" s="40">
        <v>7642</v>
      </c>
      <c r="J146" s="40">
        <v>12778</v>
      </c>
      <c r="K146" s="40">
        <v>11573</v>
      </c>
      <c r="L146" s="40">
        <v>5860</v>
      </c>
      <c r="M146" s="40">
        <v>12778</v>
      </c>
    </row>
    <row r="147" spans="1:13">
      <c r="A147" s="81">
        <v>37</v>
      </c>
      <c r="B147" s="82" t="s">
        <v>242</v>
      </c>
      <c r="C147" s="82" t="s">
        <v>206</v>
      </c>
      <c r="D147" s="40">
        <v>4650</v>
      </c>
      <c r="E147" s="40">
        <v>4617</v>
      </c>
      <c r="F147" s="40">
        <v>4669</v>
      </c>
      <c r="G147" s="40">
        <v>3894</v>
      </c>
      <c r="H147" s="40">
        <v>4090</v>
      </c>
      <c r="I147" s="40">
        <v>5352</v>
      </c>
      <c r="J147" s="40">
        <v>7968</v>
      </c>
      <c r="K147" s="40">
        <v>5131</v>
      </c>
      <c r="L147" s="40">
        <v>3894</v>
      </c>
      <c r="M147" s="40">
        <v>7968</v>
      </c>
    </row>
    <row r="148" spans="1:13">
      <c r="A148" s="81">
        <v>38</v>
      </c>
      <c r="B148" s="82" t="s">
        <v>243</v>
      </c>
      <c r="C148" s="82" t="s">
        <v>206</v>
      </c>
      <c r="D148" s="40">
        <v>20410</v>
      </c>
      <c r="E148" s="40">
        <v>20273</v>
      </c>
      <c r="F148" s="40">
        <v>20492</v>
      </c>
      <c r="G148" s="40">
        <v>17525</v>
      </c>
      <c r="H148" s="40">
        <v>16474</v>
      </c>
      <c r="I148" s="40">
        <v>16268</v>
      </c>
      <c r="J148" s="40">
        <v>25377</v>
      </c>
      <c r="K148" s="40">
        <v>22526</v>
      </c>
      <c r="L148" s="40">
        <v>16268</v>
      </c>
      <c r="M148" s="40">
        <v>25377</v>
      </c>
    </row>
    <row r="149" spans="1:13">
      <c r="A149" s="81">
        <v>39</v>
      </c>
      <c r="B149" s="82" t="s">
        <v>244</v>
      </c>
      <c r="C149" s="82" t="s">
        <v>206</v>
      </c>
      <c r="D149" s="40">
        <v>9157</v>
      </c>
      <c r="E149" s="40">
        <v>9095</v>
      </c>
      <c r="F149" s="40">
        <v>9192</v>
      </c>
      <c r="G149" s="40">
        <v>5452</v>
      </c>
      <c r="H149" s="40">
        <v>4423</v>
      </c>
      <c r="I149" s="40">
        <v>5375</v>
      </c>
      <c r="J149" s="40">
        <v>8679</v>
      </c>
      <c r="K149" s="40">
        <v>10105</v>
      </c>
      <c r="L149" s="40">
        <v>4423</v>
      </c>
      <c r="M149" s="40">
        <v>10105</v>
      </c>
    </row>
    <row r="150" spans="1:13">
      <c r="A150" s="81">
        <v>40</v>
      </c>
      <c r="B150" s="82" t="s">
        <v>245</v>
      </c>
      <c r="C150" s="82" t="s">
        <v>206</v>
      </c>
      <c r="D150" s="40">
        <v>6675</v>
      </c>
      <c r="E150" s="40">
        <v>6631</v>
      </c>
      <c r="F150" s="40">
        <v>6701</v>
      </c>
      <c r="G150" s="40">
        <v>3894</v>
      </c>
      <c r="H150" s="40">
        <v>4312</v>
      </c>
      <c r="I150" s="40">
        <v>4741</v>
      </c>
      <c r="J150" s="40">
        <v>7670</v>
      </c>
      <c r="K150" s="40">
        <v>7366</v>
      </c>
      <c r="L150" s="40">
        <v>3894</v>
      </c>
      <c r="M150" s="40">
        <v>7670</v>
      </c>
    </row>
    <row r="151" spans="1:13">
      <c r="A151" s="81">
        <v>41</v>
      </c>
      <c r="B151" s="82" t="s">
        <v>246</v>
      </c>
      <c r="C151" s="82" t="s">
        <v>206</v>
      </c>
      <c r="D151" s="40">
        <v>23729</v>
      </c>
      <c r="E151" s="40">
        <v>23571</v>
      </c>
      <c r="F151" s="40">
        <v>23826</v>
      </c>
      <c r="G151" s="40">
        <v>10515</v>
      </c>
      <c r="H151" s="40">
        <v>10504</v>
      </c>
      <c r="I151" s="40">
        <v>12072</v>
      </c>
      <c r="J151" s="40">
        <v>22147</v>
      </c>
      <c r="K151" s="40">
        <v>26192</v>
      </c>
      <c r="L151" s="40">
        <v>10504</v>
      </c>
      <c r="M151" s="40">
        <v>26192</v>
      </c>
    </row>
    <row r="152" spans="1:13">
      <c r="A152" s="81">
        <v>42</v>
      </c>
      <c r="B152" s="82" t="s">
        <v>247</v>
      </c>
      <c r="C152" s="82" t="s">
        <v>206</v>
      </c>
      <c r="D152" s="40">
        <v>16320</v>
      </c>
      <c r="E152" s="40">
        <v>16209</v>
      </c>
      <c r="F152" s="40">
        <v>16385</v>
      </c>
      <c r="G152" s="40">
        <v>12657</v>
      </c>
      <c r="H152" s="40">
        <v>10504</v>
      </c>
      <c r="I152" s="40">
        <v>12397</v>
      </c>
      <c r="J152" s="40">
        <v>20821</v>
      </c>
      <c r="K152" s="40">
        <v>18012</v>
      </c>
      <c r="L152" s="40">
        <v>10504</v>
      </c>
      <c r="M152" s="40">
        <v>20821</v>
      </c>
    </row>
    <row r="153" spans="1:13">
      <c r="A153" s="81">
        <v>43</v>
      </c>
      <c r="B153" s="82" t="s">
        <v>248</v>
      </c>
      <c r="C153" s="82" t="s">
        <v>206</v>
      </c>
      <c r="D153" s="40">
        <v>13759</v>
      </c>
      <c r="E153" s="40">
        <v>13667</v>
      </c>
      <c r="F153" s="40">
        <v>13815</v>
      </c>
      <c r="G153" s="40">
        <v>2944</v>
      </c>
      <c r="H153" s="40">
        <v>3427</v>
      </c>
      <c r="I153" s="40">
        <v>4079</v>
      </c>
      <c r="J153" s="40">
        <v>6771</v>
      </c>
      <c r="K153" s="40">
        <v>15186</v>
      </c>
      <c r="L153" s="40">
        <v>2944</v>
      </c>
      <c r="M153" s="40">
        <v>15186</v>
      </c>
    </row>
    <row r="154" spans="1:13">
      <c r="A154" s="81">
        <v>44</v>
      </c>
      <c r="B154" s="82" t="s">
        <v>249</v>
      </c>
      <c r="C154" s="82" t="s">
        <v>206</v>
      </c>
      <c r="D154" s="40">
        <v>9554</v>
      </c>
      <c r="E154" s="40">
        <v>9489</v>
      </c>
      <c r="F154" s="40">
        <v>9592</v>
      </c>
      <c r="G154" s="40">
        <v>3894</v>
      </c>
      <c r="H154" s="40">
        <v>16917</v>
      </c>
      <c r="I154" s="40">
        <v>4474</v>
      </c>
      <c r="J154" s="40">
        <v>7529</v>
      </c>
      <c r="K154" s="40">
        <v>10545</v>
      </c>
      <c r="L154" s="40">
        <v>3894</v>
      </c>
      <c r="M154" s="40">
        <v>16917</v>
      </c>
    </row>
    <row r="155" spans="1:13">
      <c r="A155" s="81">
        <v>45</v>
      </c>
      <c r="B155" s="82" t="s">
        <v>250</v>
      </c>
      <c r="C155" s="82" t="s">
        <v>206</v>
      </c>
      <c r="D155" s="40">
        <v>23852</v>
      </c>
      <c r="E155" s="40">
        <v>23692</v>
      </c>
      <c r="F155" s="40">
        <v>23947</v>
      </c>
      <c r="G155" s="40">
        <v>4674</v>
      </c>
      <c r="H155" s="40">
        <v>19349</v>
      </c>
      <c r="I155" s="40">
        <v>10450</v>
      </c>
      <c r="J155" s="40">
        <v>16603</v>
      </c>
      <c r="K155" s="40">
        <v>26325</v>
      </c>
      <c r="L155" s="40">
        <v>4674</v>
      </c>
      <c r="M155" s="40">
        <v>26325</v>
      </c>
    </row>
    <row r="156" spans="1:13">
      <c r="A156" s="81">
        <v>46</v>
      </c>
      <c r="B156" s="82" t="s">
        <v>251</v>
      </c>
      <c r="C156" s="82" t="s">
        <v>206</v>
      </c>
      <c r="D156" s="40">
        <v>38827</v>
      </c>
      <c r="E156" s="40">
        <v>38566</v>
      </c>
      <c r="F156" s="40">
        <v>38982</v>
      </c>
      <c r="G156" s="40">
        <v>30184</v>
      </c>
      <c r="H156" s="40">
        <v>35049</v>
      </c>
      <c r="I156" s="40">
        <v>26018</v>
      </c>
      <c r="J156" s="40">
        <v>45435</v>
      </c>
      <c r="K156" s="40">
        <v>42853</v>
      </c>
      <c r="L156" s="40">
        <v>26018</v>
      </c>
      <c r="M156" s="40">
        <v>45435</v>
      </c>
    </row>
    <row r="157" spans="1:13">
      <c r="A157" s="81">
        <v>47</v>
      </c>
      <c r="B157" s="82" t="s">
        <v>252</v>
      </c>
      <c r="C157" s="82" t="s">
        <v>206</v>
      </c>
      <c r="D157" s="40">
        <v>17221</v>
      </c>
      <c r="E157" s="40">
        <v>17104</v>
      </c>
      <c r="F157" s="40">
        <v>17288</v>
      </c>
      <c r="G157" s="40">
        <v>12268</v>
      </c>
      <c r="H157" s="40">
        <v>10393</v>
      </c>
      <c r="I157" s="40">
        <v>11641</v>
      </c>
      <c r="J157" s="40">
        <v>20130</v>
      </c>
      <c r="K157" s="40">
        <v>19006</v>
      </c>
      <c r="L157" s="40">
        <v>10393</v>
      </c>
      <c r="M157" s="40">
        <v>20130</v>
      </c>
    </row>
    <row r="158" spans="1:13">
      <c r="A158" s="81">
        <v>48</v>
      </c>
      <c r="B158" s="82" t="s">
        <v>253</v>
      </c>
      <c r="C158" s="82" t="s">
        <v>206</v>
      </c>
      <c r="D158" s="40">
        <v>17470</v>
      </c>
      <c r="E158" s="40">
        <v>17352</v>
      </c>
      <c r="F158" s="40">
        <v>17539</v>
      </c>
      <c r="G158" s="40">
        <v>12268</v>
      </c>
      <c r="H158" s="40">
        <v>10504</v>
      </c>
      <c r="I158" s="40">
        <v>12119</v>
      </c>
      <c r="J158" s="40">
        <v>20666</v>
      </c>
      <c r="K158" s="40">
        <v>19281</v>
      </c>
      <c r="L158" s="40">
        <v>10504</v>
      </c>
      <c r="M158" s="40">
        <v>20666</v>
      </c>
    </row>
    <row r="159" spans="1:13">
      <c r="A159" s="81">
        <v>49</v>
      </c>
      <c r="B159" s="82" t="s">
        <v>254</v>
      </c>
      <c r="C159" s="82" t="s">
        <v>206</v>
      </c>
      <c r="D159" s="40">
        <v>82897</v>
      </c>
      <c r="E159" s="40">
        <v>82341</v>
      </c>
      <c r="F159" s="40">
        <v>83229</v>
      </c>
      <c r="G159" s="40">
        <v>48682</v>
      </c>
      <c r="H159" s="40">
        <v>48759</v>
      </c>
      <c r="I159" s="40">
        <v>45233</v>
      </c>
      <c r="J159" s="40">
        <v>71228</v>
      </c>
      <c r="K159" s="40">
        <v>91495</v>
      </c>
      <c r="L159" s="40">
        <v>45233</v>
      </c>
      <c r="M159" s="40">
        <v>91495</v>
      </c>
    </row>
    <row r="160" spans="1:13">
      <c r="A160" s="81">
        <v>50</v>
      </c>
      <c r="B160" s="82" t="s">
        <v>255</v>
      </c>
      <c r="C160" s="82" t="s">
        <v>206</v>
      </c>
      <c r="D160" s="40">
        <v>77967</v>
      </c>
      <c r="E160" s="40">
        <v>77443</v>
      </c>
      <c r="F160" s="40">
        <v>78281</v>
      </c>
      <c r="G160" s="40">
        <v>49071</v>
      </c>
      <c r="H160" s="40">
        <v>57384</v>
      </c>
      <c r="I160" s="40">
        <v>51548</v>
      </c>
      <c r="J160" s="40">
        <v>87626</v>
      </c>
      <c r="K160" s="40">
        <v>86053</v>
      </c>
      <c r="L160" s="40">
        <v>49071</v>
      </c>
      <c r="M160" s="40">
        <v>87626</v>
      </c>
    </row>
    <row r="161" spans="1:13">
      <c r="A161" s="81">
        <v>51</v>
      </c>
      <c r="B161" s="82" t="s">
        <v>256</v>
      </c>
      <c r="C161" s="82" t="s">
        <v>206</v>
      </c>
      <c r="D161" s="40">
        <v>34252</v>
      </c>
      <c r="E161" s="40">
        <v>34023</v>
      </c>
      <c r="F161" s="40">
        <v>34390</v>
      </c>
      <c r="G161" s="40">
        <v>23367</v>
      </c>
      <c r="H161" s="40">
        <v>25320</v>
      </c>
      <c r="I161" s="40">
        <v>22252</v>
      </c>
      <c r="J161" s="40">
        <v>37210</v>
      </c>
      <c r="K161" s="40">
        <v>37804</v>
      </c>
      <c r="L161" s="40">
        <v>22252</v>
      </c>
      <c r="M161" s="40">
        <v>37804</v>
      </c>
    </row>
    <row r="162" spans="1:13">
      <c r="A162" s="81">
        <v>52</v>
      </c>
      <c r="B162" s="82" t="s">
        <v>257</v>
      </c>
      <c r="C162" s="82" t="s">
        <v>206</v>
      </c>
      <c r="D162" s="40">
        <v>15919</v>
      </c>
      <c r="E162" s="40">
        <v>15813</v>
      </c>
      <c r="F162" s="40">
        <v>15984</v>
      </c>
      <c r="G162" s="40">
        <v>13630</v>
      </c>
      <c r="H162" s="40">
        <v>9508</v>
      </c>
      <c r="I162" s="40">
        <v>12678</v>
      </c>
      <c r="J162" s="40">
        <v>22518</v>
      </c>
      <c r="K162" s="40">
        <v>17571</v>
      </c>
      <c r="L162" s="40">
        <v>9508</v>
      </c>
      <c r="M162" s="40">
        <v>22518</v>
      </c>
    </row>
    <row r="163" spans="1:13">
      <c r="A163" s="81">
        <v>53</v>
      </c>
      <c r="B163" s="82" t="s">
        <v>258</v>
      </c>
      <c r="C163" s="82" t="s">
        <v>206</v>
      </c>
      <c r="D163" s="40">
        <v>49740</v>
      </c>
      <c r="E163" s="40">
        <v>49406</v>
      </c>
      <c r="F163" s="40">
        <v>49939</v>
      </c>
      <c r="G163" s="40">
        <v>22978</v>
      </c>
      <c r="H163" s="40">
        <v>14816</v>
      </c>
      <c r="I163" s="40">
        <v>23234</v>
      </c>
      <c r="J163" s="40">
        <v>38903</v>
      </c>
      <c r="K163" s="40">
        <v>54898</v>
      </c>
      <c r="L163" s="40">
        <v>14816</v>
      </c>
      <c r="M163" s="40">
        <v>54898</v>
      </c>
    </row>
    <row r="164" spans="1:13">
      <c r="A164" s="81">
        <v>54</v>
      </c>
      <c r="B164" s="82" t="s">
        <v>259</v>
      </c>
      <c r="C164" s="82" t="s">
        <v>206</v>
      </c>
      <c r="D164" s="40">
        <v>23180</v>
      </c>
      <c r="E164" s="40">
        <v>23023</v>
      </c>
      <c r="F164" s="40">
        <v>23273</v>
      </c>
      <c r="G164" s="40">
        <v>11294</v>
      </c>
      <c r="H164" s="40">
        <v>8072</v>
      </c>
      <c r="I164" s="40">
        <v>11196</v>
      </c>
      <c r="J164" s="40">
        <v>19391</v>
      </c>
      <c r="K164" s="40">
        <v>25583</v>
      </c>
      <c r="L164" s="40">
        <v>8072</v>
      </c>
      <c r="M164" s="40">
        <v>25583</v>
      </c>
    </row>
    <row r="165" spans="1:13">
      <c r="A165" s="81">
        <v>55</v>
      </c>
      <c r="B165" s="82" t="s">
        <v>260</v>
      </c>
      <c r="C165" s="82" t="s">
        <v>206</v>
      </c>
      <c r="D165" s="40">
        <v>95111</v>
      </c>
      <c r="E165" s="40">
        <v>94473</v>
      </c>
      <c r="F165" s="40">
        <v>95493</v>
      </c>
      <c r="G165" s="40">
        <v>52966</v>
      </c>
      <c r="H165" s="40">
        <v>38698</v>
      </c>
      <c r="I165" s="40">
        <v>51683</v>
      </c>
      <c r="J165" s="40">
        <v>92963</v>
      </c>
      <c r="K165" s="40">
        <v>104975</v>
      </c>
      <c r="L165" s="40">
        <v>38698</v>
      </c>
      <c r="M165" s="40">
        <v>104975</v>
      </c>
    </row>
    <row r="166" spans="1:13">
      <c r="A166" s="81">
        <v>56</v>
      </c>
      <c r="B166" s="82" t="s">
        <v>261</v>
      </c>
      <c r="C166" s="82" t="s">
        <v>206</v>
      </c>
      <c r="D166" s="40">
        <v>16670</v>
      </c>
      <c r="E166" s="40">
        <v>16557</v>
      </c>
      <c r="F166" s="40">
        <v>16736</v>
      </c>
      <c r="G166" s="40">
        <v>10515</v>
      </c>
      <c r="H166" s="40">
        <v>6524</v>
      </c>
      <c r="I166" s="40">
        <v>10166</v>
      </c>
      <c r="J166" s="40">
        <v>15293</v>
      </c>
      <c r="K166" s="40">
        <v>18398</v>
      </c>
      <c r="L166" s="40">
        <v>6524</v>
      </c>
      <c r="M166" s="40">
        <v>18398</v>
      </c>
    </row>
    <row r="167" spans="1:13">
      <c r="A167" s="81">
        <v>57</v>
      </c>
      <c r="B167" s="82" t="s">
        <v>262</v>
      </c>
      <c r="C167" s="82" t="s">
        <v>206</v>
      </c>
      <c r="D167" s="40">
        <v>43603</v>
      </c>
      <c r="E167" s="40">
        <v>43310</v>
      </c>
      <c r="F167" s="40">
        <v>43777</v>
      </c>
      <c r="G167" s="40">
        <v>25315</v>
      </c>
      <c r="H167" s="40">
        <v>19017</v>
      </c>
      <c r="I167" s="40">
        <v>30377</v>
      </c>
      <c r="J167" s="40">
        <v>45333</v>
      </c>
      <c r="K167" s="40">
        <v>48123</v>
      </c>
      <c r="L167" s="40">
        <v>19017</v>
      </c>
      <c r="M167" s="40">
        <v>48123</v>
      </c>
    </row>
    <row r="168" spans="1:13">
      <c r="A168" s="81">
        <v>58</v>
      </c>
      <c r="B168" s="82" t="s">
        <v>263</v>
      </c>
      <c r="C168" s="82" t="s">
        <v>206</v>
      </c>
      <c r="D168" s="40">
        <v>14164</v>
      </c>
      <c r="E168" s="40">
        <v>14070</v>
      </c>
      <c r="F168" s="40">
        <v>14222</v>
      </c>
      <c r="G168" s="40">
        <v>10223</v>
      </c>
      <c r="H168" s="40">
        <v>7960</v>
      </c>
      <c r="I168" s="40">
        <v>9584</v>
      </c>
      <c r="J168" s="40">
        <v>15034</v>
      </c>
      <c r="K168" s="40">
        <v>15634</v>
      </c>
      <c r="L168" s="40">
        <v>7960</v>
      </c>
      <c r="M168" s="40">
        <v>15634</v>
      </c>
    </row>
    <row r="169" spans="1:13">
      <c r="A169" s="81">
        <v>59</v>
      </c>
      <c r="B169" s="82" t="s">
        <v>264</v>
      </c>
      <c r="C169" s="82" t="s">
        <v>206</v>
      </c>
      <c r="D169" s="40">
        <v>12771</v>
      </c>
      <c r="E169" s="40">
        <v>12686</v>
      </c>
      <c r="F169" s="40">
        <v>12821</v>
      </c>
      <c r="G169" s="40">
        <v>10515</v>
      </c>
      <c r="H169" s="40">
        <v>15258</v>
      </c>
      <c r="I169" s="40">
        <v>10586</v>
      </c>
      <c r="J169" s="40">
        <v>14352</v>
      </c>
      <c r="K169" s="40">
        <v>14095</v>
      </c>
      <c r="L169" s="40">
        <v>10515</v>
      </c>
      <c r="M169" s="40">
        <v>15258</v>
      </c>
    </row>
    <row r="170" spans="1:13">
      <c r="A170" s="81">
        <v>60</v>
      </c>
      <c r="B170" s="82" t="s">
        <v>265</v>
      </c>
      <c r="C170" s="82" t="s">
        <v>206</v>
      </c>
      <c r="D170" s="40">
        <v>60199</v>
      </c>
      <c r="E170" s="40">
        <v>59795</v>
      </c>
      <c r="F170" s="40">
        <v>60441</v>
      </c>
      <c r="G170" s="40">
        <v>36414</v>
      </c>
      <c r="H170" s="40">
        <v>36929</v>
      </c>
      <c r="I170" s="40">
        <v>35766</v>
      </c>
      <c r="J170" s="40">
        <v>36680</v>
      </c>
      <c r="K170" s="40">
        <v>66442</v>
      </c>
      <c r="L170" s="40">
        <v>35766</v>
      </c>
      <c r="M170" s="40">
        <v>66442</v>
      </c>
    </row>
    <row r="171" spans="1:13">
      <c r="A171" s="81">
        <v>61</v>
      </c>
      <c r="B171" s="82" t="s">
        <v>266</v>
      </c>
      <c r="C171" s="82" t="s">
        <v>206</v>
      </c>
      <c r="D171" s="40">
        <v>20688</v>
      </c>
      <c r="E171" s="40">
        <v>20548</v>
      </c>
      <c r="F171" s="40">
        <v>20771</v>
      </c>
      <c r="G171" s="40">
        <v>10711</v>
      </c>
      <c r="H171" s="40">
        <v>15037</v>
      </c>
      <c r="I171" s="40">
        <v>10821</v>
      </c>
      <c r="J171" s="40">
        <v>17963</v>
      </c>
      <c r="K171" s="40">
        <v>22834</v>
      </c>
      <c r="L171" s="40">
        <v>10711</v>
      </c>
      <c r="M171" s="40">
        <v>22834</v>
      </c>
    </row>
    <row r="172" spans="1:13">
      <c r="A172" s="81">
        <v>62</v>
      </c>
      <c r="B172" s="82" t="s">
        <v>267</v>
      </c>
      <c r="C172" s="82" t="s">
        <v>206</v>
      </c>
      <c r="D172" s="40">
        <v>10702</v>
      </c>
      <c r="E172" s="40">
        <v>10631</v>
      </c>
      <c r="F172" s="40">
        <v>10745</v>
      </c>
      <c r="G172" s="40">
        <v>11586</v>
      </c>
      <c r="H172" s="40">
        <v>7629</v>
      </c>
      <c r="I172" s="40">
        <v>9539</v>
      </c>
      <c r="J172" s="40">
        <v>16191</v>
      </c>
      <c r="K172" s="40">
        <v>11813</v>
      </c>
      <c r="L172" s="40">
        <v>7629</v>
      </c>
      <c r="M172" s="40">
        <v>16191</v>
      </c>
    </row>
    <row r="173" spans="1:13">
      <c r="A173" s="81">
        <v>63</v>
      </c>
      <c r="B173" s="82" t="s">
        <v>268</v>
      </c>
      <c r="C173" s="82" t="s">
        <v>206</v>
      </c>
      <c r="D173" s="40">
        <v>15761</v>
      </c>
      <c r="E173" s="40">
        <v>15655</v>
      </c>
      <c r="F173" s="40">
        <v>15824</v>
      </c>
      <c r="G173" s="40">
        <v>13242</v>
      </c>
      <c r="H173" s="40">
        <v>12715</v>
      </c>
      <c r="I173" s="40">
        <v>10741</v>
      </c>
      <c r="J173" s="40">
        <v>16518</v>
      </c>
      <c r="K173" s="40">
        <v>17396</v>
      </c>
      <c r="L173" s="40">
        <v>10741</v>
      </c>
      <c r="M173" s="40">
        <v>17396</v>
      </c>
    </row>
    <row r="174" spans="1:13">
      <c r="A174" s="81">
        <v>64</v>
      </c>
      <c r="B174" s="82" t="s">
        <v>269</v>
      </c>
      <c r="C174" s="82" t="s">
        <v>206</v>
      </c>
      <c r="D174" s="40">
        <v>31007</v>
      </c>
      <c r="E174" s="40">
        <v>30800</v>
      </c>
      <c r="F174" s="40">
        <v>31132</v>
      </c>
      <c r="G174" s="40">
        <v>23367</v>
      </c>
      <c r="H174" s="40">
        <v>26093</v>
      </c>
      <c r="I174" s="40">
        <v>16137</v>
      </c>
      <c r="J174" s="40">
        <v>24919</v>
      </c>
      <c r="K174" s="40">
        <v>34223</v>
      </c>
      <c r="L174" s="40">
        <v>16137</v>
      </c>
      <c r="M174" s="40">
        <v>34223</v>
      </c>
    </row>
    <row r="175" spans="1:13">
      <c r="A175" s="81">
        <v>65</v>
      </c>
      <c r="B175" s="82" t="s">
        <v>270</v>
      </c>
      <c r="C175" s="82" t="s">
        <v>206</v>
      </c>
      <c r="D175" s="40">
        <v>32897</v>
      </c>
      <c r="E175" s="40">
        <v>32677</v>
      </c>
      <c r="F175" s="40">
        <v>33028</v>
      </c>
      <c r="G175" s="40">
        <v>23367</v>
      </c>
      <c r="H175" s="40">
        <v>26093</v>
      </c>
      <c r="I175" s="40">
        <v>16287</v>
      </c>
      <c r="J175" s="40">
        <v>25961</v>
      </c>
      <c r="K175" s="40">
        <v>36309</v>
      </c>
      <c r="L175" s="40">
        <v>16287</v>
      </c>
      <c r="M175" s="40">
        <v>36309</v>
      </c>
    </row>
    <row r="176" spans="1:13">
      <c r="A176" s="81">
        <v>66</v>
      </c>
      <c r="B176" s="82" t="s">
        <v>271</v>
      </c>
      <c r="C176" s="82" t="s">
        <v>206</v>
      </c>
      <c r="D176" s="40">
        <v>5954</v>
      </c>
      <c r="E176" s="40">
        <v>5914</v>
      </c>
      <c r="F176" s="40">
        <v>5978</v>
      </c>
      <c r="G176" s="40">
        <v>4868</v>
      </c>
      <c r="H176" s="40">
        <v>4312</v>
      </c>
      <c r="I176" s="40">
        <v>4321</v>
      </c>
      <c r="J176" s="40">
        <v>6398</v>
      </c>
      <c r="K176" s="40">
        <v>6572</v>
      </c>
      <c r="L176" s="40">
        <v>4312</v>
      </c>
      <c r="M176" s="40">
        <v>6572</v>
      </c>
    </row>
    <row r="177" spans="1:13">
      <c r="A177" s="81">
        <v>67</v>
      </c>
      <c r="B177" s="82" t="s">
        <v>272</v>
      </c>
      <c r="C177" s="82" t="s">
        <v>206</v>
      </c>
      <c r="D177" s="40">
        <v>15065</v>
      </c>
      <c r="E177" s="40">
        <v>14964</v>
      </c>
      <c r="F177" s="40">
        <v>15124</v>
      </c>
      <c r="G177" s="40">
        <v>13242</v>
      </c>
      <c r="H177" s="40">
        <v>15700</v>
      </c>
      <c r="I177" s="40">
        <v>10586</v>
      </c>
      <c r="J177" s="40">
        <v>17640</v>
      </c>
      <c r="K177" s="40">
        <v>16626</v>
      </c>
      <c r="L177" s="40">
        <v>10586</v>
      </c>
      <c r="M177" s="40">
        <v>17640</v>
      </c>
    </row>
    <row r="178" spans="1:13">
      <c r="A178" s="81">
        <v>68</v>
      </c>
      <c r="B178" s="82" t="s">
        <v>273</v>
      </c>
      <c r="C178" s="82" t="s">
        <v>206</v>
      </c>
      <c r="D178" s="40">
        <v>7658</v>
      </c>
      <c r="E178" s="40">
        <v>7607</v>
      </c>
      <c r="F178" s="40">
        <v>7689</v>
      </c>
      <c r="G178" s="40">
        <v>4868</v>
      </c>
      <c r="H178" s="40">
        <v>3980</v>
      </c>
      <c r="I178" s="40">
        <v>5153</v>
      </c>
      <c r="J178" s="40">
        <v>6871</v>
      </c>
      <c r="K178" s="40">
        <v>8453</v>
      </c>
      <c r="L178" s="40">
        <v>3980</v>
      </c>
      <c r="M178" s="40">
        <v>8453</v>
      </c>
    </row>
    <row r="179" spans="1:13">
      <c r="A179" s="81">
        <v>69</v>
      </c>
      <c r="B179" s="82" t="s">
        <v>274</v>
      </c>
      <c r="C179" s="82" t="s">
        <v>206</v>
      </c>
      <c r="D179" s="40">
        <v>19053</v>
      </c>
      <c r="E179" s="40">
        <v>18925</v>
      </c>
      <c r="F179" s="40">
        <v>19129</v>
      </c>
      <c r="G179" s="40">
        <v>13242</v>
      </c>
      <c r="H179" s="40">
        <v>12273</v>
      </c>
      <c r="I179" s="40">
        <v>10478</v>
      </c>
      <c r="J179" s="40">
        <v>16448</v>
      </c>
      <c r="K179" s="40">
        <v>21028</v>
      </c>
      <c r="L179" s="40">
        <v>10478</v>
      </c>
      <c r="M179" s="40">
        <v>21028</v>
      </c>
    </row>
    <row r="180" spans="1:13">
      <c r="A180" s="81">
        <v>70</v>
      </c>
      <c r="B180" s="82" t="s">
        <v>275</v>
      </c>
      <c r="C180" s="82" t="s">
        <v>206</v>
      </c>
      <c r="D180" s="40">
        <v>26903</v>
      </c>
      <c r="E180" s="40">
        <v>26724</v>
      </c>
      <c r="F180" s="40">
        <v>27012</v>
      </c>
      <c r="G180" s="40">
        <v>13242</v>
      </c>
      <c r="H180" s="40">
        <v>16585</v>
      </c>
      <c r="I180" s="40">
        <v>15123</v>
      </c>
      <c r="J180" s="40">
        <v>18160</v>
      </c>
      <c r="K180" s="40">
        <v>29695</v>
      </c>
      <c r="L180" s="40">
        <v>13242</v>
      </c>
      <c r="M180" s="40">
        <v>29695</v>
      </c>
    </row>
    <row r="181" spans="1:13">
      <c r="A181" s="81">
        <v>71</v>
      </c>
      <c r="B181" s="82" t="s">
        <v>276</v>
      </c>
      <c r="C181" s="82" t="s">
        <v>206</v>
      </c>
      <c r="D181" s="40">
        <v>10353</v>
      </c>
      <c r="E181" s="40">
        <v>10285</v>
      </c>
      <c r="F181" s="40">
        <v>10395</v>
      </c>
      <c r="G181" s="40">
        <v>9348</v>
      </c>
      <c r="H181" s="40">
        <v>8182</v>
      </c>
      <c r="I181" s="40">
        <v>9739</v>
      </c>
      <c r="J181" s="40">
        <v>12838</v>
      </c>
      <c r="K181" s="40">
        <v>11426</v>
      </c>
      <c r="L181" s="40">
        <v>8182</v>
      </c>
      <c r="M181" s="40">
        <v>12838</v>
      </c>
    </row>
    <row r="182" spans="1:13">
      <c r="A182" s="81">
        <v>72</v>
      </c>
      <c r="B182" s="82" t="s">
        <v>277</v>
      </c>
      <c r="C182" s="82" t="s">
        <v>206</v>
      </c>
      <c r="D182" s="40">
        <v>9819</v>
      </c>
      <c r="E182" s="40">
        <v>9753</v>
      </c>
      <c r="F182" s="40">
        <v>9859</v>
      </c>
      <c r="G182" s="40">
        <v>9348</v>
      </c>
      <c r="H182" s="40">
        <v>8182</v>
      </c>
      <c r="I182" s="40">
        <v>11970</v>
      </c>
      <c r="J182" s="40">
        <v>14824</v>
      </c>
      <c r="K182" s="40">
        <v>10838</v>
      </c>
      <c r="L182" s="40">
        <v>8182</v>
      </c>
      <c r="M182" s="40">
        <v>14824</v>
      </c>
    </row>
    <row r="183" spans="1:13">
      <c r="A183" s="81">
        <v>73</v>
      </c>
      <c r="B183" s="82" t="s">
        <v>278</v>
      </c>
      <c r="C183" s="82" t="s">
        <v>206</v>
      </c>
      <c r="D183" s="40">
        <v>20418</v>
      </c>
      <c r="E183" s="40">
        <v>20281</v>
      </c>
      <c r="F183" s="40">
        <v>20500</v>
      </c>
      <c r="G183" s="40">
        <v>17525</v>
      </c>
      <c r="H183" s="40">
        <v>15037</v>
      </c>
      <c r="I183" s="40">
        <v>16182</v>
      </c>
      <c r="J183" s="40">
        <v>24416</v>
      </c>
      <c r="K183" s="40">
        <v>22536</v>
      </c>
      <c r="L183" s="40">
        <v>15037</v>
      </c>
      <c r="M183" s="40">
        <v>24416</v>
      </c>
    </row>
    <row r="184" spans="1:13">
      <c r="A184" s="81">
        <v>74</v>
      </c>
      <c r="B184" s="82" t="s">
        <v>279</v>
      </c>
      <c r="C184" s="82" t="s">
        <v>206</v>
      </c>
      <c r="D184" s="40">
        <v>13688</v>
      </c>
      <c r="E184" s="40">
        <v>13597</v>
      </c>
      <c r="F184" s="40">
        <v>13744</v>
      </c>
      <c r="G184" s="40">
        <v>13630</v>
      </c>
      <c r="H184" s="40">
        <v>6855</v>
      </c>
      <c r="I184" s="40">
        <v>12673</v>
      </c>
      <c r="J184" s="40">
        <v>30341</v>
      </c>
      <c r="K184" s="40">
        <v>15108</v>
      </c>
      <c r="L184" s="40">
        <v>6855</v>
      </c>
      <c r="M184" s="40">
        <v>30341</v>
      </c>
    </row>
    <row r="185" spans="1:13">
      <c r="A185" s="81">
        <v>75</v>
      </c>
      <c r="B185" s="82" t="s">
        <v>280</v>
      </c>
      <c r="C185" s="82" t="s">
        <v>206</v>
      </c>
      <c r="D185" s="40">
        <v>3640</v>
      </c>
      <c r="E185" s="40">
        <v>3615</v>
      </c>
      <c r="F185" s="40">
        <v>3653</v>
      </c>
      <c r="G185" s="40">
        <v>3116</v>
      </c>
      <c r="H185" s="40">
        <v>1326</v>
      </c>
      <c r="I185" s="40">
        <v>20780</v>
      </c>
      <c r="J185" s="40">
        <v>14792</v>
      </c>
      <c r="K185" s="40">
        <v>4016</v>
      </c>
      <c r="L185" s="40">
        <v>1326</v>
      </c>
      <c r="M185" s="40">
        <v>20780</v>
      </c>
    </row>
    <row r="186" spans="1:13">
      <c r="A186" s="81">
        <v>76</v>
      </c>
      <c r="B186" s="82" t="s">
        <v>281</v>
      </c>
      <c r="C186" s="82" t="s">
        <v>206</v>
      </c>
      <c r="D186" s="40">
        <v>25592</v>
      </c>
      <c r="E186" s="40">
        <v>25421</v>
      </c>
      <c r="F186" s="40">
        <v>25695</v>
      </c>
      <c r="G186" s="40">
        <v>29209</v>
      </c>
      <c r="H186" s="40">
        <v>20455</v>
      </c>
      <c r="I186" s="40">
        <v>17152</v>
      </c>
      <c r="J186" s="40">
        <v>25121</v>
      </c>
      <c r="K186" s="40">
        <v>28247</v>
      </c>
      <c r="L186" s="40">
        <v>17152</v>
      </c>
      <c r="M186" s="40">
        <v>29209</v>
      </c>
    </row>
    <row r="187" spans="1:13">
      <c r="A187" s="81">
        <v>77</v>
      </c>
      <c r="B187" s="82" t="s">
        <v>282</v>
      </c>
      <c r="C187" s="82" t="s">
        <v>206</v>
      </c>
      <c r="D187" s="40">
        <v>6448</v>
      </c>
      <c r="E187" s="40">
        <v>6404</v>
      </c>
      <c r="F187" s="40">
        <v>6473</v>
      </c>
      <c r="G187" s="40">
        <v>3116</v>
      </c>
      <c r="H187" s="40">
        <v>2654</v>
      </c>
      <c r="I187" s="40">
        <v>2290</v>
      </c>
      <c r="J187" s="40">
        <v>9901</v>
      </c>
      <c r="K187" s="40">
        <v>7117</v>
      </c>
      <c r="L187" s="40">
        <v>2290</v>
      </c>
      <c r="M187" s="40">
        <v>9901</v>
      </c>
    </row>
    <row r="188" spans="1:13">
      <c r="A188" s="81">
        <v>78</v>
      </c>
      <c r="B188" s="82" t="s">
        <v>283</v>
      </c>
      <c r="C188" s="82" t="s">
        <v>206</v>
      </c>
      <c r="D188" s="40">
        <v>10184</v>
      </c>
      <c r="E188" s="40">
        <v>10117</v>
      </c>
      <c r="F188" s="40">
        <v>10226</v>
      </c>
      <c r="G188" s="40">
        <v>12384</v>
      </c>
      <c r="H188" s="40">
        <v>9288</v>
      </c>
      <c r="I188" s="40">
        <v>7781</v>
      </c>
      <c r="J188" s="40">
        <v>14657</v>
      </c>
      <c r="K188" s="40">
        <v>11241</v>
      </c>
      <c r="L188" s="40">
        <v>7781</v>
      </c>
      <c r="M188" s="40">
        <v>14657</v>
      </c>
    </row>
    <row r="189" spans="1:13">
      <c r="A189" s="81">
        <v>79</v>
      </c>
      <c r="B189" s="82" t="s">
        <v>284</v>
      </c>
      <c r="C189" s="82" t="s">
        <v>206</v>
      </c>
      <c r="D189" s="40">
        <v>1077</v>
      </c>
      <c r="E189" s="40">
        <v>1070</v>
      </c>
      <c r="F189" s="40">
        <v>1081</v>
      </c>
      <c r="G189" s="40">
        <v>1893</v>
      </c>
      <c r="H189" s="40">
        <v>2322</v>
      </c>
      <c r="I189" s="40">
        <v>1193</v>
      </c>
      <c r="J189" s="40">
        <v>2097</v>
      </c>
      <c r="K189" s="40">
        <v>1188</v>
      </c>
      <c r="L189" s="40">
        <v>1070</v>
      </c>
      <c r="M189" s="40">
        <v>2322</v>
      </c>
    </row>
    <row r="190" spans="1:13">
      <c r="A190" s="81">
        <v>80</v>
      </c>
      <c r="B190" s="82" t="s">
        <v>285</v>
      </c>
      <c r="C190" s="82" t="s">
        <v>206</v>
      </c>
      <c r="D190" s="40">
        <v>716</v>
      </c>
      <c r="E190" s="40">
        <v>710</v>
      </c>
      <c r="F190" s="40">
        <v>719</v>
      </c>
      <c r="G190" s="40">
        <v>1169</v>
      </c>
      <c r="H190" s="40">
        <v>2874</v>
      </c>
      <c r="I190" s="40">
        <v>843</v>
      </c>
      <c r="J190" s="40">
        <v>1234</v>
      </c>
      <c r="K190" s="40">
        <v>789</v>
      </c>
      <c r="L190" s="40">
        <v>710</v>
      </c>
      <c r="M190" s="40">
        <v>2874</v>
      </c>
    </row>
    <row r="191" spans="1:13">
      <c r="A191" s="81">
        <v>81</v>
      </c>
      <c r="B191" s="82" t="s">
        <v>286</v>
      </c>
      <c r="C191" s="82" t="s">
        <v>206</v>
      </c>
      <c r="D191" s="40">
        <v>384</v>
      </c>
      <c r="E191" s="40">
        <v>382</v>
      </c>
      <c r="F191" s="40">
        <v>385</v>
      </c>
      <c r="G191" s="40">
        <v>583</v>
      </c>
      <c r="H191" s="40">
        <v>553</v>
      </c>
      <c r="I191" s="40">
        <v>428</v>
      </c>
      <c r="J191" s="40">
        <v>748</v>
      </c>
      <c r="K191" s="40">
        <v>424</v>
      </c>
      <c r="L191" s="40">
        <v>382</v>
      </c>
      <c r="M191" s="40">
        <v>748</v>
      </c>
    </row>
    <row r="192" spans="1:13">
      <c r="A192" s="81">
        <v>82</v>
      </c>
      <c r="B192" s="82" t="s">
        <v>287</v>
      </c>
      <c r="C192" s="82" t="s">
        <v>206</v>
      </c>
      <c r="D192" s="40">
        <v>2405</v>
      </c>
      <c r="E192" s="40">
        <v>2389</v>
      </c>
      <c r="F192" s="40">
        <v>2415</v>
      </c>
      <c r="G192" s="40">
        <v>2804</v>
      </c>
      <c r="H192" s="40">
        <v>2654</v>
      </c>
      <c r="I192" s="40">
        <v>1547</v>
      </c>
      <c r="J192" s="40">
        <v>1958</v>
      </c>
      <c r="K192" s="40">
        <v>2655</v>
      </c>
      <c r="L192" s="40">
        <v>1547</v>
      </c>
      <c r="M192" s="40">
        <v>2804</v>
      </c>
    </row>
    <row r="193" spans="1:13">
      <c r="A193" s="81">
        <v>83</v>
      </c>
      <c r="B193" s="82" t="s">
        <v>288</v>
      </c>
      <c r="C193" s="82" t="s">
        <v>206</v>
      </c>
      <c r="D193" s="40">
        <v>3160</v>
      </c>
      <c r="E193" s="40">
        <v>3139</v>
      </c>
      <c r="F193" s="40">
        <v>3172</v>
      </c>
      <c r="G193" s="40">
        <v>1071</v>
      </c>
      <c r="H193" s="40">
        <v>3870</v>
      </c>
      <c r="I193" s="40">
        <v>864</v>
      </c>
      <c r="J193" s="40">
        <v>1129</v>
      </c>
      <c r="K193" s="40">
        <v>3486</v>
      </c>
      <c r="L193" s="40">
        <v>864</v>
      </c>
      <c r="M193" s="40">
        <v>3870</v>
      </c>
    </row>
    <row r="194" spans="1:13">
      <c r="A194" s="81">
        <v>84</v>
      </c>
      <c r="B194" s="82" t="s">
        <v>289</v>
      </c>
      <c r="C194" s="82" t="s">
        <v>206</v>
      </c>
      <c r="D194" s="40">
        <v>974</v>
      </c>
      <c r="E194" s="40">
        <v>966</v>
      </c>
      <c r="F194" s="40">
        <v>977</v>
      </c>
      <c r="G194" s="40">
        <v>1893</v>
      </c>
      <c r="H194" s="40">
        <v>2322</v>
      </c>
      <c r="I194" s="40">
        <v>1113</v>
      </c>
      <c r="J194" s="40">
        <v>1679</v>
      </c>
      <c r="K194" s="40">
        <v>1073</v>
      </c>
      <c r="L194" s="40">
        <v>966</v>
      </c>
      <c r="M194" s="40">
        <v>2322</v>
      </c>
    </row>
    <row r="195" spans="1:13">
      <c r="A195" s="81">
        <v>85</v>
      </c>
      <c r="B195" s="82" t="s">
        <v>290</v>
      </c>
      <c r="C195" s="82" t="s">
        <v>206</v>
      </c>
      <c r="D195" s="40">
        <v>366</v>
      </c>
      <c r="E195" s="40">
        <v>363</v>
      </c>
      <c r="F195" s="40">
        <v>367</v>
      </c>
      <c r="G195" s="40">
        <v>461</v>
      </c>
      <c r="H195" s="40">
        <v>332</v>
      </c>
      <c r="I195" s="40">
        <v>646</v>
      </c>
      <c r="J195" s="40">
        <v>1027</v>
      </c>
      <c r="K195" s="40">
        <v>404</v>
      </c>
      <c r="L195" s="40">
        <v>332</v>
      </c>
      <c r="M195" s="40">
        <v>1027</v>
      </c>
    </row>
    <row r="196" spans="1:13">
      <c r="A196" s="81">
        <v>86</v>
      </c>
      <c r="B196" s="82" t="s">
        <v>291</v>
      </c>
      <c r="C196" s="82" t="s">
        <v>206</v>
      </c>
      <c r="D196" s="40">
        <v>4364</v>
      </c>
      <c r="E196" s="40">
        <v>4335</v>
      </c>
      <c r="F196" s="40">
        <v>4382</v>
      </c>
      <c r="G196" s="40">
        <v>4868</v>
      </c>
      <c r="H196" s="40">
        <v>4533</v>
      </c>
      <c r="I196" s="40">
        <v>4319</v>
      </c>
      <c r="J196" s="40">
        <v>5651</v>
      </c>
      <c r="K196" s="40">
        <v>4817</v>
      </c>
      <c r="L196" s="40">
        <v>4319</v>
      </c>
      <c r="M196" s="40">
        <v>5651</v>
      </c>
    </row>
    <row r="197" spans="1:13">
      <c r="A197" s="81">
        <v>87</v>
      </c>
      <c r="B197" s="82" t="s">
        <v>292</v>
      </c>
      <c r="C197" s="82" t="s">
        <v>206</v>
      </c>
      <c r="D197" s="40">
        <v>4583</v>
      </c>
      <c r="E197" s="40">
        <v>4552</v>
      </c>
      <c r="F197" s="40">
        <v>4601</v>
      </c>
      <c r="G197" s="40">
        <v>4868</v>
      </c>
      <c r="H197" s="40">
        <v>4423</v>
      </c>
      <c r="I197" s="40">
        <v>4319</v>
      </c>
      <c r="J197" s="40">
        <v>5722</v>
      </c>
      <c r="K197" s="40">
        <v>5058</v>
      </c>
      <c r="L197" s="40">
        <v>4319</v>
      </c>
      <c r="M197" s="40">
        <v>5722</v>
      </c>
    </row>
    <row r="198" spans="1:13">
      <c r="A198" s="81">
        <v>88</v>
      </c>
      <c r="B198" s="82" t="s">
        <v>293</v>
      </c>
      <c r="C198" s="82" t="s">
        <v>206</v>
      </c>
      <c r="D198" s="40">
        <v>5161</v>
      </c>
      <c r="E198" s="40">
        <v>5127</v>
      </c>
      <c r="F198" s="40">
        <v>5181</v>
      </c>
      <c r="G198" s="40">
        <v>6231</v>
      </c>
      <c r="H198" s="40">
        <v>6413</v>
      </c>
      <c r="I198" s="40">
        <v>5509</v>
      </c>
      <c r="J198" s="40">
        <v>7506</v>
      </c>
      <c r="K198" s="40">
        <v>5696</v>
      </c>
      <c r="L198" s="40">
        <v>5127</v>
      </c>
      <c r="M198" s="40">
        <v>7506</v>
      </c>
    </row>
    <row r="199" spans="1:13">
      <c r="A199" s="81">
        <v>89</v>
      </c>
      <c r="B199" s="82" t="s">
        <v>294</v>
      </c>
      <c r="C199" s="82" t="s">
        <v>206</v>
      </c>
      <c r="D199" s="40">
        <v>5654</v>
      </c>
      <c r="E199" s="40">
        <v>5617</v>
      </c>
      <c r="F199" s="40">
        <v>5678</v>
      </c>
      <c r="G199" s="40">
        <v>6231</v>
      </c>
      <c r="H199" s="40">
        <v>6081</v>
      </c>
      <c r="I199" s="40">
        <v>5509</v>
      </c>
      <c r="J199" s="40">
        <v>7542</v>
      </c>
      <c r="K199" s="40">
        <v>6240</v>
      </c>
      <c r="L199" s="40">
        <v>5509</v>
      </c>
      <c r="M199" s="40">
        <v>7542</v>
      </c>
    </row>
    <row r="200" spans="1:13">
      <c r="A200" s="81">
        <v>90</v>
      </c>
      <c r="B200" s="82" t="s">
        <v>295</v>
      </c>
      <c r="C200" s="82" t="s">
        <v>206</v>
      </c>
      <c r="D200" s="40">
        <v>10237</v>
      </c>
      <c r="E200" s="40">
        <v>10168</v>
      </c>
      <c r="F200" s="40">
        <v>10278</v>
      </c>
      <c r="G200" s="40">
        <v>12463</v>
      </c>
      <c r="H200" s="40">
        <v>10724</v>
      </c>
      <c r="I200" s="40">
        <v>7966</v>
      </c>
      <c r="J200" s="40">
        <v>13119</v>
      </c>
      <c r="K200" s="40">
        <v>11298</v>
      </c>
      <c r="L200" s="40">
        <v>7966</v>
      </c>
      <c r="M200" s="40">
        <v>13119</v>
      </c>
    </row>
    <row r="201" spans="1:13">
      <c r="A201" s="81">
        <v>91</v>
      </c>
      <c r="B201" s="82" t="s">
        <v>296</v>
      </c>
      <c r="C201" s="82" t="s">
        <v>206</v>
      </c>
      <c r="D201" s="40">
        <v>8868</v>
      </c>
      <c r="E201" s="40">
        <v>8808</v>
      </c>
      <c r="F201" s="40">
        <v>8904</v>
      </c>
      <c r="G201" s="40">
        <v>10711</v>
      </c>
      <c r="H201" s="40">
        <v>11389</v>
      </c>
      <c r="I201" s="40">
        <v>6913</v>
      </c>
      <c r="J201" s="40">
        <v>9372</v>
      </c>
      <c r="K201" s="40">
        <v>9787</v>
      </c>
      <c r="L201" s="40">
        <v>6913</v>
      </c>
      <c r="M201" s="40">
        <v>11389</v>
      </c>
    </row>
    <row r="202" spans="1:13">
      <c r="A202" s="81">
        <v>92</v>
      </c>
      <c r="B202" s="82" t="s">
        <v>297</v>
      </c>
      <c r="C202" s="82" t="s">
        <v>206</v>
      </c>
      <c r="D202" s="40">
        <v>4759</v>
      </c>
      <c r="E202" s="40">
        <v>4726</v>
      </c>
      <c r="F202" s="40">
        <v>4778</v>
      </c>
      <c r="G202" s="40">
        <v>4907</v>
      </c>
      <c r="H202" s="40">
        <v>4202</v>
      </c>
      <c r="I202" s="40">
        <v>3748</v>
      </c>
      <c r="J202" s="40">
        <v>5404</v>
      </c>
      <c r="K202" s="40">
        <v>5252</v>
      </c>
      <c r="L202" s="40">
        <v>3748</v>
      </c>
      <c r="M202" s="40">
        <v>5404</v>
      </c>
    </row>
    <row r="203" spans="1:13">
      <c r="A203" s="81">
        <v>93</v>
      </c>
      <c r="B203" s="82" t="s">
        <v>298</v>
      </c>
      <c r="C203" s="82" t="s">
        <v>206</v>
      </c>
      <c r="D203" s="40">
        <v>3508</v>
      </c>
      <c r="E203" s="40">
        <v>3485</v>
      </c>
      <c r="F203" s="40">
        <v>3524</v>
      </c>
      <c r="G203" s="40">
        <v>3116</v>
      </c>
      <c r="H203" s="40">
        <v>3980</v>
      </c>
      <c r="I203" s="40">
        <v>2849</v>
      </c>
      <c r="J203" s="40">
        <v>4376</v>
      </c>
      <c r="K203" s="40">
        <v>3873</v>
      </c>
      <c r="L203" s="40">
        <v>2849</v>
      </c>
      <c r="M203" s="40">
        <v>4376</v>
      </c>
    </row>
    <row r="204" spans="1:13">
      <c r="A204" s="81">
        <v>94</v>
      </c>
      <c r="B204" s="82" t="s">
        <v>299</v>
      </c>
      <c r="C204" s="82" t="s">
        <v>206</v>
      </c>
      <c r="D204" s="40">
        <v>14754</v>
      </c>
      <c r="E204" s="40">
        <v>14654</v>
      </c>
      <c r="F204" s="40">
        <v>14813</v>
      </c>
      <c r="G204" s="40">
        <v>17137</v>
      </c>
      <c r="H204" s="40">
        <v>22776</v>
      </c>
      <c r="I204" s="40">
        <v>16088</v>
      </c>
      <c r="J204" s="40">
        <v>17139</v>
      </c>
      <c r="K204" s="40">
        <v>16284</v>
      </c>
      <c r="L204" s="40">
        <v>14654</v>
      </c>
      <c r="M204" s="40">
        <v>22776</v>
      </c>
    </row>
    <row r="205" spans="1:13">
      <c r="A205" s="81">
        <v>95</v>
      </c>
      <c r="B205" s="82" t="s">
        <v>300</v>
      </c>
      <c r="C205" s="82" t="s">
        <v>206</v>
      </c>
      <c r="D205" s="40">
        <v>23398</v>
      </c>
      <c r="E205" s="40">
        <v>23243</v>
      </c>
      <c r="F205" s="40">
        <v>23493</v>
      </c>
      <c r="G205" s="40">
        <v>17915</v>
      </c>
      <c r="H205" s="40">
        <v>30295</v>
      </c>
      <c r="I205" s="40">
        <v>17284</v>
      </c>
      <c r="J205" s="40">
        <v>23640</v>
      </c>
      <c r="K205" s="40">
        <v>25827</v>
      </c>
      <c r="L205" s="40">
        <v>17284</v>
      </c>
      <c r="M205" s="40">
        <v>30295</v>
      </c>
    </row>
    <row r="206" spans="1:13">
      <c r="A206" s="81">
        <v>96</v>
      </c>
      <c r="B206" s="82" t="s">
        <v>301</v>
      </c>
      <c r="C206" s="82" t="s">
        <v>206</v>
      </c>
      <c r="D206" s="40">
        <v>7560</v>
      </c>
      <c r="E206" s="40">
        <v>7509</v>
      </c>
      <c r="F206" s="40">
        <v>7590</v>
      </c>
      <c r="G206" s="40">
        <v>9736</v>
      </c>
      <c r="H206" s="40">
        <v>8403</v>
      </c>
      <c r="I206" s="40">
        <v>6913</v>
      </c>
      <c r="J206" s="40">
        <v>9375</v>
      </c>
      <c r="K206" s="40">
        <v>8344</v>
      </c>
      <c r="L206" s="40">
        <v>6913</v>
      </c>
      <c r="M206" s="40">
        <v>9736</v>
      </c>
    </row>
    <row r="207" spans="1:13">
      <c r="A207" s="81">
        <v>97</v>
      </c>
      <c r="B207" s="82" t="s">
        <v>302</v>
      </c>
      <c r="C207" s="82" t="s">
        <v>206</v>
      </c>
      <c r="D207" s="40">
        <v>9612</v>
      </c>
      <c r="E207" s="40">
        <v>9547</v>
      </c>
      <c r="F207" s="40">
        <v>9650</v>
      </c>
      <c r="G207" s="40">
        <v>9736</v>
      </c>
      <c r="H207" s="40">
        <v>10946</v>
      </c>
      <c r="I207" s="40">
        <v>7645</v>
      </c>
      <c r="J207" s="40">
        <v>11538</v>
      </c>
      <c r="K207" s="40">
        <v>10609</v>
      </c>
      <c r="L207" s="40">
        <v>7645</v>
      </c>
      <c r="M207" s="40">
        <v>11538</v>
      </c>
    </row>
    <row r="208" spans="1:13">
      <c r="A208" s="81">
        <v>98</v>
      </c>
      <c r="B208" s="82" t="s">
        <v>303</v>
      </c>
      <c r="C208" s="82" t="s">
        <v>206</v>
      </c>
      <c r="D208" s="40">
        <v>10664</v>
      </c>
      <c r="E208" s="40">
        <v>10592</v>
      </c>
      <c r="F208" s="40">
        <v>10708</v>
      </c>
      <c r="G208" s="40">
        <v>10320</v>
      </c>
      <c r="H208" s="40">
        <v>13268</v>
      </c>
      <c r="I208" s="40">
        <v>8610</v>
      </c>
      <c r="J208" s="40">
        <v>13631</v>
      </c>
      <c r="K208" s="40">
        <v>11770</v>
      </c>
      <c r="L208" s="40">
        <v>8610</v>
      </c>
      <c r="M208" s="40">
        <v>13631</v>
      </c>
    </row>
    <row r="209" spans="1:13">
      <c r="A209" s="81">
        <v>99</v>
      </c>
      <c r="B209" s="82" t="s">
        <v>304</v>
      </c>
      <c r="C209" s="82" t="s">
        <v>206</v>
      </c>
      <c r="D209" s="40">
        <v>19286</v>
      </c>
      <c r="E209" s="40">
        <v>19157</v>
      </c>
      <c r="F209" s="40">
        <v>19364</v>
      </c>
      <c r="G209" s="40">
        <v>14605</v>
      </c>
      <c r="H209" s="40">
        <v>20122</v>
      </c>
      <c r="I209" s="40">
        <v>15121</v>
      </c>
      <c r="J209" s="40">
        <v>19460</v>
      </c>
      <c r="K209" s="40">
        <v>21286</v>
      </c>
      <c r="L209" s="40">
        <v>14605</v>
      </c>
      <c r="M209" s="40">
        <v>21286</v>
      </c>
    </row>
    <row r="210" spans="1:13">
      <c r="A210" s="81">
        <v>100</v>
      </c>
      <c r="B210" s="82" t="s">
        <v>305</v>
      </c>
      <c r="C210" s="82" t="s">
        <v>206</v>
      </c>
      <c r="D210" s="40">
        <v>9161</v>
      </c>
      <c r="E210" s="40">
        <v>9099</v>
      </c>
      <c r="F210" s="40">
        <v>9195</v>
      </c>
      <c r="G210" s="40">
        <v>10711</v>
      </c>
      <c r="H210" s="40">
        <v>11609</v>
      </c>
      <c r="I210" s="40">
        <v>7280</v>
      </c>
      <c r="J210" s="40">
        <v>10835</v>
      </c>
      <c r="K210" s="40">
        <v>10109</v>
      </c>
      <c r="L210" s="40">
        <v>7280</v>
      </c>
      <c r="M210" s="40">
        <v>11609</v>
      </c>
    </row>
    <row r="211" spans="1:13">
      <c r="A211" s="81">
        <v>101</v>
      </c>
      <c r="B211" s="82" t="s">
        <v>306</v>
      </c>
      <c r="C211" s="82" t="s">
        <v>206</v>
      </c>
      <c r="D211" s="40">
        <v>4759</v>
      </c>
      <c r="E211" s="40">
        <v>4726</v>
      </c>
      <c r="F211" s="40">
        <v>4778</v>
      </c>
      <c r="G211" s="40">
        <v>4907</v>
      </c>
      <c r="H211" s="40">
        <v>4755</v>
      </c>
      <c r="I211" s="40">
        <v>3997</v>
      </c>
      <c r="J211" s="40">
        <v>5468</v>
      </c>
      <c r="K211" s="40">
        <v>5252</v>
      </c>
      <c r="L211" s="40">
        <v>3997</v>
      </c>
      <c r="M211" s="40">
        <v>5468</v>
      </c>
    </row>
    <row r="212" spans="1:13">
      <c r="A212" s="81">
        <v>102</v>
      </c>
      <c r="B212" s="82" t="s">
        <v>307</v>
      </c>
      <c r="C212" s="82" t="s">
        <v>206</v>
      </c>
      <c r="D212" s="40">
        <v>6761</v>
      </c>
      <c r="E212" s="40">
        <v>6716</v>
      </c>
      <c r="F212" s="40">
        <v>6787</v>
      </c>
      <c r="G212" s="40">
        <v>7205</v>
      </c>
      <c r="H212" s="40">
        <v>24435</v>
      </c>
      <c r="I212" s="40">
        <v>6008</v>
      </c>
      <c r="J212" s="40">
        <v>8721</v>
      </c>
      <c r="K212" s="40">
        <v>7462</v>
      </c>
      <c r="L212" s="40">
        <v>6008</v>
      </c>
      <c r="M212" s="40">
        <v>24435</v>
      </c>
    </row>
    <row r="213" spans="1:13">
      <c r="A213" s="81">
        <v>103</v>
      </c>
      <c r="B213" s="82" t="s">
        <v>308</v>
      </c>
      <c r="C213" s="82" t="s">
        <v>206</v>
      </c>
      <c r="D213" s="40">
        <v>26566</v>
      </c>
      <c r="E213" s="40">
        <v>26389</v>
      </c>
      <c r="F213" s="40">
        <v>26674</v>
      </c>
      <c r="G213" s="40">
        <v>29209</v>
      </c>
      <c r="H213" s="40">
        <v>24435</v>
      </c>
      <c r="I213" s="40">
        <v>28018</v>
      </c>
      <c r="J213" s="40">
        <v>29048</v>
      </c>
      <c r="K213" s="40">
        <v>29322</v>
      </c>
      <c r="L213" s="40">
        <v>24435</v>
      </c>
      <c r="M213" s="40">
        <v>29322</v>
      </c>
    </row>
    <row r="214" spans="1:13">
      <c r="A214" s="81">
        <v>104</v>
      </c>
      <c r="B214" s="82" t="s">
        <v>309</v>
      </c>
      <c r="C214" s="82" t="s">
        <v>206</v>
      </c>
      <c r="D214" s="40">
        <v>26566</v>
      </c>
      <c r="E214" s="40">
        <v>26389</v>
      </c>
      <c r="F214" s="40">
        <v>26674</v>
      </c>
      <c r="G214" s="40">
        <v>29209</v>
      </c>
      <c r="H214" s="40">
        <v>24435</v>
      </c>
      <c r="I214" s="40">
        <v>30473</v>
      </c>
      <c r="J214" s="40">
        <v>30802</v>
      </c>
      <c r="K214" s="40">
        <v>29322</v>
      </c>
      <c r="L214" s="40">
        <v>24435</v>
      </c>
      <c r="M214" s="40">
        <v>30802</v>
      </c>
    </row>
    <row r="215" spans="1:13">
      <c r="A215" s="81">
        <v>105</v>
      </c>
      <c r="B215" s="82" t="s">
        <v>310</v>
      </c>
      <c r="C215" s="82" t="s">
        <v>206</v>
      </c>
      <c r="D215" s="40">
        <v>38051</v>
      </c>
      <c r="E215" s="40">
        <v>37796</v>
      </c>
      <c r="F215" s="40">
        <v>38204</v>
      </c>
      <c r="G215" s="40">
        <v>40892</v>
      </c>
      <c r="H215" s="40">
        <v>39914</v>
      </c>
      <c r="I215" s="40">
        <v>30473</v>
      </c>
      <c r="J215" s="40">
        <v>41179</v>
      </c>
      <c r="K215" s="40">
        <v>41997</v>
      </c>
      <c r="L215" s="40">
        <v>30473</v>
      </c>
      <c r="M215" s="40">
        <v>41997</v>
      </c>
    </row>
    <row r="216" spans="1:13">
      <c r="A216" s="81">
        <v>106</v>
      </c>
      <c r="B216" s="82" t="s">
        <v>311</v>
      </c>
      <c r="C216" s="82" t="s">
        <v>206</v>
      </c>
      <c r="D216" s="40">
        <v>46589</v>
      </c>
      <c r="E216" s="40">
        <v>46276</v>
      </c>
      <c r="F216" s="40">
        <v>46776</v>
      </c>
      <c r="G216" s="40">
        <v>40892</v>
      </c>
      <c r="H216" s="40">
        <v>39914</v>
      </c>
      <c r="I216" s="40">
        <v>39967</v>
      </c>
      <c r="J216" s="40">
        <v>41402</v>
      </c>
      <c r="K216" s="40">
        <v>51421</v>
      </c>
      <c r="L216" s="40">
        <v>39914</v>
      </c>
      <c r="M216" s="40">
        <v>51421</v>
      </c>
    </row>
    <row r="217" spans="1:13">
      <c r="A217" s="81">
        <v>107</v>
      </c>
      <c r="B217" s="82" t="s">
        <v>312</v>
      </c>
      <c r="C217" s="82" t="s">
        <v>206</v>
      </c>
      <c r="D217" s="40">
        <v>29977</v>
      </c>
      <c r="E217" s="40">
        <v>29776</v>
      </c>
      <c r="F217" s="40">
        <v>30096</v>
      </c>
      <c r="G217" s="40">
        <v>29209</v>
      </c>
      <c r="H217" s="40">
        <v>42125</v>
      </c>
      <c r="I217" s="40">
        <v>30473</v>
      </c>
      <c r="J217" s="40">
        <v>43913</v>
      </c>
      <c r="K217" s="40">
        <v>33087</v>
      </c>
      <c r="L217" s="40">
        <v>29209</v>
      </c>
      <c r="M217" s="40">
        <v>43913</v>
      </c>
    </row>
    <row r="218" spans="1:13">
      <c r="A218" s="81">
        <v>108</v>
      </c>
      <c r="B218" s="82" t="s">
        <v>313</v>
      </c>
      <c r="C218" s="82" t="s">
        <v>206</v>
      </c>
      <c r="D218" s="40">
        <v>154035</v>
      </c>
      <c r="E218" s="40">
        <v>153001</v>
      </c>
      <c r="F218" s="40">
        <v>154655</v>
      </c>
      <c r="G218" s="40">
        <v>132415</v>
      </c>
      <c r="H218" s="40">
        <v>87347</v>
      </c>
      <c r="I218" s="40">
        <v>81045</v>
      </c>
      <c r="J218" s="40">
        <v>130136</v>
      </c>
      <c r="K218" s="40">
        <v>170011</v>
      </c>
      <c r="L218" s="40">
        <v>81045</v>
      </c>
      <c r="M218" s="40">
        <v>170011</v>
      </c>
    </row>
    <row r="219" spans="1:13">
      <c r="A219" s="81">
        <v>109</v>
      </c>
      <c r="B219" s="82" t="s">
        <v>314</v>
      </c>
      <c r="C219" s="82" t="s">
        <v>206</v>
      </c>
      <c r="D219" s="40">
        <v>162902</v>
      </c>
      <c r="E219" s="40">
        <v>161810</v>
      </c>
      <c r="F219" s="40">
        <v>163557</v>
      </c>
      <c r="G219" s="40">
        <v>146046</v>
      </c>
      <c r="H219" s="40">
        <v>95971</v>
      </c>
      <c r="I219" s="40">
        <v>95060</v>
      </c>
      <c r="J219" s="40">
        <v>143085</v>
      </c>
      <c r="K219" s="40">
        <v>179798</v>
      </c>
      <c r="L219" s="40">
        <v>95060</v>
      </c>
      <c r="M219" s="40">
        <v>179798</v>
      </c>
    </row>
    <row r="220" spans="1:13">
      <c r="A220" s="81">
        <v>110</v>
      </c>
      <c r="B220" s="82" t="s">
        <v>315</v>
      </c>
      <c r="C220" s="82" t="s">
        <v>206</v>
      </c>
      <c r="D220" s="40">
        <v>1130</v>
      </c>
      <c r="E220" s="40">
        <v>1122</v>
      </c>
      <c r="F220" s="40">
        <v>1134</v>
      </c>
      <c r="G220" s="40">
        <v>1560</v>
      </c>
      <c r="H220" s="40">
        <v>885</v>
      </c>
      <c r="I220" s="40">
        <v>944</v>
      </c>
      <c r="J220" s="40">
        <v>1772</v>
      </c>
      <c r="K220" s="40">
        <v>1248</v>
      </c>
      <c r="L220" s="40">
        <v>885</v>
      </c>
      <c r="M220" s="40">
        <v>1772</v>
      </c>
    </row>
    <row r="221" spans="1:13">
      <c r="A221" s="81">
        <v>111</v>
      </c>
      <c r="B221" s="82" t="s">
        <v>316</v>
      </c>
      <c r="C221" s="82" t="s">
        <v>206</v>
      </c>
      <c r="D221" s="40">
        <v>1167</v>
      </c>
      <c r="E221" s="40">
        <v>1158</v>
      </c>
      <c r="F221" s="40">
        <v>1171</v>
      </c>
      <c r="G221" s="40">
        <v>1560</v>
      </c>
      <c r="H221" s="40">
        <v>1106</v>
      </c>
      <c r="I221" s="40">
        <v>1052</v>
      </c>
      <c r="J221" s="40">
        <v>1972</v>
      </c>
      <c r="K221" s="40">
        <v>1287</v>
      </c>
      <c r="L221" s="40">
        <v>1052</v>
      </c>
      <c r="M221" s="40">
        <v>1972</v>
      </c>
    </row>
    <row r="222" spans="1:13">
      <c r="A222" s="81">
        <v>112</v>
      </c>
      <c r="B222" s="82" t="s">
        <v>317</v>
      </c>
      <c r="C222" s="82" t="s">
        <v>206</v>
      </c>
      <c r="D222" s="40">
        <v>1166</v>
      </c>
      <c r="E222" s="40">
        <v>1156</v>
      </c>
      <c r="F222" s="40">
        <v>1170</v>
      </c>
      <c r="G222" s="40">
        <v>1560</v>
      </c>
      <c r="H222" s="40">
        <v>1106</v>
      </c>
      <c r="I222" s="40">
        <v>1053</v>
      </c>
      <c r="J222" s="40">
        <v>1992</v>
      </c>
      <c r="K222" s="40">
        <v>1284</v>
      </c>
      <c r="L222" s="40">
        <v>1053</v>
      </c>
      <c r="M222" s="40">
        <v>1992</v>
      </c>
    </row>
    <row r="223" spans="1:13">
      <c r="A223" s="81">
        <v>113</v>
      </c>
      <c r="B223" s="82" t="s">
        <v>318</v>
      </c>
      <c r="C223" s="82" t="s">
        <v>206</v>
      </c>
      <c r="D223" s="40">
        <v>1327</v>
      </c>
      <c r="E223" s="40">
        <v>1319</v>
      </c>
      <c r="F223" s="40">
        <v>1334</v>
      </c>
      <c r="G223" s="40">
        <v>1560</v>
      </c>
      <c r="H223" s="40">
        <v>1106</v>
      </c>
      <c r="I223" s="40">
        <v>1044</v>
      </c>
      <c r="J223" s="40">
        <v>2020</v>
      </c>
      <c r="K223" s="40">
        <v>1465</v>
      </c>
      <c r="L223" s="40">
        <v>1044</v>
      </c>
      <c r="M223" s="40">
        <v>2020</v>
      </c>
    </row>
    <row r="224" spans="1:13">
      <c r="A224" s="81">
        <v>114</v>
      </c>
      <c r="B224" s="82" t="s">
        <v>319</v>
      </c>
      <c r="C224" s="82" t="s">
        <v>206</v>
      </c>
      <c r="D224" s="40">
        <v>2402</v>
      </c>
      <c r="E224" s="40">
        <v>2385</v>
      </c>
      <c r="F224" s="40">
        <v>2410</v>
      </c>
      <c r="G224" s="40">
        <v>2899</v>
      </c>
      <c r="H224" s="40">
        <v>2432</v>
      </c>
      <c r="I224" s="40">
        <v>2724</v>
      </c>
      <c r="J224" s="40">
        <v>3937</v>
      </c>
      <c r="K224" s="40">
        <v>2651</v>
      </c>
      <c r="L224" s="40">
        <v>2385</v>
      </c>
      <c r="M224" s="40">
        <v>3937</v>
      </c>
    </row>
    <row r="225" spans="1:13">
      <c r="A225" s="81">
        <v>115</v>
      </c>
      <c r="B225" s="82" t="s">
        <v>320</v>
      </c>
      <c r="C225" s="82" t="s">
        <v>206</v>
      </c>
      <c r="D225" s="40">
        <v>2706</v>
      </c>
      <c r="E225" s="40">
        <v>2687</v>
      </c>
      <c r="F225" s="40">
        <v>2717</v>
      </c>
      <c r="G225" s="40">
        <v>2899</v>
      </c>
      <c r="H225" s="40">
        <v>2874</v>
      </c>
      <c r="I225" s="40">
        <v>3022</v>
      </c>
      <c r="J225" s="40">
        <v>4374</v>
      </c>
      <c r="K225" s="40">
        <v>2986</v>
      </c>
      <c r="L225" s="40">
        <v>2687</v>
      </c>
      <c r="M225" s="40">
        <v>4374</v>
      </c>
    </row>
    <row r="226" spans="1:13">
      <c r="A226" s="81">
        <v>116</v>
      </c>
      <c r="B226" s="82" t="s">
        <v>321</v>
      </c>
      <c r="C226" s="82" t="s">
        <v>206</v>
      </c>
      <c r="D226" s="40">
        <v>2706</v>
      </c>
      <c r="E226" s="40">
        <v>2687</v>
      </c>
      <c r="F226" s="40">
        <v>2717</v>
      </c>
      <c r="G226" s="40">
        <v>2899</v>
      </c>
      <c r="H226" s="40">
        <v>2874</v>
      </c>
      <c r="I226" s="40">
        <v>3022</v>
      </c>
      <c r="J226" s="40">
        <v>4577</v>
      </c>
      <c r="K226" s="40">
        <v>2986</v>
      </c>
      <c r="L226" s="40">
        <v>2687</v>
      </c>
      <c r="M226" s="40">
        <v>4577</v>
      </c>
    </row>
    <row r="227" spans="1:13">
      <c r="A227" s="81">
        <v>117</v>
      </c>
      <c r="B227" s="82" t="s">
        <v>322</v>
      </c>
      <c r="C227" s="82" t="s">
        <v>206</v>
      </c>
      <c r="D227" s="40">
        <v>3663</v>
      </c>
      <c r="E227" s="40">
        <v>3639</v>
      </c>
      <c r="F227" s="40">
        <v>3676</v>
      </c>
      <c r="G227" s="40">
        <v>2899</v>
      </c>
      <c r="H227" s="40">
        <v>3207</v>
      </c>
      <c r="I227" s="40">
        <v>3022</v>
      </c>
      <c r="J227" s="40">
        <v>4971</v>
      </c>
      <c r="K227" s="40">
        <v>4042</v>
      </c>
      <c r="L227" s="40">
        <v>2899</v>
      </c>
      <c r="M227" s="40">
        <v>4971</v>
      </c>
    </row>
    <row r="228" spans="1:13">
      <c r="A228" s="81">
        <v>118</v>
      </c>
      <c r="B228" s="82" t="s">
        <v>323</v>
      </c>
      <c r="C228" s="82" t="s">
        <v>206</v>
      </c>
      <c r="D228" s="40">
        <v>3549</v>
      </c>
      <c r="E228" s="40">
        <v>3526</v>
      </c>
      <c r="F228" s="40">
        <v>3565</v>
      </c>
      <c r="G228" s="40">
        <v>4351</v>
      </c>
      <c r="H228" s="40">
        <v>3649</v>
      </c>
      <c r="I228" s="40">
        <v>3187</v>
      </c>
      <c r="J228" s="40">
        <v>5420</v>
      </c>
      <c r="K228" s="40">
        <v>3918</v>
      </c>
      <c r="L228" s="40">
        <v>3187</v>
      </c>
      <c r="M228" s="40">
        <v>5420</v>
      </c>
    </row>
    <row r="229" spans="1:13">
      <c r="A229" s="81">
        <v>119</v>
      </c>
      <c r="B229" s="82" t="s">
        <v>324</v>
      </c>
      <c r="C229" s="82" t="s">
        <v>206</v>
      </c>
      <c r="D229" s="40">
        <v>4128</v>
      </c>
      <c r="E229" s="40">
        <v>4101</v>
      </c>
      <c r="F229" s="40">
        <v>4145</v>
      </c>
      <c r="G229" s="40">
        <v>4351</v>
      </c>
      <c r="H229" s="40">
        <v>4202</v>
      </c>
      <c r="I229" s="40">
        <v>3557</v>
      </c>
      <c r="J229" s="40">
        <v>5741</v>
      </c>
      <c r="K229" s="40">
        <v>4556</v>
      </c>
      <c r="L229" s="40">
        <v>3557</v>
      </c>
      <c r="M229" s="40">
        <v>5741</v>
      </c>
    </row>
    <row r="230" spans="1:13">
      <c r="A230" s="81">
        <v>120</v>
      </c>
      <c r="B230" s="82" t="s">
        <v>325</v>
      </c>
      <c r="C230" s="82" t="s">
        <v>206</v>
      </c>
      <c r="D230" s="40">
        <v>3955</v>
      </c>
      <c r="E230" s="40">
        <v>3929</v>
      </c>
      <c r="F230" s="40">
        <v>3970</v>
      </c>
      <c r="G230" s="40">
        <v>4351</v>
      </c>
      <c r="H230" s="40">
        <v>4202</v>
      </c>
      <c r="I230" s="40">
        <v>3557</v>
      </c>
      <c r="J230" s="40">
        <v>5880</v>
      </c>
      <c r="K230" s="40">
        <v>4364</v>
      </c>
      <c r="L230" s="40">
        <v>3557</v>
      </c>
      <c r="M230" s="40">
        <v>5880</v>
      </c>
    </row>
    <row r="231" spans="1:13">
      <c r="A231" s="81">
        <v>121</v>
      </c>
      <c r="B231" s="82" t="s">
        <v>326</v>
      </c>
      <c r="C231" s="82" t="s">
        <v>206</v>
      </c>
      <c r="D231" s="40">
        <v>4526</v>
      </c>
      <c r="E231" s="40">
        <v>4494</v>
      </c>
      <c r="F231" s="40">
        <v>4543</v>
      </c>
      <c r="G231" s="40">
        <v>4351</v>
      </c>
      <c r="H231" s="40">
        <v>4755</v>
      </c>
      <c r="I231" s="40">
        <v>3557</v>
      </c>
      <c r="J231" s="40">
        <v>6220</v>
      </c>
      <c r="K231" s="40">
        <v>4994</v>
      </c>
      <c r="L231" s="40">
        <v>3557</v>
      </c>
      <c r="M231" s="40">
        <v>6220</v>
      </c>
    </row>
    <row r="232" spans="1:13">
      <c r="A232" s="81">
        <v>122</v>
      </c>
      <c r="B232" s="82" t="s">
        <v>327</v>
      </c>
      <c r="C232" s="82" t="s">
        <v>206</v>
      </c>
      <c r="D232" s="40">
        <v>6098</v>
      </c>
      <c r="E232" s="40">
        <v>6056</v>
      </c>
      <c r="F232" s="40">
        <v>6122</v>
      </c>
      <c r="G232" s="40">
        <v>6076</v>
      </c>
      <c r="H232" s="40">
        <v>9398</v>
      </c>
      <c r="I232" s="40">
        <v>5462</v>
      </c>
      <c r="J232" s="40">
        <v>7663</v>
      </c>
      <c r="K232" s="40">
        <v>6731</v>
      </c>
      <c r="L232" s="40">
        <v>5462</v>
      </c>
      <c r="M232" s="40">
        <v>9398</v>
      </c>
    </row>
    <row r="233" spans="1:13">
      <c r="A233" s="81">
        <v>123</v>
      </c>
      <c r="B233" s="82" t="s">
        <v>328</v>
      </c>
      <c r="C233" s="82" t="s">
        <v>206</v>
      </c>
      <c r="D233" s="40">
        <v>6604</v>
      </c>
      <c r="E233" s="40">
        <v>6560</v>
      </c>
      <c r="F233" s="40">
        <v>6631</v>
      </c>
      <c r="G233" s="40">
        <v>6076</v>
      </c>
      <c r="H233" s="40">
        <v>10393</v>
      </c>
      <c r="I233" s="40">
        <v>6923</v>
      </c>
      <c r="J233" s="40">
        <v>8731</v>
      </c>
      <c r="K233" s="40">
        <v>7290</v>
      </c>
      <c r="L233" s="40">
        <v>6076</v>
      </c>
      <c r="M233" s="40">
        <v>10393</v>
      </c>
    </row>
    <row r="234" spans="1:13">
      <c r="A234" s="81">
        <v>124</v>
      </c>
      <c r="B234" s="82" t="s">
        <v>329</v>
      </c>
      <c r="C234" s="82" t="s">
        <v>206</v>
      </c>
      <c r="D234" s="40">
        <v>6590</v>
      </c>
      <c r="E234" s="40">
        <v>6546</v>
      </c>
      <c r="F234" s="40">
        <v>6616</v>
      </c>
      <c r="G234" s="40">
        <v>6076</v>
      </c>
      <c r="H234" s="40">
        <v>8845</v>
      </c>
      <c r="I234" s="40">
        <v>6923</v>
      </c>
      <c r="J234" s="40">
        <v>9242</v>
      </c>
      <c r="K234" s="40">
        <v>7273</v>
      </c>
      <c r="L234" s="40">
        <v>6076</v>
      </c>
      <c r="M234" s="40">
        <v>9242</v>
      </c>
    </row>
    <row r="235" spans="1:13">
      <c r="A235" s="81">
        <v>125</v>
      </c>
      <c r="B235" s="82" t="s">
        <v>330</v>
      </c>
      <c r="C235" s="82" t="s">
        <v>206</v>
      </c>
      <c r="D235" s="40">
        <v>7042</v>
      </c>
      <c r="E235" s="40">
        <v>6994</v>
      </c>
      <c r="F235" s="40">
        <v>7071</v>
      </c>
      <c r="G235" s="40">
        <v>6076</v>
      </c>
      <c r="H235" s="40">
        <v>10946</v>
      </c>
      <c r="I235" s="40">
        <v>6923</v>
      </c>
      <c r="J235" s="40">
        <v>10054</v>
      </c>
      <c r="K235" s="40">
        <v>7773</v>
      </c>
      <c r="L235" s="40">
        <v>6076</v>
      </c>
      <c r="M235" s="40">
        <v>10946</v>
      </c>
    </row>
    <row r="236" spans="1:13">
      <c r="A236" s="81">
        <v>126</v>
      </c>
      <c r="B236" s="82" t="s">
        <v>331</v>
      </c>
      <c r="C236" s="82" t="s">
        <v>206</v>
      </c>
      <c r="D236" s="40">
        <v>4960</v>
      </c>
      <c r="E236" s="40">
        <v>4926</v>
      </c>
      <c r="F236" s="40">
        <v>4979</v>
      </c>
      <c r="G236" s="40">
        <v>6816</v>
      </c>
      <c r="H236" s="40">
        <v>5971</v>
      </c>
      <c r="I236" s="40">
        <v>4784</v>
      </c>
      <c r="J236" s="40">
        <v>6663</v>
      </c>
      <c r="K236" s="40">
        <v>5473</v>
      </c>
      <c r="L236" s="40">
        <v>4784</v>
      </c>
      <c r="M236" s="40">
        <v>6816</v>
      </c>
    </row>
    <row r="237" spans="1:13">
      <c r="A237" s="81">
        <v>127</v>
      </c>
      <c r="B237" s="82" t="s">
        <v>332</v>
      </c>
      <c r="C237" s="82" t="s">
        <v>206</v>
      </c>
      <c r="D237" s="40">
        <v>5230</v>
      </c>
      <c r="E237" s="40">
        <v>5193</v>
      </c>
      <c r="F237" s="40">
        <v>5251</v>
      </c>
      <c r="G237" s="40">
        <v>6816</v>
      </c>
      <c r="H237" s="40">
        <v>5971</v>
      </c>
      <c r="I237" s="40">
        <v>4784</v>
      </c>
      <c r="J237" s="40">
        <v>6695</v>
      </c>
      <c r="K237" s="40">
        <v>5772</v>
      </c>
      <c r="L237" s="40">
        <v>4784</v>
      </c>
      <c r="M237" s="40">
        <v>6816</v>
      </c>
    </row>
    <row r="238" spans="1:13">
      <c r="A238" s="81">
        <v>128</v>
      </c>
      <c r="B238" s="82" t="s">
        <v>333</v>
      </c>
      <c r="C238" s="82" t="s">
        <v>206</v>
      </c>
      <c r="D238" s="40">
        <v>5630</v>
      </c>
      <c r="E238" s="40">
        <v>5591</v>
      </c>
      <c r="F238" s="40">
        <v>5653</v>
      </c>
      <c r="G238" s="40">
        <v>7205</v>
      </c>
      <c r="H238" s="40">
        <v>6081</v>
      </c>
      <c r="I238" s="40">
        <v>5334</v>
      </c>
      <c r="J238" s="40">
        <v>7562</v>
      </c>
      <c r="K238" s="40">
        <v>6214</v>
      </c>
      <c r="L238" s="40">
        <v>5334</v>
      </c>
      <c r="M238" s="40">
        <v>7562</v>
      </c>
    </row>
    <row r="239" spans="1:13">
      <c r="A239" s="81">
        <v>129</v>
      </c>
      <c r="B239" s="82" t="s">
        <v>334</v>
      </c>
      <c r="C239" s="82" t="s">
        <v>206</v>
      </c>
      <c r="D239" s="40">
        <v>6139</v>
      </c>
      <c r="E239" s="40">
        <v>6097</v>
      </c>
      <c r="F239" s="40">
        <v>6163</v>
      </c>
      <c r="G239" s="40">
        <v>6816</v>
      </c>
      <c r="H239" s="40">
        <v>6081</v>
      </c>
      <c r="I239" s="40">
        <v>5334</v>
      </c>
      <c r="J239" s="40">
        <v>7767</v>
      </c>
      <c r="K239" s="40">
        <v>6775</v>
      </c>
      <c r="L239" s="40">
        <v>5334</v>
      </c>
      <c r="M239" s="40">
        <v>7767</v>
      </c>
    </row>
    <row r="240" spans="1:13">
      <c r="A240" s="81">
        <v>130</v>
      </c>
      <c r="B240" s="82" t="s">
        <v>335</v>
      </c>
      <c r="C240" s="82" t="s">
        <v>206</v>
      </c>
      <c r="D240" s="40">
        <v>6615</v>
      </c>
      <c r="E240" s="40">
        <v>6570</v>
      </c>
      <c r="F240" s="40">
        <v>6641</v>
      </c>
      <c r="G240" s="40">
        <v>8179</v>
      </c>
      <c r="H240" s="40">
        <v>8403</v>
      </c>
      <c r="I240" s="40">
        <v>6224</v>
      </c>
      <c r="J240" s="40">
        <v>8709</v>
      </c>
      <c r="K240" s="40">
        <v>7300</v>
      </c>
      <c r="L240" s="40">
        <v>6224</v>
      </c>
      <c r="M240" s="40">
        <v>8709</v>
      </c>
    </row>
    <row r="241" spans="1:13">
      <c r="A241" s="81">
        <v>131</v>
      </c>
      <c r="B241" s="82" t="s">
        <v>336</v>
      </c>
      <c r="C241" s="82" t="s">
        <v>206</v>
      </c>
      <c r="D241" s="40">
        <v>37396</v>
      </c>
      <c r="E241" s="40">
        <v>37145</v>
      </c>
      <c r="F241" s="40">
        <v>37547</v>
      </c>
      <c r="G241" s="40">
        <v>33103</v>
      </c>
      <c r="H241" s="40">
        <v>27641</v>
      </c>
      <c r="I241" s="40">
        <v>32296</v>
      </c>
      <c r="J241" s="40">
        <v>53067</v>
      </c>
      <c r="K241" s="40">
        <v>41274</v>
      </c>
      <c r="L241" s="40">
        <v>27641</v>
      </c>
      <c r="M241" s="40">
        <v>53067</v>
      </c>
    </row>
    <row r="242" spans="1:13">
      <c r="A242" s="81">
        <v>132</v>
      </c>
      <c r="B242" s="82" t="s">
        <v>337</v>
      </c>
      <c r="C242" s="82" t="s">
        <v>206</v>
      </c>
      <c r="D242" s="40">
        <v>14640</v>
      </c>
      <c r="E242" s="40">
        <v>14543</v>
      </c>
      <c r="F242" s="40">
        <v>14699</v>
      </c>
      <c r="G242" s="40">
        <v>15382</v>
      </c>
      <c r="H242" s="40">
        <v>13600</v>
      </c>
      <c r="I242" s="40">
        <v>12346</v>
      </c>
      <c r="J242" s="40">
        <v>15933</v>
      </c>
      <c r="K242" s="40">
        <v>16159</v>
      </c>
      <c r="L242" s="40">
        <v>12346</v>
      </c>
      <c r="M242" s="40">
        <v>16159</v>
      </c>
    </row>
    <row r="243" spans="1:13">
      <c r="A243" s="81">
        <v>133</v>
      </c>
      <c r="B243" s="82" t="s">
        <v>338</v>
      </c>
      <c r="C243" s="82" t="s">
        <v>206</v>
      </c>
      <c r="D243" s="40">
        <v>32658</v>
      </c>
      <c r="E243" s="40">
        <v>32439</v>
      </c>
      <c r="F243" s="40">
        <v>32788</v>
      </c>
      <c r="G243" s="40">
        <v>35052</v>
      </c>
      <c r="H243" s="40">
        <v>47653</v>
      </c>
      <c r="I243" s="40">
        <v>25277</v>
      </c>
      <c r="J243" s="40">
        <v>36031</v>
      </c>
      <c r="K243" s="40">
        <v>36044</v>
      </c>
      <c r="L243" s="40">
        <v>25277</v>
      </c>
      <c r="M243" s="40">
        <v>47653</v>
      </c>
    </row>
    <row r="244" spans="1:13">
      <c r="A244" s="81">
        <v>134</v>
      </c>
      <c r="B244" s="82" t="s">
        <v>339</v>
      </c>
      <c r="C244" s="82" t="s">
        <v>206</v>
      </c>
      <c r="D244" s="40">
        <v>7796</v>
      </c>
      <c r="E244" s="40">
        <v>7744</v>
      </c>
      <c r="F244" s="40">
        <v>7827</v>
      </c>
      <c r="G244" s="40">
        <v>7789</v>
      </c>
      <c r="H244" s="40">
        <v>6634</v>
      </c>
      <c r="I244" s="40">
        <v>5556</v>
      </c>
      <c r="J244" s="40">
        <v>7933</v>
      </c>
      <c r="K244" s="40">
        <v>8605</v>
      </c>
      <c r="L244" s="40">
        <v>5556</v>
      </c>
      <c r="M244" s="40">
        <v>8605</v>
      </c>
    </row>
    <row r="245" spans="1:13">
      <c r="A245" s="81">
        <v>135</v>
      </c>
      <c r="B245" s="82" t="s">
        <v>340</v>
      </c>
      <c r="C245" s="82" t="s">
        <v>206</v>
      </c>
      <c r="D245" s="40">
        <v>16779</v>
      </c>
      <c r="E245" s="40">
        <v>16668</v>
      </c>
      <c r="F245" s="40">
        <v>16846</v>
      </c>
      <c r="G245" s="40">
        <v>13630</v>
      </c>
      <c r="H245" s="40">
        <v>17911</v>
      </c>
      <c r="I245" s="40">
        <v>22558</v>
      </c>
      <c r="J245" s="40">
        <v>22630</v>
      </c>
      <c r="K245" s="40">
        <v>18520</v>
      </c>
      <c r="L245" s="40">
        <v>13630</v>
      </c>
      <c r="M245" s="40">
        <v>22630</v>
      </c>
    </row>
    <row r="246" spans="1:13">
      <c r="A246" s="81">
        <v>136</v>
      </c>
      <c r="B246" s="82" t="s">
        <v>341</v>
      </c>
      <c r="C246" s="82" t="s">
        <v>206</v>
      </c>
      <c r="D246" s="40">
        <v>163333</v>
      </c>
      <c r="E246" s="40">
        <v>162237</v>
      </c>
      <c r="F246" s="40">
        <v>163989</v>
      </c>
      <c r="G246" s="40">
        <v>13630</v>
      </c>
      <c r="H246" s="40">
        <v>92432</v>
      </c>
      <c r="I246" s="40">
        <v>79637</v>
      </c>
      <c r="J246" s="40">
        <v>56946</v>
      </c>
      <c r="K246" s="40">
        <v>180273</v>
      </c>
      <c r="L246" s="40">
        <v>13630</v>
      </c>
      <c r="M246" s="40">
        <v>180273</v>
      </c>
    </row>
    <row r="247" spans="1:13">
      <c r="A247" s="81">
        <v>137</v>
      </c>
      <c r="B247" s="82" t="s">
        <v>342</v>
      </c>
      <c r="C247" s="82" t="s">
        <v>206</v>
      </c>
      <c r="D247" s="40">
        <v>2523</v>
      </c>
      <c r="E247" s="40">
        <v>2506</v>
      </c>
      <c r="F247" s="40">
        <v>2534</v>
      </c>
      <c r="G247" s="40">
        <v>2760</v>
      </c>
      <c r="H247" s="40">
        <v>2101</v>
      </c>
      <c r="I247" s="40">
        <v>2791</v>
      </c>
      <c r="J247" s="40">
        <v>3026</v>
      </c>
      <c r="K247" s="40">
        <v>2784</v>
      </c>
      <c r="L247" s="40">
        <v>2101</v>
      </c>
      <c r="M247" s="40">
        <v>3026</v>
      </c>
    </row>
    <row r="248" spans="1:13">
      <c r="A248" s="81">
        <v>138</v>
      </c>
      <c r="B248" s="82" t="s">
        <v>343</v>
      </c>
      <c r="C248" s="82" t="s">
        <v>206</v>
      </c>
      <c r="D248" s="40">
        <v>18613</v>
      </c>
      <c r="E248" s="40">
        <v>18487</v>
      </c>
      <c r="F248" s="40">
        <v>18688</v>
      </c>
      <c r="G248" s="40">
        <v>17505</v>
      </c>
      <c r="H248" s="40">
        <v>14926</v>
      </c>
      <c r="I248" s="40">
        <v>11516</v>
      </c>
      <c r="J248" s="40">
        <v>18838</v>
      </c>
      <c r="K248" s="40">
        <v>20543</v>
      </c>
      <c r="L248" s="40">
        <v>11516</v>
      </c>
      <c r="M248" s="40">
        <v>20543</v>
      </c>
    </row>
    <row r="249" spans="1:13">
      <c r="A249" s="81">
        <v>139</v>
      </c>
      <c r="B249" s="82" t="s">
        <v>344</v>
      </c>
      <c r="C249" s="82" t="s">
        <v>206</v>
      </c>
      <c r="D249" s="40">
        <v>78525</v>
      </c>
      <c r="E249" s="40">
        <v>77998</v>
      </c>
      <c r="F249" s="40">
        <v>78841</v>
      </c>
      <c r="G249" s="40">
        <v>70024</v>
      </c>
      <c r="H249" s="40">
        <v>59705</v>
      </c>
      <c r="I249" s="40">
        <v>35492</v>
      </c>
      <c r="J249" s="40">
        <v>19261</v>
      </c>
      <c r="K249" s="40">
        <v>86669</v>
      </c>
      <c r="L249" s="40">
        <v>19261</v>
      </c>
      <c r="M249" s="40">
        <v>86669</v>
      </c>
    </row>
    <row r="250" spans="1:13">
      <c r="A250" s="81">
        <v>140</v>
      </c>
      <c r="B250" s="82" t="s">
        <v>345</v>
      </c>
      <c r="C250" s="82" t="s">
        <v>206</v>
      </c>
      <c r="D250" s="40">
        <v>19703</v>
      </c>
      <c r="E250" s="40">
        <v>19571</v>
      </c>
      <c r="F250" s="40">
        <v>19782</v>
      </c>
      <c r="G250" s="40">
        <v>18080</v>
      </c>
      <c r="H250" s="40">
        <v>13710</v>
      </c>
      <c r="I250" s="40">
        <v>12791</v>
      </c>
      <c r="J250" s="40">
        <v>19560</v>
      </c>
      <c r="K250" s="40">
        <v>21747</v>
      </c>
      <c r="L250" s="40">
        <v>12791</v>
      </c>
      <c r="M250" s="40">
        <v>21747</v>
      </c>
    </row>
    <row r="251" spans="1:13">
      <c r="A251" s="81">
        <v>141</v>
      </c>
      <c r="B251" s="82" t="s">
        <v>346</v>
      </c>
      <c r="C251" s="82" t="s">
        <v>206</v>
      </c>
      <c r="D251" s="40">
        <v>78124</v>
      </c>
      <c r="E251" s="40">
        <v>77600</v>
      </c>
      <c r="F251" s="40">
        <v>78437</v>
      </c>
      <c r="G251" s="40">
        <v>72321</v>
      </c>
      <c r="H251" s="40">
        <v>54840</v>
      </c>
      <c r="I251" s="40">
        <v>43209</v>
      </c>
      <c r="J251" s="40">
        <v>23011</v>
      </c>
      <c r="K251" s="40">
        <v>86225</v>
      </c>
      <c r="L251" s="40">
        <v>23011</v>
      </c>
      <c r="M251" s="40">
        <v>86225</v>
      </c>
    </row>
    <row r="252" spans="1:13">
      <c r="A252" s="81">
        <v>142</v>
      </c>
      <c r="B252" s="82" t="s">
        <v>347</v>
      </c>
      <c r="C252" s="82" t="s">
        <v>206</v>
      </c>
      <c r="D252" s="40">
        <v>20007</v>
      </c>
      <c r="E252" s="40">
        <v>19872</v>
      </c>
      <c r="F252" s="40">
        <v>20087</v>
      </c>
      <c r="G252" s="40">
        <v>16221</v>
      </c>
      <c r="H252" s="40">
        <v>12605</v>
      </c>
      <c r="I252" s="40">
        <v>11630</v>
      </c>
      <c r="J252" s="40">
        <v>21854</v>
      </c>
      <c r="K252" s="40">
        <v>22080</v>
      </c>
      <c r="L252" s="40">
        <v>11630</v>
      </c>
      <c r="M252" s="40">
        <v>22080</v>
      </c>
    </row>
    <row r="253" spans="1:13">
      <c r="A253" s="81">
        <v>143</v>
      </c>
      <c r="B253" s="82" t="s">
        <v>348</v>
      </c>
      <c r="C253" s="82" t="s">
        <v>206</v>
      </c>
      <c r="D253" s="40">
        <v>82395</v>
      </c>
      <c r="E253" s="40">
        <v>81842</v>
      </c>
      <c r="F253" s="40">
        <v>82725</v>
      </c>
      <c r="G253" s="40">
        <v>64883</v>
      </c>
      <c r="H253" s="40">
        <v>48538</v>
      </c>
      <c r="I253" s="40">
        <v>46520</v>
      </c>
      <c r="J253" s="40">
        <v>87418</v>
      </c>
      <c r="K253" s="40">
        <v>90940</v>
      </c>
      <c r="L253" s="40">
        <v>46520</v>
      </c>
      <c r="M253" s="40">
        <v>90940</v>
      </c>
    </row>
    <row r="254" spans="1:13">
      <c r="A254" s="81">
        <v>144</v>
      </c>
      <c r="B254" s="82" t="s">
        <v>349</v>
      </c>
      <c r="C254" s="82" t="s">
        <v>206</v>
      </c>
      <c r="D254" s="40">
        <v>20348</v>
      </c>
      <c r="E254" s="40">
        <v>20212</v>
      </c>
      <c r="F254" s="40">
        <v>20429</v>
      </c>
      <c r="G254" s="40">
        <v>18080</v>
      </c>
      <c r="H254" s="40">
        <v>15369</v>
      </c>
      <c r="I254" s="40">
        <v>13431</v>
      </c>
      <c r="J254" s="40">
        <v>27116</v>
      </c>
      <c r="K254" s="40">
        <v>22458</v>
      </c>
      <c r="L254" s="40">
        <v>13431</v>
      </c>
      <c r="M254" s="40">
        <v>27116</v>
      </c>
    </row>
    <row r="255" spans="1:13">
      <c r="A255" s="81">
        <v>145</v>
      </c>
      <c r="B255" s="82" t="s">
        <v>350</v>
      </c>
      <c r="C255" s="82" t="s">
        <v>206</v>
      </c>
      <c r="D255" s="40">
        <v>91640</v>
      </c>
      <c r="E255" s="40">
        <v>91025</v>
      </c>
      <c r="F255" s="40">
        <v>92007</v>
      </c>
      <c r="G255" s="40">
        <v>72328</v>
      </c>
      <c r="H255" s="40">
        <v>61364</v>
      </c>
      <c r="I255" s="40">
        <v>53720</v>
      </c>
      <c r="J255" s="40">
        <v>107997</v>
      </c>
      <c r="K255" s="40">
        <v>101144</v>
      </c>
      <c r="L255" s="40">
        <v>53720</v>
      </c>
      <c r="M255" s="40">
        <v>107997</v>
      </c>
    </row>
    <row r="256" spans="1:13">
      <c r="A256" s="81">
        <v>146</v>
      </c>
      <c r="B256" s="82" t="s">
        <v>351</v>
      </c>
      <c r="C256" s="82" t="s">
        <v>206</v>
      </c>
      <c r="D256" s="40">
        <v>27325</v>
      </c>
      <c r="E256" s="40">
        <v>27141</v>
      </c>
      <c r="F256" s="40">
        <v>27434</v>
      </c>
      <c r="G256" s="40">
        <v>27149</v>
      </c>
      <c r="H256" s="40">
        <v>18243</v>
      </c>
      <c r="I256" s="40">
        <v>20806</v>
      </c>
      <c r="J256" s="40">
        <v>30339</v>
      </c>
      <c r="K256" s="40">
        <v>30158</v>
      </c>
      <c r="L256" s="40">
        <v>18243</v>
      </c>
      <c r="M256" s="40">
        <v>30339</v>
      </c>
    </row>
    <row r="257" spans="1:13">
      <c r="A257" s="81">
        <v>147</v>
      </c>
      <c r="B257" s="82" t="s">
        <v>352</v>
      </c>
      <c r="C257" s="82" t="s">
        <v>206</v>
      </c>
      <c r="D257" s="40">
        <v>28996</v>
      </c>
      <c r="E257" s="40">
        <v>28802</v>
      </c>
      <c r="F257" s="40">
        <v>29113</v>
      </c>
      <c r="G257" s="40">
        <v>24341</v>
      </c>
      <c r="H257" s="40">
        <v>18796</v>
      </c>
      <c r="I257" s="40">
        <v>18105</v>
      </c>
      <c r="J257" s="40">
        <v>28692</v>
      </c>
      <c r="K257" s="40">
        <v>32003</v>
      </c>
      <c r="L257" s="40">
        <v>18105</v>
      </c>
      <c r="M257" s="40">
        <v>32003</v>
      </c>
    </row>
    <row r="258" spans="1:13">
      <c r="A258" s="81">
        <v>148</v>
      </c>
      <c r="B258" s="82" t="s">
        <v>353</v>
      </c>
      <c r="C258" s="82" t="s">
        <v>206</v>
      </c>
      <c r="D258" s="40">
        <v>44055</v>
      </c>
      <c r="E258" s="40">
        <v>43759</v>
      </c>
      <c r="F258" s="40">
        <v>44231</v>
      </c>
      <c r="G258" s="40">
        <v>34351</v>
      </c>
      <c r="H258" s="40">
        <v>27973</v>
      </c>
      <c r="I258" s="40">
        <v>29423</v>
      </c>
      <c r="J258" s="40">
        <v>46108</v>
      </c>
      <c r="K258" s="40">
        <v>48625</v>
      </c>
      <c r="L258" s="40">
        <v>27973</v>
      </c>
      <c r="M258" s="40">
        <v>48625</v>
      </c>
    </row>
    <row r="259" spans="1:13">
      <c r="A259" s="81">
        <v>149</v>
      </c>
      <c r="B259" s="82" t="s">
        <v>354</v>
      </c>
      <c r="C259" s="82" t="s">
        <v>206</v>
      </c>
      <c r="D259" s="40">
        <v>41688</v>
      </c>
      <c r="E259" s="40">
        <v>41407</v>
      </c>
      <c r="F259" s="40">
        <v>41854</v>
      </c>
      <c r="G259" s="40">
        <v>29209</v>
      </c>
      <c r="H259" s="40">
        <v>24767</v>
      </c>
      <c r="I259" s="40">
        <v>26091</v>
      </c>
      <c r="J259" s="40">
        <v>41480</v>
      </c>
      <c r="K259" s="40">
        <v>46011</v>
      </c>
      <c r="L259" s="40">
        <v>24767</v>
      </c>
      <c r="M259" s="40">
        <v>46011</v>
      </c>
    </row>
    <row r="260" spans="1:13">
      <c r="A260" s="81">
        <v>150</v>
      </c>
      <c r="B260" s="82" t="s">
        <v>355</v>
      </c>
      <c r="C260" s="82" t="s">
        <v>206</v>
      </c>
      <c r="D260" s="40">
        <v>9014</v>
      </c>
      <c r="E260" s="40">
        <v>8953</v>
      </c>
      <c r="F260" s="40">
        <v>9050</v>
      </c>
      <c r="G260" s="40">
        <v>8958</v>
      </c>
      <c r="H260" s="40">
        <v>7076</v>
      </c>
      <c r="I260" s="40">
        <v>8519</v>
      </c>
      <c r="J260" s="40">
        <v>13624</v>
      </c>
      <c r="K260" s="40">
        <v>9949</v>
      </c>
      <c r="L260" s="40">
        <v>7076</v>
      </c>
      <c r="M260" s="40">
        <v>13624</v>
      </c>
    </row>
    <row r="261" spans="1:13">
      <c r="A261" s="81">
        <v>151</v>
      </c>
      <c r="B261" s="82" t="s">
        <v>356</v>
      </c>
      <c r="C261" s="82" t="s">
        <v>206</v>
      </c>
      <c r="D261" s="40">
        <v>11732</v>
      </c>
      <c r="E261" s="40">
        <v>11653</v>
      </c>
      <c r="F261" s="40">
        <v>11780</v>
      </c>
      <c r="G261" s="40">
        <v>10515</v>
      </c>
      <c r="H261" s="40">
        <v>9288</v>
      </c>
      <c r="I261" s="40">
        <v>7050</v>
      </c>
      <c r="J261" s="40">
        <v>11441</v>
      </c>
      <c r="K261" s="40">
        <v>12948</v>
      </c>
      <c r="L261" s="40">
        <v>7050</v>
      </c>
      <c r="M261" s="40">
        <v>12948</v>
      </c>
    </row>
    <row r="262" spans="1:13">
      <c r="A262" s="81">
        <v>152</v>
      </c>
      <c r="B262" s="82" t="s">
        <v>357</v>
      </c>
      <c r="C262" s="82" t="s">
        <v>206</v>
      </c>
      <c r="D262" s="40">
        <v>33810</v>
      </c>
      <c r="E262" s="40">
        <v>33583</v>
      </c>
      <c r="F262" s="40">
        <v>33946</v>
      </c>
      <c r="G262" s="40">
        <v>33103</v>
      </c>
      <c r="H262" s="40">
        <v>20012</v>
      </c>
      <c r="I262" s="40">
        <v>23040</v>
      </c>
      <c r="J262" s="40">
        <v>37118</v>
      </c>
      <c r="K262" s="40">
        <v>37316</v>
      </c>
      <c r="L262" s="40">
        <v>20012</v>
      </c>
      <c r="M262" s="40">
        <v>37316</v>
      </c>
    </row>
    <row r="263" spans="1:13">
      <c r="A263" s="81">
        <v>153</v>
      </c>
      <c r="B263" s="82" t="s">
        <v>358</v>
      </c>
      <c r="C263" s="82" t="s">
        <v>206</v>
      </c>
      <c r="D263" s="40">
        <v>29621</v>
      </c>
      <c r="E263" s="40">
        <v>29423</v>
      </c>
      <c r="F263" s="40">
        <v>29740</v>
      </c>
      <c r="G263" s="40">
        <v>31156</v>
      </c>
      <c r="H263" s="40">
        <v>18686</v>
      </c>
      <c r="I263" s="40">
        <v>24959</v>
      </c>
      <c r="J263" s="40">
        <v>41165</v>
      </c>
      <c r="K263" s="40">
        <v>32693</v>
      </c>
      <c r="L263" s="40">
        <v>18686</v>
      </c>
      <c r="M263" s="40">
        <v>41165</v>
      </c>
    </row>
    <row r="264" spans="1:13">
      <c r="A264" s="81">
        <v>154</v>
      </c>
      <c r="B264" s="82" t="s">
        <v>359</v>
      </c>
      <c r="C264" s="82" t="s">
        <v>206</v>
      </c>
      <c r="D264" s="40">
        <v>8329</v>
      </c>
      <c r="E264" s="40">
        <v>8272</v>
      </c>
      <c r="F264" s="40">
        <v>8362</v>
      </c>
      <c r="G264" s="40">
        <v>8568</v>
      </c>
      <c r="H264" s="40">
        <v>7850</v>
      </c>
      <c r="I264" s="40">
        <v>6109</v>
      </c>
      <c r="J264" s="40">
        <v>8449</v>
      </c>
      <c r="K264" s="40">
        <v>9192</v>
      </c>
      <c r="L264" s="40">
        <v>6109</v>
      </c>
      <c r="M264" s="40">
        <v>9192</v>
      </c>
    </row>
    <row r="265" spans="1:13">
      <c r="A265" s="81">
        <v>155</v>
      </c>
      <c r="B265" s="82" t="s">
        <v>360</v>
      </c>
      <c r="C265" s="82" t="s">
        <v>206</v>
      </c>
      <c r="D265" s="40">
        <v>7574</v>
      </c>
      <c r="E265" s="40">
        <v>7522</v>
      </c>
      <c r="F265" s="40">
        <v>7604</v>
      </c>
      <c r="G265" s="40">
        <v>9152</v>
      </c>
      <c r="H265" s="40">
        <v>5860</v>
      </c>
      <c r="I265" s="40">
        <v>7975</v>
      </c>
      <c r="J265" s="40">
        <v>10919</v>
      </c>
      <c r="K265" s="40">
        <v>8359</v>
      </c>
      <c r="L265" s="40">
        <v>5860</v>
      </c>
      <c r="M265" s="40">
        <v>10919</v>
      </c>
    </row>
    <row r="266" spans="1:13">
      <c r="A266" s="81">
        <v>156</v>
      </c>
      <c r="B266" s="82" t="s">
        <v>361</v>
      </c>
      <c r="C266" s="82" t="s">
        <v>206</v>
      </c>
      <c r="D266" s="40">
        <v>7819</v>
      </c>
      <c r="E266" s="40">
        <v>7766</v>
      </c>
      <c r="F266" s="40">
        <v>7850</v>
      </c>
      <c r="G266" s="40">
        <v>9931</v>
      </c>
      <c r="H266" s="40">
        <v>8072</v>
      </c>
      <c r="I266" s="40">
        <v>10981</v>
      </c>
      <c r="J266" s="40">
        <v>13593</v>
      </c>
      <c r="K266" s="40">
        <v>8630</v>
      </c>
      <c r="L266" s="40">
        <v>7766</v>
      </c>
      <c r="M266" s="40">
        <v>13593</v>
      </c>
    </row>
    <row r="267" spans="1:13">
      <c r="A267" s="81">
        <v>157</v>
      </c>
      <c r="B267" s="82" t="s">
        <v>362</v>
      </c>
      <c r="C267" s="82" t="s">
        <v>206</v>
      </c>
      <c r="D267" s="40">
        <v>10064</v>
      </c>
      <c r="E267" s="40">
        <v>9997</v>
      </c>
      <c r="F267" s="40">
        <v>10105</v>
      </c>
      <c r="G267" s="40">
        <v>13436</v>
      </c>
      <c r="H267" s="40">
        <v>9177</v>
      </c>
      <c r="I267" s="40">
        <v>11550</v>
      </c>
      <c r="J267" s="40">
        <v>15373</v>
      </c>
      <c r="K267" s="40">
        <v>11108</v>
      </c>
      <c r="L267" s="40">
        <v>9177</v>
      </c>
      <c r="M267" s="40">
        <v>15373</v>
      </c>
    </row>
    <row r="268" spans="1:13">
      <c r="A268" s="81">
        <v>158</v>
      </c>
      <c r="B268" s="82" t="s">
        <v>363</v>
      </c>
      <c r="C268" s="82" t="s">
        <v>206</v>
      </c>
      <c r="D268" s="40">
        <v>15673</v>
      </c>
      <c r="E268" s="40">
        <v>15567</v>
      </c>
      <c r="F268" s="40">
        <v>15736</v>
      </c>
      <c r="G268" s="40">
        <v>13826</v>
      </c>
      <c r="H268" s="40">
        <v>14263</v>
      </c>
      <c r="I268" s="40">
        <v>11940</v>
      </c>
      <c r="J268" s="40">
        <v>18056</v>
      </c>
      <c r="K268" s="40">
        <v>17298</v>
      </c>
      <c r="L268" s="40">
        <v>11940</v>
      </c>
      <c r="M268" s="40">
        <v>18056</v>
      </c>
    </row>
    <row r="269" spans="1:13">
      <c r="A269" s="81">
        <v>159</v>
      </c>
      <c r="B269" s="82" t="s">
        <v>364</v>
      </c>
      <c r="C269" s="82" t="s">
        <v>206</v>
      </c>
      <c r="D269" s="40">
        <v>7126</v>
      </c>
      <c r="E269" s="40">
        <v>7078</v>
      </c>
      <c r="F269" s="40">
        <v>7154</v>
      </c>
      <c r="G269" s="40">
        <v>10711</v>
      </c>
      <c r="H269" s="40">
        <v>7076</v>
      </c>
      <c r="I269" s="40">
        <v>5664</v>
      </c>
      <c r="J269" s="40">
        <v>8718</v>
      </c>
      <c r="K269" s="40">
        <v>7866</v>
      </c>
      <c r="L269" s="40">
        <v>5664</v>
      </c>
      <c r="M269" s="40">
        <v>10711</v>
      </c>
    </row>
    <row r="270" spans="1:13">
      <c r="A270" s="81">
        <v>160</v>
      </c>
      <c r="B270" s="82" t="s">
        <v>365</v>
      </c>
      <c r="C270" s="82" t="s">
        <v>206</v>
      </c>
      <c r="D270" s="40">
        <v>2827</v>
      </c>
      <c r="E270" s="40">
        <v>2807</v>
      </c>
      <c r="F270" s="40">
        <v>2837</v>
      </c>
      <c r="G270" s="40">
        <v>4479</v>
      </c>
      <c r="H270" s="40">
        <v>3427</v>
      </c>
      <c r="I270" s="40">
        <v>3355</v>
      </c>
      <c r="J270" s="40">
        <v>4259</v>
      </c>
      <c r="K270" s="40">
        <v>3119</v>
      </c>
      <c r="L270" s="40">
        <v>2807</v>
      </c>
      <c r="M270" s="40">
        <v>4479</v>
      </c>
    </row>
    <row r="271" spans="1:13">
      <c r="A271" s="81">
        <v>161</v>
      </c>
      <c r="B271" s="82" t="s">
        <v>366</v>
      </c>
      <c r="C271" s="82" t="s">
        <v>206</v>
      </c>
      <c r="D271" s="40">
        <v>3254</v>
      </c>
      <c r="E271" s="40">
        <v>3233</v>
      </c>
      <c r="F271" s="40">
        <v>3268</v>
      </c>
      <c r="G271" s="40">
        <v>5257</v>
      </c>
      <c r="H271" s="40">
        <v>3317</v>
      </c>
      <c r="I271" s="40">
        <v>4539</v>
      </c>
      <c r="J271" s="40">
        <v>5033</v>
      </c>
      <c r="K271" s="40">
        <v>3591</v>
      </c>
      <c r="L271" s="40">
        <v>3233</v>
      </c>
      <c r="M271" s="40">
        <v>5257</v>
      </c>
    </row>
    <row r="272" spans="1:13">
      <c r="A272" s="81">
        <v>162</v>
      </c>
      <c r="B272" s="82" t="s">
        <v>367</v>
      </c>
      <c r="C272" s="82" t="s">
        <v>206</v>
      </c>
      <c r="D272" s="40">
        <v>3770</v>
      </c>
      <c r="E272" s="40">
        <v>3745</v>
      </c>
      <c r="F272" s="40">
        <v>3786</v>
      </c>
      <c r="G272" s="40">
        <v>5843</v>
      </c>
      <c r="H272" s="40">
        <v>3980</v>
      </c>
      <c r="I272" s="40">
        <v>5330</v>
      </c>
      <c r="J272" s="40">
        <v>5641</v>
      </c>
      <c r="K272" s="40">
        <v>4162</v>
      </c>
      <c r="L272" s="40">
        <v>3745</v>
      </c>
      <c r="M272" s="40">
        <v>5843</v>
      </c>
    </row>
    <row r="273" spans="1:13">
      <c r="A273" s="81">
        <v>163</v>
      </c>
      <c r="B273" s="82" t="s">
        <v>368</v>
      </c>
      <c r="C273" s="82" t="s">
        <v>206</v>
      </c>
      <c r="D273" s="40">
        <v>5787</v>
      </c>
      <c r="E273" s="40">
        <v>5749</v>
      </c>
      <c r="F273" s="40">
        <v>5810</v>
      </c>
      <c r="G273" s="40">
        <v>6620</v>
      </c>
      <c r="H273" s="40">
        <v>6744</v>
      </c>
      <c r="I273" s="40">
        <v>5586</v>
      </c>
      <c r="J273" s="40">
        <v>7724</v>
      </c>
      <c r="K273" s="40">
        <v>6388</v>
      </c>
      <c r="L273" s="40">
        <v>5586</v>
      </c>
      <c r="M273" s="40">
        <v>7724</v>
      </c>
    </row>
    <row r="274" spans="1:13">
      <c r="A274" s="81">
        <v>164</v>
      </c>
      <c r="B274" s="82" t="s">
        <v>369</v>
      </c>
      <c r="C274" s="82" t="s">
        <v>206</v>
      </c>
      <c r="D274" s="40">
        <v>8391</v>
      </c>
      <c r="E274" s="40">
        <v>8333</v>
      </c>
      <c r="F274" s="40">
        <v>8424</v>
      </c>
      <c r="G274" s="40">
        <v>15579</v>
      </c>
      <c r="H274" s="40">
        <v>5196</v>
      </c>
      <c r="I274" s="40">
        <v>9907</v>
      </c>
      <c r="J274" s="40">
        <v>12986</v>
      </c>
      <c r="K274" s="40">
        <v>9260</v>
      </c>
      <c r="L274" s="40">
        <v>5196</v>
      </c>
      <c r="M274" s="40">
        <v>15579</v>
      </c>
    </row>
    <row r="275" spans="1:13">
      <c r="A275" s="81">
        <v>165</v>
      </c>
      <c r="B275" s="82" t="s">
        <v>370</v>
      </c>
      <c r="C275" s="82" t="s">
        <v>206</v>
      </c>
      <c r="D275" s="40">
        <v>23538</v>
      </c>
      <c r="E275" s="40">
        <v>23381</v>
      </c>
      <c r="F275" s="40">
        <v>23634</v>
      </c>
      <c r="G275" s="40">
        <v>18262</v>
      </c>
      <c r="H275" s="40">
        <v>23219</v>
      </c>
      <c r="I275" s="40">
        <v>16858</v>
      </c>
      <c r="J275" s="40">
        <v>23896</v>
      </c>
      <c r="K275" s="40">
        <v>25981</v>
      </c>
      <c r="L275" s="40">
        <v>16858</v>
      </c>
      <c r="M275" s="40">
        <v>25981</v>
      </c>
    </row>
    <row r="276" spans="1:13">
      <c r="A276" s="81">
        <v>166</v>
      </c>
      <c r="B276" s="82" t="s">
        <v>371</v>
      </c>
      <c r="C276" s="82" t="s">
        <v>206</v>
      </c>
      <c r="D276" s="40">
        <v>66327</v>
      </c>
      <c r="E276" s="40">
        <v>65881</v>
      </c>
      <c r="F276" s="40">
        <v>66592</v>
      </c>
      <c r="G276" s="40">
        <v>51603</v>
      </c>
      <c r="H276" s="40">
        <v>49422</v>
      </c>
      <c r="I276" s="40">
        <v>56235</v>
      </c>
      <c r="J276" s="40">
        <v>57691</v>
      </c>
      <c r="K276" s="40">
        <v>73205</v>
      </c>
      <c r="L276" s="40">
        <v>49422</v>
      </c>
      <c r="M276" s="40">
        <v>73205</v>
      </c>
    </row>
    <row r="277" spans="1:13">
      <c r="A277" s="81">
        <v>167</v>
      </c>
      <c r="B277" s="82" t="s">
        <v>372</v>
      </c>
      <c r="C277" s="82" t="s">
        <v>206</v>
      </c>
      <c r="D277" s="40">
        <v>20570</v>
      </c>
      <c r="E277" s="40">
        <v>20432</v>
      </c>
      <c r="F277" s="40">
        <v>20653</v>
      </c>
      <c r="G277" s="40">
        <v>12852</v>
      </c>
      <c r="H277" s="40">
        <v>10283</v>
      </c>
      <c r="I277" s="40">
        <v>9679</v>
      </c>
      <c r="J277" s="40">
        <v>15244</v>
      </c>
      <c r="K277" s="40">
        <v>22705</v>
      </c>
      <c r="L277" s="40">
        <v>9679</v>
      </c>
      <c r="M277" s="40">
        <v>22705</v>
      </c>
    </row>
    <row r="278" spans="1:13">
      <c r="A278" s="81">
        <v>168</v>
      </c>
      <c r="B278" s="82" t="s">
        <v>373</v>
      </c>
      <c r="C278" s="82" t="s">
        <v>206</v>
      </c>
      <c r="D278" s="40">
        <v>49992</v>
      </c>
      <c r="E278" s="40">
        <v>49656</v>
      </c>
      <c r="F278" s="40">
        <v>50194</v>
      </c>
      <c r="G278" s="40">
        <v>50629</v>
      </c>
      <c r="H278" s="40">
        <v>46880</v>
      </c>
      <c r="I278" s="40">
        <v>36834</v>
      </c>
      <c r="J278" s="40">
        <v>54133</v>
      </c>
      <c r="K278" s="40">
        <v>55176</v>
      </c>
      <c r="L278" s="40">
        <v>36834</v>
      </c>
      <c r="M278" s="40">
        <v>55176</v>
      </c>
    </row>
    <row r="279" spans="1:13">
      <c r="A279" s="81">
        <v>169</v>
      </c>
      <c r="B279" s="82" t="s">
        <v>374</v>
      </c>
      <c r="C279" s="82" t="s">
        <v>206</v>
      </c>
      <c r="D279" s="40">
        <v>173002</v>
      </c>
      <c r="E279" s="40">
        <v>171843</v>
      </c>
      <c r="F279" s="40">
        <v>173697</v>
      </c>
      <c r="G279" s="40">
        <v>233673</v>
      </c>
      <c r="H279" s="40">
        <v>176794</v>
      </c>
      <c r="I279" s="40">
        <v>141972</v>
      </c>
      <c r="J279" s="40">
        <v>193972</v>
      </c>
      <c r="K279" s="40">
        <v>190945</v>
      </c>
      <c r="L279" s="40">
        <v>141972</v>
      </c>
      <c r="M279" s="40">
        <v>233673</v>
      </c>
    </row>
    <row r="280" spans="1:13">
      <c r="A280" s="81">
        <v>170</v>
      </c>
      <c r="B280" s="82" t="s">
        <v>375</v>
      </c>
      <c r="C280" s="82" t="s">
        <v>206</v>
      </c>
      <c r="D280" s="40">
        <v>30888</v>
      </c>
      <c r="E280" s="40">
        <v>30681</v>
      </c>
      <c r="F280" s="40">
        <v>31011</v>
      </c>
      <c r="G280" s="40">
        <v>29209</v>
      </c>
      <c r="H280" s="40">
        <v>35823</v>
      </c>
      <c r="I280" s="40">
        <v>29967</v>
      </c>
      <c r="J280" s="40">
        <v>42553</v>
      </c>
      <c r="K280" s="40">
        <v>34090</v>
      </c>
      <c r="L280" s="40">
        <v>29209</v>
      </c>
      <c r="M280" s="40">
        <v>42553</v>
      </c>
    </row>
    <row r="281" spans="1:13">
      <c r="A281" s="81">
        <v>171</v>
      </c>
      <c r="B281" s="82" t="s">
        <v>376</v>
      </c>
      <c r="C281" s="82" t="s">
        <v>206</v>
      </c>
      <c r="D281" s="40">
        <v>28518</v>
      </c>
      <c r="E281" s="40">
        <v>28326</v>
      </c>
      <c r="F281" s="40">
        <v>28632</v>
      </c>
      <c r="G281" s="40">
        <v>44787</v>
      </c>
      <c r="H281" s="40">
        <v>24214</v>
      </c>
      <c r="I281" s="40">
        <v>31119</v>
      </c>
      <c r="J281" s="40">
        <v>38188</v>
      </c>
      <c r="K281" s="40">
        <v>31474</v>
      </c>
      <c r="L281" s="40">
        <v>24214</v>
      </c>
      <c r="M281" s="40">
        <v>44787</v>
      </c>
    </row>
    <row r="282" spans="1:13">
      <c r="A282" s="81">
        <v>172</v>
      </c>
      <c r="B282" s="82" t="s">
        <v>377</v>
      </c>
      <c r="C282" s="82" t="s">
        <v>206</v>
      </c>
      <c r="D282" s="40">
        <v>94504</v>
      </c>
      <c r="E282" s="40">
        <v>93870</v>
      </c>
      <c r="F282" s="40">
        <v>94882</v>
      </c>
      <c r="G282" s="40">
        <v>97364</v>
      </c>
      <c r="H282" s="40">
        <v>66339</v>
      </c>
      <c r="I282" s="40">
        <v>65794</v>
      </c>
      <c r="J282" s="40">
        <v>93962</v>
      </c>
      <c r="K282" s="40">
        <v>104304</v>
      </c>
      <c r="L282" s="40">
        <v>65794</v>
      </c>
      <c r="M282" s="40">
        <v>104304</v>
      </c>
    </row>
    <row r="283" spans="1:13">
      <c r="A283" s="81">
        <v>173</v>
      </c>
      <c r="B283" s="82" t="s">
        <v>378</v>
      </c>
      <c r="C283" s="82" t="s">
        <v>206</v>
      </c>
      <c r="D283" s="40">
        <v>21122</v>
      </c>
      <c r="E283" s="40">
        <v>20981</v>
      </c>
      <c r="F283" s="40">
        <v>21208</v>
      </c>
      <c r="G283" s="40">
        <v>36024</v>
      </c>
      <c r="H283" s="40">
        <v>23992</v>
      </c>
      <c r="I283" s="40">
        <v>17657</v>
      </c>
      <c r="J283" s="40">
        <v>24581</v>
      </c>
      <c r="K283" s="40">
        <v>23313</v>
      </c>
      <c r="L283" s="40">
        <v>17657</v>
      </c>
      <c r="M283" s="40">
        <v>36024</v>
      </c>
    </row>
    <row r="284" spans="1:13">
      <c r="A284" s="81">
        <v>174</v>
      </c>
      <c r="B284" s="82" t="s">
        <v>379</v>
      </c>
      <c r="C284" s="82" t="s">
        <v>206</v>
      </c>
      <c r="D284" s="40">
        <v>10242</v>
      </c>
      <c r="E284" s="40">
        <v>10172</v>
      </c>
      <c r="F284" s="40">
        <v>10282</v>
      </c>
      <c r="G284" s="40">
        <v>14020</v>
      </c>
      <c r="H284" s="40">
        <v>11609</v>
      </c>
      <c r="I284" s="40">
        <v>10185</v>
      </c>
      <c r="J284" s="40">
        <v>14451</v>
      </c>
      <c r="K284" s="40">
        <v>11304</v>
      </c>
      <c r="L284" s="40">
        <v>10172</v>
      </c>
      <c r="M284" s="40">
        <v>14451</v>
      </c>
    </row>
    <row r="285" spans="1:13">
      <c r="A285" s="81">
        <v>175</v>
      </c>
      <c r="B285" s="82" t="s">
        <v>380</v>
      </c>
      <c r="C285" s="82" t="s">
        <v>206</v>
      </c>
      <c r="D285" s="40">
        <v>8280</v>
      </c>
      <c r="E285" s="40">
        <v>8225</v>
      </c>
      <c r="F285" s="40">
        <v>8312</v>
      </c>
      <c r="G285" s="40">
        <v>11488</v>
      </c>
      <c r="H285" s="40">
        <v>8735</v>
      </c>
      <c r="I285" s="40">
        <v>8992</v>
      </c>
      <c r="J285" s="40">
        <v>11348</v>
      </c>
      <c r="K285" s="40">
        <v>9139</v>
      </c>
      <c r="L285" s="40">
        <v>8225</v>
      </c>
      <c r="M285" s="40">
        <v>11488</v>
      </c>
    </row>
    <row r="286" spans="1:13">
      <c r="A286" s="81">
        <v>176</v>
      </c>
      <c r="B286" s="82" t="s">
        <v>381</v>
      </c>
      <c r="C286" s="82" t="s">
        <v>206</v>
      </c>
      <c r="D286" s="40">
        <v>5361</v>
      </c>
      <c r="E286" s="40">
        <v>5325</v>
      </c>
      <c r="F286" s="40">
        <v>5382</v>
      </c>
      <c r="G286" s="40">
        <v>6134</v>
      </c>
      <c r="H286" s="40">
        <v>5528</v>
      </c>
      <c r="I286" s="40">
        <v>4855</v>
      </c>
      <c r="J286" s="40">
        <v>5912</v>
      </c>
      <c r="K286" s="40">
        <v>5916</v>
      </c>
      <c r="L286" s="40">
        <v>4855</v>
      </c>
      <c r="M286" s="40">
        <v>6134</v>
      </c>
    </row>
    <row r="287" spans="1:13">
      <c r="A287" s="81">
        <v>177</v>
      </c>
      <c r="B287" s="82" t="s">
        <v>382</v>
      </c>
      <c r="C287" s="82" t="s">
        <v>206</v>
      </c>
      <c r="D287" s="40">
        <v>5551</v>
      </c>
      <c r="E287" s="40">
        <v>5515</v>
      </c>
      <c r="F287" s="40">
        <v>5573</v>
      </c>
      <c r="G287" s="40">
        <v>6426</v>
      </c>
      <c r="H287" s="40">
        <v>5860</v>
      </c>
      <c r="I287" s="40">
        <v>4505</v>
      </c>
      <c r="J287" s="40">
        <v>6699</v>
      </c>
      <c r="K287" s="40">
        <v>6127</v>
      </c>
      <c r="L287" s="40">
        <v>4505</v>
      </c>
      <c r="M287" s="40">
        <v>6699</v>
      </c>
    </row>
    <row r="288" spans="1:13">
      <c r="A288" s="81">
        <v>178</v>
      </c>
      <c r="B288" s="82" t="s">
        <v>383</v>
      </c>
      <c r="C288" s="82" t="s">
        <v>206</v>
      </c>
      <c r="D288" s="40">
        <v>39205</v>
      </c>
      <c r="E288" s="40">
        <v>38942</v>
      </c>
      <c r="F288" s="40">
        <v>39362</v>
      </c>
      <c r="G288" s="40">
        <v>15579</v>
      </c>
      <c r="H288" s="40">
        <v>29410</v>
      </c>
      <c r="I288" s="40">
        <v>27427</v>
      </c>
      <c r="J288" s="40">
        <v>27091</v>
      </c>
      <c r="K288" s="40">
        <v>43272</v>
      </c>
      <c r="L288" s="40">
        <v>15579</v>
      </c>
      <c r="M288" s="40">
        <v>43272</v>
      </c>
    </row>
    <row r="289" spans="1:13">
      <c r="A289" s="81">
        <v>179</v>
      </c>
      <c r="B289" s="82" t="s">
        <v>384</v>
      </c>
      <c r="C289" s="82" t="s">
        <v>206</v>
      </c>
      <c r="D289" s="40">
        <v>9912</v>
      </c>
      <c r="E289" s="40">
        <v>9846</v>
      </c>
      <c r="F289" s="40">
        <v>9953</v>
      </c>
      <c r="G289" s="40">
        <v>12561</v>
      </c>
      <c r="H289" s="40">
        <v>15037</v>
      </c>
      <c r="I289" s="40">
        <v>10694</v>
      </c>
      <c r="J289" s="40">
        <v>13871</v>
      </c>
      <c r="K289" s="40">
        <v>10941</v>
      </c>
      <c r="L289" s="40">
        <v>9846</v>
      </c>
      <c r="M289" s="40">
        <v>15037</v>
      </c>
    </row>
    <row r="290" spans="1:13">
      <c r="A290" s="81">
        <v>180</v>
      </c>
      <c r="B290" s="83" t="s">
        <v>385</v>
      </c>
      <c r="C290" s="82" t="s">
        <v>206</v>
      </c>
      <c r="D290" s="40">
        <v>6345</v>
      </c>
      <c r="E290" s="40">
        <v>6305</v>
      </c>
      <c r="F290" s="40">
        <v>6372</v>
      </c>
      <c r="G290" s="40">
        <v>16007</v>
      </c>
      <c r="H290" s="40">
        <v>8403</v>
      </c>
      <c r="I290" s="40">
        <v>8091</v>
      </c>
      <c r="J290" s="40">
        <v>5572</v>
      </c>
      <c r="K290" s="40">
        <v>7004</v>
      </c>
      <c r="L290" s="40">
        <v>5572</v>
      </c>
      <c r="M290" s="40">
        <v>16007</v>
      </c>
    </row>
    <row r="291" spans="1:13">
      <c r="A291" s="81">
        <v>181</v>
      </c>
      <c r="B291" s="83" t="s">
        <v>386</v>
      </c>
      <c r="C291" s="82" t="s">
        <v>206</v>
      </c>
      <c r="D291" s="40">
        <v>92559</v>
      </c>
      <c r="E291" s="40">
        <v>91938</v>
      </c>
      <c r="F291" s="40">
        <v>92933</v>
      </c>
      <c r="G291" s="40">
        <v>36161</v>
      </c>
      <c r="H291" s="40">
        <v>104484</v>
      </c>
      <c r="I291" s="40">
        <v>177999</v>
      </c>
      <c r="J291" s="40">
        <v>83587</v>
      </c>
      <c r="K291" s="40">
        <v>102160</v>
      </c>
      <c r="L291" s="40">
        <v>36161</v>
      </c>
      <c r="M291" s="40">
        <v>177999</v>
      </c>
    </row>
    <row r="292" spans="1:13">
      <c r="A292" s="81">
        <v>182</v>
      </c>
      <c r="B292" s="83" t="s">
        <v>387</v>
      </c>
      <c r="C292" s="82" t="s">
        <v>206</v>
      </c>
      <c r="D292" s="40">
        <v>230299</v>
      </c>
      <c r="E292" s="40">
        <v>228755</v>
      </c>
      <c r="F292" s="40">
        <v>231225</v>
      </c>
      <c r="G292" s="40">
        <v>58127</v>
      </c>
      <c r="H292" s="40">
        <v>255406</v>
      </c>
      <c r="I292" s="40">
        <v>396287</v>
      </c>
      <c r="J292" s="40">
        <v>184091</v>
      </c>
      <c r="K292" s="40">
        <v>254185</v>
      </c>
      <c r="L292" s="40">
        <v>58127</v>
      </c>
      <c r="M292" s="40">
        <v>396287</v>
      </c>
    </row>
    <row r="293" spans="1:13">
      <c r="A293" s="81">
        <v>183</v>
      </c>
      <c r="B293" s="83" t="s">
        <v>388</v>
      </c>
      <c r="C293" s="82" t="s">
        <v>206</v>
      </c>
      <c r="D293" s="40">
        <v>1396</v>
      </c>
      <c r="E293" s="40">
        <v>1385</v>
      </c>
      <c r="F293" s="40">
        <v>1400</v>
      </c>
      <c r="G293" s="40">
        <v>14819</v>
      </c>
      <c r="H293" s="40">
        <v>5860</v>
      </c>
      <c r="I293" s="40">
        <v>10634</v>
      </c>
      <c r="J293" s="40">
        <v>7911</v>
      </c>
      <c r="K293" s="40">
        <v>1539</v>
      </c>
      <c r="L293" s="40">
        <v>1385</v>
      </c>
      <c r="M293" s="40">
        <v>14819</v>
      </c>
    </row>
    <row r="294" spans="1:13">
      <c r="A294" s="81">
        <v>184</v>
      </c>
      <c r="B294" s="83" t="s">
        <v>389</v>
      </c>
      <c r="C294" s="82" t="s">
        <v>206</v>
      </c>
      <c r="D294" s="40">
        <v>2162</v>
      </c>
      <c r="E294" s="40">
        <v>2146</v>
      </c>
      <c r="F294" s="40">
        <v>2169</v>
      </c>
      <c r="G294" s="40">
        <v>14819</v>
      </c>
      <c r="H294" s="40">
        <v>5860</v>
      </c>
      <c r="I294" s="40">
        <v>5548</v>
      </c>
      <c r="J294" s="40">
        <v>11423</v>
      </c>
      <c r="K294" s="40">
        <v>2386</v>
      </c>
      <c r="L294" s="40">
        <v>2146</v>
      </c>
      <c r="M294" s="40">
        <v>14819</v>
      </c>
    </row>
    <row r="295" spans="1:13">
      <c r="A295" s="81">
        <v>185</v>
      </c>
      <c r="B295" s="83" t="s">
        <v>390</v>
      </c>
      <c r="C295" s="82" t="s">
        <v>206</v>
      </c>
      <c r="D295" s="40">
        <v>10901</v>
      </c>
      <c r="E295" s="40">
        <v>10827</v>
      </c>
      <c r="F295" s="40">
        <v>10945</v>
      </c>
      <c r="G295" s="40">
        <v>28235</v>
      </c>
      <c r="H295" s="40">
        <v>10724</v>
      </c>
      <c r="I295" s="40">
        <v>106337</v>
      </c>
      <c r="J295" s="40">
        <v>13732</v>
      </c>
      <c r="K295" s="40">
        <v>12032</v>
      </c>
      <c r="L295" s="40">
        <v>10724</v>
      </c>
      <c r="M295" s="40">
        <v>106337</v>
      </c>
    </row>
    <row r="296" spans="1:13">
      <c r="A296" s="81">
        <v>186</v>
      </c>
      <c r="B296" s="84" t="s">
        <v>391</v>
      </c>
      <c r="C296" s="82" t="s">
        <v>206</v>
      </c>
      <c r="D296" s="40">
        <v>47227</v>
      </c>
      <c r="E296" s="40">
        <v>46910</v>
      </c>
      <c r="F296" s="40">
        <v>47417</v>
      </c>
      <c r="G296" s="40">
        <v>30767</v>
      </c>
      <c r="H296" s="40">
        <v>13378</v>
      </c>
      <c r="I296" s="40">
        <v>105343</v>
      </c>
      <c r="J296" s="40">
        <v>62093</v>
      </c>
      <c r="K296" s="40">
        <v>52126</v>
      </c>
      <c r="L296" s="40">
        <v>13378</v>
      </c>
      <c r="M296" s="40">
        <v>105343</v>
      </c>
    </row>
    <row r="297" spans="1:13">
      <c r="A297" s="81">
        <v>187</v>
      </c>
      <c r="B297" s="84" t="s">
        <v>392</v>
      </c>
      <c r="C297" s="82" t="s">
        <v>206</v>
      </c>
      <c r="D297" s="40">
        <v>7832</v>
      </c>
      <c r="E297" s="40">
        <v>7780</v>
      </c>
      <c r="F297" s="40">
        <v>7865</v>
      </c>
      <c r="G297" s="40">
        <v>12561</v>
      </c>
      <c r="H297" s="40">
        <v>9730</v>
      </c>
      <c r="I297" s="40">
        <v>11778</v>
      </c>
      <c r="J297" s="40">
        <v>6557</v>
      </c>
      <c r="K297" s="40">
        <v>8644</v>
      </c>
      <c r="L297" s="40">
        <v>6557</v>
      </c>
      <c r="M297" s="40">
        <v>12561</v>
      </c>
    </row>
    <row r="298" spans="1:13">
      <c r="A298" s="81">
        <v>188</v>
      </c>
      <c r="B298" s="82" t="s">
        <v>393</v>
      </c>
      <c r="C298" s="82" t="s">
        <v>206</v>
      </c>
      <c r="D298" s="40">
        <v>2383</v>
      </c>
      <c r="E298" s="40">
        <v>2367</v>
      </c>
      <c r="F298" s="40">
        <v>2393</v>
      </c>
      <c r="G298" s="40">
        <v>2921</v>
      </c>
      <c r="H298" s="40">
        <v>3317</v>
      </c>
      <c r="I298" s="40">
        <v>2300</v>
      </c>
      <c r="J298" s="40">
        <v>2423</v>
      </c>
      <c r="K298" s="40">
        <v>2630</v>
      </c>
      <c r="L298" s="40">
        <v>2300</v>
      </c>
      <c r="M298" s="40">
        <v>3317</v>
      </c>
    </row>
    <row r="299" spans="1:13">
      <c r="A299" s="81">
        <v>189</v>
      </c>
      <c r="B299" s="82" t="s">
        <v>394</v>
      </c>
      <c r="C299" s="82" t="s">
        <v>206</v>
      </c>
      <c r="D299" s="40">
        <v>3763</v>
      </c>
      <c r="E299" s="40">
        <v>3738</v>
      </c>
      <c r="F299" s="40">
        <v>3778</v>
      </c>
      <c r="G299" s="40">
        <v>5063</v>
      </c>
      <c r="H299" s="40">
        <v>4643</v>
      </c>
      <c r="I299" s="40">
        <v>4259</v>
      </c>
      <c r="J299" s="40">
        <v>4475</v>
      </c>
      <c r="K299" s="40">
        <v>4153</v>
      </c>
      <c r="L299" s="40">
        <v>3738</v>
      </c>
      <c r="M299" s="40">
        <v>5063</v>
      </c>
    </row>
    <row r="300" spans="1:13">
      <c r="A300" s="81">
        <v>190</v>
      </c>
      <c r="B300" s="82" t="s">
        <v>395</v>
      </c>
      <c r="C300" s="82" t="s">
        <v>206</v>
      </c>
      <c r="D300" s="40">
        <v>3159</v>
      </c>
      <c r="E300" s="40">
        <v>3137</v>
      </c>
      <c r="F300" s="40">
        <v>3170</v>
      </c>
      <c r="G300" s="40">
        <v>3700</v>
      </c>
      <c r="H300" s="40">
        <v>2322</v>
      </c>
      <c r="I300" s="40">
        <v>2519</v>
      </c>
      <c r="J300" s="40">
        <v>2581</v>
      </c>
      <c r="K300" s="40">
        <v>3485</v>
      </c>
      <c r="L300" s="40">
        <v>2322</v>
      </c>
      <c r="M300" s="40">
        <v>3700</v>
      </c>
    </row>
    <row r="301" spans="1:13">
      <c r="A301" s="81">
        <v>191</v>
      </c>
      <c r="B301" s="84" t="s">
        <v>396</v>
      </c>
      <c r="C301" s="82" t="s">
        <v>206</v>
      </c>
      <c r="D301" s="40">
        <v>34674</v>
      </c>
      <c r="E301" s="40">
        <v>34440</v>
      </c>
      <c r="F301" s="40">
        <v>34812</v>
      </c>
      <c r="G301" s="40">
        <v>45761</v>
      </c>
      <c r="H301" s="40">
        <v>60368</v>
      </c>
      <c r="I301" s="40">
        <v>92157</v>
      </c>
      <c r="J301" s="40">
        <v>8897</v>
      </c>
      <c r="K301" s="40">
        <v>38269</v>
      </c>
      <c r="L301" s="40">
        <v>8897</v>
      </c>
      <c r="M301" s="40">
        <v>92157</v>
      </c>
    </row>
    <row r="302" spans="1:13">
      <c r="A302" s="81">
        <v>192</v>
      </c>
      <c r="B302" s="84" t="s">
        <v>397</v>
      </c>
      <c r="C302" s="82" t="s">
        <v>206</v>
      </c>
      <c r="D302" s="40">
        <v>8866</v>
      </c>
      <c r="E302" s="40">
        <v>8806</v>
      </c>
      <c r="F302" s="40">
        <v>8902</v>
      </c>
      <c r="G302" s="40">
        <v>7400</v>
      </c>
      <c r="H302" s="40">
        <v>6744</v>
      </c>
      <c r="I302" s="40">
        <v>6578</v>
      </c>
      <c r="J302" s="40">
        <v>8897</v>
      </c>
      <c r="K302" s="40">
        <v>9786</v>
      </c>
      <c r="L302" s="40">
        <v>6578</v>
      </c>
      <c r="M302" s="40">
        <v>9786</v>
      </c>
    </row>
    <row r="303" spans="1:13">
      <c r="A303" s="81">
        <v>193</v>
      </c>
      <c r="B303" s="84" t="s">
        <v>398</v>
      </c>
      <c r="C303" s="82" t="s">
        <v>206</v>
      </c>
      <c r="D303" s="40">
        <v>41975</v>
      </c>
      <c r="E303" s="40">
        <v>41693</v>
      </c>
      <c r="F303" s="40">
        <v>42144</v>
      </c>
      <c r="G303" s="40">
        <v>35985</v>
      </c>
      <c r="H303" s="40">
        <v>24988</v>
      </c>
      <c r="I303" s="40">
        <v>105484</v>
      </c>
      <c r="J303" s="40">
        <v>8897</v>
      </c>
      <c r="K303" s="40">
        <v>46328</v>
      </c>
      <c r="L303" s="40">
        <v>8897</v>
      </c>
      <c r="M303" s="40">
        <v>105484</v>
      </c>
    </row>
    <row r="304" spans="1:13">
      <c r="A304" s="81">
        <v>194</v>
      </c>
      <c r="B304" s="84" t="s">
        <v>399</v>
      </c>
      <c r="C304" s="82" t="s">
        <v>206</v>
      </c>
      <c r="D304" s="40">
        <v>60132</v>
      </c>
      <c r="E304" s="40">
        <v>59728</v>
      </c>
      <c r="F304" s="40">
        <v>60373</v>
      </c>
      <c r="G304" s="40">
        <v>94719</v>
      </c>
      <c r="H304" s="40">
        <v>76622</v>
      </c>
      <c r="I304" s="40">
        <v>110021</v>
      </c>
      <c r="J304" s="40">
        <v>18834</v>
      </c>
      <c r="K304" s="40">
        <v>66367</v>
      </c>
      <c r="L304" s="40">
        <v>18834</v>
      </c>
      <c r="M304" s="40">
        <v>110021</v>
      </c>
    </row>
    <row r="305" spans="1:13">
      <c r="A305" s="81">
        <v>195</v>
      </c>
      <c r="B305" s="84" t="s">
        <v>400</v>
      </c>
      <c r="C305" s="82" t="s">
        <v>206</v>
      </c>
      <c r="D305" s="40">
        <v>14758</v>
      </c>
      <c r="E305" s="40">
        <v>14659</v>
      </c>
      <c r="F305" s="40">
        <v>14817</v>
      </c>
      <c r="G305" s="40">
        <v>16551</v>
      </c>
      <c r="H305" s="40">
        <v>15258</v>
      </c>
      <c r="I305" s="40">
        <v>12329</v>
      </c>
      <c r="J305" s="40">
        <v>16155</v>
      </c>
      <c r="K305" s="40">
        <v>16289</v>
      </c>
      <c r="L305" s="40">
        <v>12329</v>
      </c>
      <c r="M305" s="40">
        <v>16551</v>
      </c>
    </row>
    <row r="306" spans="1:13">
      <c r="A306" s="81">
        <v>196</v>
      </c>
      <c r="B306" s="84" t="s">
        <v>401</v>
      </c>
      <c r="C306" s="82" t="s">
        <v>206</v>
      </c>
      <c r="D306" s="40">
        <v>65446</v>
      </c>
      <c r="E306" s="40">
        <v>65006</v>
      </c>
      <c r="F306" s="40">
        <v>65709</v>
      </c>
      <c r="G306" s="40">
        <v>120730</v>
      </c>
      <c r="H306" s="40">
        <v>62469</v>
      </c>
      <c r="I306" s="40">
        <v>111155</v>
      </c>
      <c r="J306" s="40">
        <v>18834</v>
      </c>
      <c r="K306" s="40">
        <v>72234</v>
      </c>
      <c r="L306" s="40">
        <v>18834</v>
      </c>
      <c r="M306" s="40">
        <v>120730</v>
      </c>
    </row>
    <row r="307" spans="1:13">
      <c r="A307" s="81">
        <v>197</v>
      </c>
      <c r="B307" s="85" t="s">
        <v>402</v>
      </c>
      <c r="C307" s="82" t="s">
        <v>206</v>
      </c>
      <c r="D307" s="40">
        <v>8161</v>
      </c>
      <c r="E307" s="40">
        <v>8105</v>
      </c>
      <c r="F307" s="40">
        <v>8193</v>
      </c>
      <c r="G307" s="40">
        <v>7205</v>
      </c>
      <c r="H307" s="40">
        <v>16585</v>
      </c>
      <c r="I307" s="40">
        <v>6389</v>
      </c>
      <c r="J307" s="40">
        <v>8897</v>
      </c>
      <c r="K307" s="40">
        <v>9007</v>
      </c>
      <c r="L307" s="40">
        <v>6389</v>
      </c>
      <c r="M307" s="40">
        <v>16585</v>
      </c>
    </row>
    <row r="308" spans="1:13">
      <c r="A308" s="81">
        <v>198</v>
      </c>
      <c r="B308" s="85" t="s">
        <v>403</v>
      </c>
      <c r="C308" s="82" t="s">
        <v>206</v>
      </c>
      <c r="D308" s="40">
        <v>16720</v>
      </c>
      <c r="E308" s="40">
        <v>16608</v>
      </c>
      <c r="F308" s="40">
        <v>16789</v>
      </c>
      <c r="G308" s="40">
        <v>18499</v>
      </c>
      <c r="H308" s="40">
        <v>16585</v>
      </c>
      <c r="I308" s="40">
        <v>15123</v>
      </c>
      <c r="J308" s="40">
        <v>18834</v>
      </c>
      <c r="K308" s="40">
        <v>18453</v>
      </c>
      <c r="L308" s="40">
        <v>15123</v>
      </c>
      <c r="M308" s="40">
        <v>18834</v>
      </c>
    </row>
    <row r="309" spans="1:13">
      <c r="A309" s="81">
        <v>199</v>
      </c>
      <c r="B309" s="85" t="s">
        <v>404</v>
      </c>
      <c r="C309" s="82" t="s">
        <v>206</v>
      </c>
      <c r="D309" s="40">
        <v>9941</v>
      </c>
      <c r="E309" s="40">
        <v>9875</v>
      </c>
      <c r="F309" s="40">
        <v>9981</v>
      </c>
      <c r="G309" s="40">
        <v>7205</v>
      </c>
      <c r="H309" s="40">
        <v>16364</v>
      </c>
      <c r="I309" s="40">
        <v>5185</v>
      </c>
      <c r="J309" s="40">
        <v>8308</v>
      </c>
      <c r="K309" s="40">
        <v>10972</v>
      </c>
      <c r="L309" s="40">
        <v>5185</v>
      </c>
      <c r="M309" s="40">
        <v>16364</v>
      </c>
    </row>
    <row r="310" spans="1:13">
      <c r="A310" s="81">
        <v>200</v>
      </c>
      <c r="B310" s="82" t="s">
        <v>405</v>
      </c>
      <c r="C310" s="82" t="s">
        <v>206</v>
      </c>
      <c r="D310" s="40">
        <v>12145</v>
      </c>
      <c r="E310" s="40">
        <v>12063</v>
      </c>
      <c r="F310" s="40">
        <v>12195</v>
      </c>
      <c r="G310" s="40">
        <v>12657</v>
      </c>
      <c r="H310" s="40">
        <v>11941</v>
      </c>
      <c r="I310" s="40">
        <v>10409</v>
      </c>
      <c r="J310" s="40">
        <v>14447</v>
      </c>
      <c r="K310" s="40">
        <v>13404</v>
      </c>
      <c r="L310" s="40">
        <v>10409</v>
      </c>
      <c r="M310" s="40">
        <v>14447</v>
      </c>
    </row>
    <row r="311" spans="1:13">
      <c r="A311" s="81">
        <v>201</v>
      </c>
      <c r="B311" s="82" t="s">
        <v>406</v>
      </c>
      <c r="C311" s="82" t="s">
        <v>206</v>
      </c>
      <c r="D311" s="40">
        <v>2044</v>
      </c>
      <c r="E311" s="40">
        <v>2032</v>
      </c>
      <c r="F311" s="40">
        <v>2054</v>
      </c>
      <c r="G311" s="40">
        <v>1461</v>
      </c>
      <c r="H311" s="40">
        <v>1438</v>
      </c>
      <c r="I311" s="40">
        <v>1098</v>
      </c>
      <c r="J311" s="40">
        <v>1832</v>
      </c>
      <c r="K311" s="40">
        <v>2256</v>
      </c>
      <c r="L311" s="40">
        <v>1098</v>
      </c>
      <c r="M311" s="40">
        <v>2256</v>
      </c>
    </row>
    <row r="312" spans="1:13">
      <c r="A312" s="81">
        <v>202</v>
      </c>
      <c r="B312" s="82" t="s">
        <v>407</v>
      </c>
      <c r="C312" s="82" t="s">
        <v>206</v>
      </c>
      <c r="D312" s="40">
        <v>2331</v>
      </c>
      <c r="E312" s="40">
        <v>2314</v>
      </c>
      <c r="F312" s="40">
        <v>2341</v>
      </c>
      <c r="G312" s="40">
        <v>3505</v>
      </c>
      <c r="H312" s="40">
        <v>2543</v>
      </c>
      <c r="I312" s="40">
        <v>1851</v>
      </c>
      <c r="J312" s="40">
        <v>3106</v>
      </c>
      <c r="K312" s="40">
        <v>2572</v>
      </c>
      <c r="L312" s="40">
        <v>1851</v>
      </c>
      <c r="M312" s="40">
        <v>3505</v>
      </c>
    </row>
    <row r="313" spans="1:13">
      <c r="A313" s="81">
        <v>203</v>
      </c>
      <c r="B313" s="82" t="s">
        <v>408</v>
      </c>
      <c r="C313" s="82" t="s">
        <v>206</v>
      </c>
      <c r="D313" s="40">
        <v>2671</v>
      </c>
      <c r="E313" s="40">
        <v>2654</v>
      </c>
      <c r="F313" s="40">
        <v>2682</v>
      </c>
      <c r="G313" s="40">
        <v>3505</v>
      </c>
      <c r="H313" s="40">
        <v>2543</v>
      </c>
      <c r="I313" s="40">
        <v>2250</v>
      </c>
      <c r="J313" s="40">
        <v>3622</v>
      </c>
      <c r="K313" s="40">
        <v>2948</v>
      </c>
      <c r="L313" s="40">
        <v>2250</v>
      </c>
      <c r="M313" s="40">
        <v>3622</v>
      </c>
    </row>
    <row r="314" spans="1:13">
      <c r="A314" s="81">
        <v>204</v>
      </c>
      <c r="B314" s="82" t="s">
        <v>409</v>
      </c>
      <c r="C314" s="82" t="s">
        <v>206</v>
      </c>
      <c r="D314" s="40">
        <v>20360</v>
      </c>
      <c r="E314" s="40">
        <v>20223</v>
      </c>
      <c r="F314" s="40">
        <v>20441</v>
      </c>
      <c r="G314" s="40">
        <v>31156</v>
      </c>
      <c r="H314" s="40">
        <v>16253</v>
      </c>
      <c r="I314" s="40">
        <v>18813</v>
      </c>
      <c r="J314" s="40">
        <v>30604</v>
      </c>
      <c r="K314" s="40">
        <v>22471</v>
      </c>
      <c r="L314" s="40">
        <v>16253</v>
      </c>
      <c r="M314" s="40">
        <v>31156</v>
      </c>
    </row>
    <row r="315" spans="1:13">
      <c r="A315" s="81">
        <v>205</v>
      </c>
      <c r="B315" s="82" t="s">
        <v>410</v>
      </c>
      <c r="C315" s="82" t="s">
        <v>206</v>
      </c>
      <c r="D315" s="40">
        <v>31801</v>
      </c>
      <c r="E315" s="40">
        <v>31588</v>
      </c>
      <c r="F315" s="40">
        <v>31929</v>
      </c>
      <c r="G315" s="40">
        <v>38946</v>
      </c>
      <c r="H315" s="40">
        <v>23108</v>
      </c>
      <c r="I315" s="40">
        <v>25782</v>
      </c>
      <c r="J315" s="40">
        <v>41650</v>
      </c>
      <c r="K315" s="40">
        <v>35100</v>
      </c>
      <c r="L315" s="40">
        <v>23108</v>
      </c>
      <c r="M315" s="40">
        <v>41650</v>
      </c>
    </row>
    <row r="316" spans="1:13">
      <c r="A316" s="81">
        <v>206</v>
      </c>
      <c r="B316" s="82" t="s">
        <v>411</v>
      </c>
      <c r="C316" s="82" t="s">
        <v>206</v>
      </c>
      <c r="D316" s="40">
        <v>26768</v>
      </c>
      <c r="E316" s="40">
        <v>26588</v>
      </c>
      <c r="F316" s="40">
        <v>26875</v>
      </c>
      <c r="G316" s="40">
        <v>17525</v>
      </c>
      <c r="H316" s="40">
        <v>11499</v>
      </c>
      <c r="I316" s="40">
        <v>10423</v>
      </c>
      <c r="J316" s="40">
        <v>17062</v>
      </c>
      <c r="K316" s="40">
        <v>29544</v>
      </c>
      <c r="L316" s="40">
        <v>10423</v>
      </c>
      <c r="M316" s="40">
        <v>29544</v>
      </c>
    </row>
    <row r="317" spans="1:13">
      <c r="A317" s="81">
        <v>207</v>
      </c>
      <c r="B317" s="82" t="s">
        <v>412</v>
      </c>
      <c r="C317" s="82" t="s">
        <v>206</v>
      </c>
      <c r="D317" s="40">
        <v>12311</v>
      </c>
      <c r="E317" s="40">
        <v>12228</v>
      </c>
      <c r="F317" s="40">
        <v>12360</v>
      </c>
      <c r="G317" s="40">
        <v>12657</v>
      </c>
      <c r="H317" s="40">
        <v>12936</v>
      </c>
      <c r="I317" s="40">
        <v>9830</v>
      </c>
      <c r="J317" s="40">
        <v>16419</v>
      </c>
      <c r="K317" s="40">
        <v>13588</v>
      </c>
      <c r="L317" s="40">
        <v>9830</v>
      </c>
      <c r="M317" s="40">
        <v>16419</v>
      </c>
    </row>
    <row r="318" spans="1:13">
      <c r="A318" s="81">
        <v>208</v>
      </c>
      <c r="B318" s="82" t="s">
        <v>413</v>
      </c>
      <c r="C318" s="82" t="s">
        <v>206</v>
      </c>
      <c r="D318" s="40">
        <v>86392</v>
      </c>
      <c r="E318" s="40">
        <v>85813</v>
      </c>
      <c r="F318" s="40">
        <v>86739</v>
      </c>
      <c r="G318" s="40">
        <v>97364</v>
      </c>
      <c r="H318" s="40">
        <v>90774</v>
      </c>
      <c r="I318" s="40">
        <v>72375</v>
      </c>
      <c r="J318" s="40">
        <v>105833</v>
      </c>
      <c r="K318" s="40">
        <v>95351</v>
      </c>
      <c r="L318" s="40">
        <v>72375</v>
      </c>
      <c r="M318" s="40">
        <v>105833</v>
      </c>
    </row>
    <row r="319" spans="1:13">
      <c r="A319" s="81">
        <v>209</v>
      </c>
      <c r="B319" s="82" t="s">
        <v>414</v>
      </c>
      <c r="C319" s="82" t="s">
        <v>206</v>
      </c>
      <c r="D319" s="40">
        <v>57688</v>
      </c>
      <c r="E319" s="40">
        <v>57302</v>
      </c>
      <c r="F319" s="40">
        <v>57921</v>
      </c>
      <c r="G319" s="40">
        <v>83733</v>
      </c>
      <c r="H319" s="40">
        <v>63022</v>
      </c>
      <c r="I319" s="40">
        <v>56283</v>
      </c>
      <c r="J319" s="40">
        <v>84356</v>
      </c>
      <c r="K319" s="40">
        <v>63673</v>
      </c>
      <c r="L319" s="40">
        <v>56283</v>
      </c>
      <c r="M319" s="40">
        <v>84356</v>
      </c>
    </row>
    <row r="320" spans="1:13">
      <c r="A320" s="81">
        <v>210</v>
      </c>
      <c r="B320" s="82" t="s">
        <v>415</v>
      </c>
      <c r="C320" s="82" t="s">
        <v>206</v>
      </c>
      <c r="D320" s="40">
        <v>42968</v>
      </c>
      <c r="E320" s="40">
        <v>42679</v>
      </c>
      <c r="F320" s="40">
        <v>43140</v>
      </c>
      <c r="G320" s="40">
        <v>57250</v>
      </c>
      <c r="H320" s="40">
        <v>46217</v>
      </c>
      <c r="I320" s="40">
        <v>39968</v>
      </c>
      <c r="J320" s="40">
        <v>56870</v>
      </c>
      <c r="K320" s="40">
        <v>47424</v>
      </c>
      <c r="L320" s="40">
        <v>39968</v>
      </c>
      <c r="M320" s="40">
        <v>57250</v>
      </c>
    </row>
    <row r="321" spans="1:13">
      <c r="A321" s="81">
        <v>211</v>
      </c>
      <c r="B321" s="82" t="s">
        <v>416</v>
      </c>
      <c r="C321" s="82" t="s">
        <v>206</v>
      </c>
      <c r="D321" s="40">
        <v>31305</v>
      </c>
      <c r="E321" s="40">
        <v>31094</v>
      </c>
      <c r="F321" s="40">
        <v>31430</v>
      </c>
      <c r="G321" s="40">
        <v>48682</v>
      </c>
      <c r="H321" s="40">
        <v>32617</v>
      </c>
      <c r="I321" s="40">
        <v>29699</v>
      </c>
      <c r="J321" s="40">
        <v>46428</v>
      </c>
      <c r="K321" s="40">
        <v>34552</v>
      </c>
      <c r="L321" s="40">
        <v>29699</v>
      </c>
      <c r="M321" s="40">
        <v>48682</v>
      </c>
    </row>
    <row r="322" spans="1:13">
      <c r="A322" s="81">
        <v>212</v>
      </c>
      <c r="B322" s="82" t="s">
        <v>417</v>
      </c>
      <c r="C322" s="82" t="s">
        <v>206</v>
      </c>
      <c r="D322" s="40">
        <v>4983</v>
      </c>
      <c r="E322" s="40">
        <v>4949</v>
      </c>
      <c r="F322" s="40">
        <v>5002</v>
      </c>
      <c r="G322" s="40">
        <v>5160</v>
      </c>
      <c r="H322" s="40">
        <v>4755</v>
      </c>
      <c r="I322" s="40">
        <v>4321</v>
      </c>
      <c r="J322" s="40">
        <v>5150</v>
      </c>
      <c r="K322" s="40">
        <v>5499</v>
      </c>
      <c r="L322" s="40">
        <v>4321</v>
      </c>
      <c r="M322" s="40">
        <v>5499</v>
      </c>
    </row>
    <row r="323" spans="1:13">
      <c r="A323" s="81">
        <v>213</v>
      </c>
      <c r="B323" s="82" t="s">
        <v>418</v>
      </c>
      <c r="C323" s="82" t="s">
        <v>206</v>
      </c>
      <c r="D323" s="40">
        <v>11018</v>
      </c>
      <c r="E323" s="40">
        <v>10945</v>
      </c>
      <c r="F323" s="40">
        <v>11063</v>
      </c>
      <c r="G323" s="40">
        <v>15579</v>
      </c>
      <c r="H323" s="40">
        <v>12273</v>
      </c>
      <c r="I323" s="40">
        <v>9946</v>
      </c>
      <c r="J323" s="40">
        <v>16241</v>
      </c>
      <c r="K323" s="40">
        <v>12161</v>
      </c>
      <c r="L323" s="40">
        <v>9946</v>
      </c>
      <c r="M323" s="40">
        <v>16241</v>
      </c>
    </row>
    <row r="324" spans="1:13">
      <c r="A324" s="81">
        <v>214</v>
      </c>
      <c r="B324" s="82" t="s">
        <v>419</v>
      </c>
      <c r="C324" s="82" t="s">
        <v>206</v>
      </c>
      <c r="D324" s="40">
        <v>19429</v>
      </c>
      <c r="E324" s="40">
        <v>19297</v>
      </c>
      <c r="F324" s="40">
        <v>19506</v>
      </c>
      <c r="G324" s="40">
        <v>23367</v>
      </c>
      <c r="H324" s="40">
        <v>21671</v>
      </c>
      <c r="I324" s="40">
        <v>13935</v>
      </c>
      <c r="J324" s="40">
        <v>20161</v>
      </c>
      <c r="K324" s="40">
        <v>21443</v>
      </c>
      <c r="L324" s="40">
        <v>13935</v>
      </c>
      <c r="M324" s="40">
        <v>23367</v>
      </c>
    </row>
    <row r="325" spans="1:13">
      <c r="A325" s="81">
        <v>215</v>
      </c>
      <c r="B325" s="82" t="s">
        <v>420</v>
      </c>
      <c r="C325" s="82" t="s">
        <v>206</v>
      </c>
      <c r="D325" s="40">
        <v>32993</v>
      </c>
      <c r="E325" s="40">
        <v>32771</v>
      </c>
      <c r="F325" s="40">
        <v>33124</v>
      </c>
      <c r="G325" s="40">
        <v>36998</v>
      </c>
      <c r="H325" s="40">
        <v>31401</v>
      </c>
      <c r="I325" s="40">
        <v>27286</v>
      </c>
      <c r="J325" s="40">
        <v>30110</v>
      </c>
      <c r="K325" s="40">
        <v>36414</v>
      </c>
      <c r="L325" s="40">
        <v>27286</v>
      </c>
      <c r="M325" s="40">
        <v>36998</v>
      </c>
    </row>
    <row r="326" spans="1:13">
      <c r="A326" s="81">
        <v>216</v>
      </c>
      <c r="B326" s="82" t="s">
        <v>421</v>
      </c>
      <c r="C326" s="82" t="s">
        <v>206</v>
      </c>
      <c r="D326" s="40">
        <v>7066</v>
      </c>
      <c r="E326" s="40">
        <v>7020</v>
      </c>
      <c r="F326" s="40">
        <v>7095</v>
      </c>
      <c r="G326" s="40">
        <v>6816</v>
      </c>
      <c r="H326" s="40">
        <v>6413</v>
      </c>
      <c r="I326" s="40">
        <v>4645</v>
      </c>
      <c r="J326" s="40">
        <v>7008</v>
      </c>
      <c r="K326" s="40">
        <v>7799</v>
      </c>
      <c r="L326" s="40">
        <v>4645</v>
      </c>
      <c r="M326" s="40">
        <v>7799</v>
      </c>
    </row>
    <row r="327" spans="1:13">
      <c r="A327" s="81">
        <v>217</v>
      </c>
      <c r="B327" s="82" t="s">
        <v>422</v>
      </c>
      <c r="C327" s="82" t="s">
        <v>206</v>
      </c>
      <c r="D327" s="40">
        <v>61535</v>
      </c>
      <c r="E327" s="40">
        <v>61123</v>
      </c>
      <c r="F327" s="40">
        <v>61783</v>
      </c>
      <c r="G327" s="40">
        <v>29209</v>
      </c>
      <c r="H327" s="40">
        <v>52518</v>
      </c>
      <c r="I327" s="40">
        <v>45370</v>
      </c>
      <c r="J327" s="40">
        <v>59621</v>
      </c>
      <c r="K327" s="40">
        <v>67918</v>
      </c>
      <c r="L327" s="40">
        <v>29209</v>
      </c>
      <c r="M327" s="40">
        <v>67918</v>
      </c>
    </row>
    <row r="328" spans="1:13">
      <c r="A328" s="81">
        <v>218</v>
      </c>
      <c r="B328" s="82" t="s">
        <v>423</v>
      </c>
      <c r="C328" s="82" t="s">
        <v>206</v>
      </c>
      <c r="D328" s="40">
        <v>3388</v>
      </c>
      <c r="E328" s="40">
        <v>3365</v>
      </c>
      <c r="F328" s="40">
        <v>3402</v>
      </c>
      <c r="G328" s="40">
        <v>3505</v>
      </c>
      <c r="H328" s="40">
        <v>3870</v>
      </c>
      <c r="I328" s="40">
        <v>3010</v>
      </c>
      <c r="J328" s="40">
        <v>4295</v>
      </c>
      <c r="K328" s="40">
        <v>3741</v>
      </c>
      <c r="L328" s="40">
        <v>3010</v>
      </c>
      <c r="M328" s="40">
        <v>4295</v>
      </c>
    </row>
    <row r="329" spans="1:13">
      <c r="A329" s="81">
        <v>219</v>
      </c>
      <c r="B329" s="82" t="s">
        <v>424</v>
      </c>
      <c r="C329" s="82" t="s">
        <v>206</v>
      </c>
      <c r="D329" s="40">
        <v>56274</v>
      </c>
      <c r="E329" s="40">
        <v>55895</v>
      </c>
      <c r="F329" s="40">
        <v>56499</v>
      </c>
      <c r="G329" s="40">
        <v>30378</v>
      </c>
      <c r="H329" s="40">
        <v>60258</v>
      </c>
      <c r="I329" s="40">
        <v>41049</v>
      </c>
      <c r="J329" s="40">
        <v>58462</v>
      </c>
      <c r="K329" s="40">
        <v>62110</v>
      </c>
      <c r="L329" s="40">
        <v>30378</v>
      </c>
      <c r="M329" s="40">
        <v>62110</v>
      </c>
    </row>
    <row r="330" spans="1:13">
      <c r="A330" s="81">
        <v>220</v>
      </c>
      <c r="B330" s="82" t="s">
        <v>425</v>
      </c>
      <c r="C330" s="82" t="s">
        <v>426</v>
      </c>
      <c r="D330" s="40">
        <v>317</v>
      </c>
      <c r="E330" s="40">
        <v>315</v>
      </c>
      <c r="F330" s="40">
        <v>318</v>
      </c>
      <c r="G330" s="40">
        <v>1492</v>
      </c>
      <c r="H330" s="40">
        <v>995</v>
      </c>
      <c r="I330" s="40">
        <v>371</v>
      </c>
      <c r="J330" s="40">
        <v>1315</v>
      </c>
      <c r="K330" s="40">
        <v>350</v>
      </c>
      <c r="L330" s="40">
        <v>315</v>
      </c>
      <c r="M330" s="40">
        <v>1492</v>
      </c>
    </row>
    <row r="331" spans="1:13">
      <c r="A331" s="81">
        <v>221</v>
      </c>
      <c r="B331" s="82" t="s">
        <v>425</v>
      </c>
      <c r="C331" s="82" t="s">
        <v>206</v>
      </c>
      <c r="D331" s="40">
        <v>4490</v>
      </c>
      <c r="E331" s="40">
        <v>4460</v>
      </c>
      <c r="F331" s="40">
        <v>4509</v>
      </c>
      <c r="G331" s="40">
        <v>4479</v>
      </c>
      <c r="H331" s="40">
        <v>4643</v>
      </c>
      <c r="I331" s="40">
        <v>4630</v>
      </c>
      <c r="J331" s="40">
        <v>4487</v>
      </c>
      <c r="K331" s="40">
        <v>4955</v>
      </c>
      <c r="L331" s="40">
        <v>4460</v>
      </c>
      <c r="M331" s="40">
        <v>4955</v>
      </c>
    </row>
    <row r="332" spans="1:13">
      <c r="A332" s="81">
        <v>222</v>
      </c>
      <c r="B332" s="82" t="s">
        <v>427</v>
      </c>
      <c r="C332" s="82" t="s">
        <v>426</v>
      </c>
      <c r="D332" s="40">
        <v>408</v>
      </c>
      <c r="E332" s="40">
        <v>406</v>
      </c>
      <c r="F332" s="40">
        <v>410</v>
      </c>
      <c r="G332" s="40">
        <v>1948</v>
      </c>
      <c r="H332" s="40">
        <v>774</v>
      </c>
      <c r="I332" s="40">
        <v>332</v>
      </c>
      <c r="J332" s="40">
        <v>1890</v>
      </c>
      <c r="K332" s="40">
        <v>450</v>
      </c>
      <c r="L332" s="40">
        <v>332</v>
      </c>
      <c r="M332" s="40">
        <v>1948</v>
      </c>
    </row>
    <row r="333" spans="1:13">
      <c r="A333" s="81">
        <v>223</v>
      </c>
      <c r="B333" s="82" t="s">
        <v>427</v>
      </c>
      <c r="C333" s="82" t="s">
        <v>206</v>
      </c>
      <c r="D333" s="40">
        <v>10444</v>
      </c>
      <c r="E333" s="40">
        <v>10373</v>
      </c>
      <c r="F333" s="40">
        <v>10486</v>
      </c>
      <c r="G333" s="40">
        <v>5843</v>
      </c>
      <c r="H333" s="40">
        <v>9619</v>
      </c>
      <c r="I333" s="40">
        <v>4146</v>
      </c>
      <c r="J333" s="40">
        <v>6447</v>
      </c>
      <c r="K333" s="40">
        <v>11526</v>
      </c>
      <c r="L333" s="40">
        <v>4146</v>
      </c>
      <c r="M333" s="40">
        <v>11526</v>
      </c>
    </row>
    <row r="334" spans="1:13">
      <c r="A334" s="81">
        <v>224</v>
      </c>
      <c r="B334" s="82" t="s">
        <v>428</v>
      </c>
      <c r="C334" s="82" t="s">
        <v>206</v>
      </c>
      <c r="D334" s="40">
        <v>3646</v>
      </c>
      <c r="E334" s="40">
        <v>3621</v>
      </c>
      <c r="F334" s="40">
        <v>3661</v>
      </c>
      <c r="G334" s="40">
        <v>3311</v>
      </c>
      <c r="H334" s="40">
        <v>6744</v>
      </c>
      <c r="I334" s="40">
        <v>3653</v>
      </c>
      <c r="J334" s="40">
        <v>5342</v>
      </c>
      <c r="K334" s="40">
        <v>4024</v>
      </c>
      <c r="L334" s="40">
        <v>3311</v>
      </c>
      <c r="M334" s="40">
        <v>6744</v>
      </c>
    </row>
    <row r="335" spans="1:13">
      <c r="A335" s="81">
        <v>225</v>
      </c>
      <c r="B335" s="82" t="s">
        <v>429</v>
      </c>
      <c r="C335" s="82" t="s">
        <v>206</v>
      </c>
      <c r="D335" s="40">
        <v>3673</v>
      </c>
      <c r="E335" s="40">
        <v>3649</v>
      </c>
      <c r="F335" s="40">
        <v>3688</v>
      </c>
      <c r="G335" s="40">
        <v>4155</v>
      </c>
      <c r="H335" s="40">
        <v>5749</v>
      </c>
      <c r="I335" s="40">
        <v>3808</v>
      </c>
      <c r="J335" s="40">
        <v>5623</v>
      </c>
      <c r="K335" s="40">
        <v>4055</v>
      </c>
      <c r="L335" s="40">
        <v>3649</v>
      </c>
      <c r="M335" s="40">
        <v>5749</v>
      </c>
    </row>
    <row r="336" spans="1:13">
      <c r="A336" s="81">
        <v>226</v>
      </c>
      <c r="B336" s="82" t="s">
        <v>430</v>
      </c>
      <c r="C336" s="82" t="s">
        <v>206</v>
      </c>
      <c r="D336" s="40">
        <v>15139</v>
      </c>
      <c r="E336" s="40">
        <v>15037</v>
      </c>
      <c r="F336" s="40">
        <v>15199</v>
      </c>
      <c r="G336" s="40">
        <v>10320</v>
      </c>
      <c r="H336" s="40">
        <v>18243</v>
      </c>
      <c r="I336" s="40">
        <v>4546</v>
      </c>
      <c r="J336" s="40">
        <v>9122</v>
      </c>
      <c r="K336" s="40">
        <v>16709</v>
      </c>
      <c r="L336" s="40">
        <v>4546</v>
      </c>
      <c r="M336" s="40">
        <v>18243</v>
      </c>
    </row>
    <row r="337" spans="1:13">
      <c r="A337" s="81">
        <v>227</v>
      </c>
      <c r="B337" s="82" t="s">
        <v>431</v>
      </c>
      <c r="C337" s="82" t="s">
        <v>206</v>
      </c>
      <c r="D337" s="40">
        <v>3461</v>
      </c>
      <c r="E337" s="40">
        <v>3438</v>
      </c>
      <c r="F337" s="40">
        <v>3475</v>
      </c>
      <c r="G337" s="40">
        <v>2768</v>
      </c>
      <c r="H337" s="40">
        <v>2432</v>
      </c>
      <c r="I337" s="40">
        <v>2845</v>
      </c>
      <c r="J337" s="40">
        <v>3814</v>
      </c>
      <c r="K337" s="40">
        <v>3821</v>
      </c>
      <c r="L337" s="40">
        <v>2432</v>
      </c>
      <c r="M337" s="40">
        <v>3821</v>
      </c>
    </row>
    <row r="338" spans="1:13">
      <c r="A338" s="81">
        <v>228</v>
      </c>
      <c r="B338" s="82" t="s">
        <v>432</v>
      </c>
      <c r="C338" s="82" t="s">
        <v>426</v>
      </c>
      <c r="D338" s="40">
        <v>1340</v>
      </c>
      <c r="E338" s="40">
        <v>1331</v>
      </c>
      <c r="F338" s="40">
        <v>1344</v>
      </c>
      <c r="G338" s="40">
        <v>8768</v>
      </c>
      <c r="H338" s="40">
        <v>2101</v>
      </c>
      <c r="I338" s="40">
        <v>1236</v>
      </c>
      <c r="J338" s="40">
        <v>6139</v>
      </c>
      <c r="K338" s="40">
        <v>1479</v>
      </c>
      <c r="L338" s="40">
        <v>1236</v>
      </c>
      <c r="M338" s="40">
        <v>8768</v>
      </c>
    </row>
    <row r="339" spans="1:13">
      <c r="A339" s="81">
        <v>229</v>
      </c>
      <c r="B339" s="82" t="s">
        <v>432</v>
      </c>
      <c r="C339" s="82" t="s">
        <v>206</v>
      </c>
      <c r="D339" s="40">
        <v>15309</v>
      </c>
      <c r="E339" s="40">
        <v>15207</v>
      </c>
      <c r="F339" s="40">
        <v>15371</v>
      </c>
      <c r="G339" s="40">
        <v>26308</v>
      </c>
      <c r="H339" s="40">
        <v>25430</v>
      </c>
      <c r="I339" s="40">
        <v>15442</v>
      </c>
      <c r="J339" s="40">
        <v>26495</v>
      </c>
      <c r="K339" s="40">
        <v>16897</v>
      </c>
      <c r="L339" s="40">
        <v>15207</v>
      </c>
      <c r="M339" s="40">
        <v>26495</v>
      </c>
    </row>
    <row r="340" spans="1:13">
      <c r="A340" s="81">
        <v>230</v>
      </c>
      <c r="B340" s="82" t="s">
        <v>433</v>
      </c>
      <c r="C340" s="82" t="s">
        <v>426</v>
      </c>
      <c r="D340" s="40">
        <v>832</v>
      </c>
      <c r="E340" s="40">
        <v>827</v>
      </c>
      <c r="F340" s="40">
        <v>836</v>
      </c>
      <c r="G340" s="40">
        <v>6000</v>
      </c>
      <c r="H340" s="40">
        <v>1879</v>
      </c>
      <c r="I340" s="40">
        <v>981</v>
      </c>
      <c r="J340" s="40">
        <v>4533</v>
      </c>
      <c r="K340" s="40">
        <v>919</v>
      </c>
      <c r="L340" s="40">
        <v>827</v>
      </c>
      <c r="M340" s="40">
        <v>6000</v>
      </c>
    </row>
    <row r="341" spans="1:13">
      <c r="A341" s="81">
        <v>231</v>
      </c>
      <c r="B341" s="82" t="s">
        <v>433</v>
      </c>
      <c r="C341" s="82" t="s">
        <v>206</v>
      </c>
      <c r="D341" s="40">
        <v>14840</v>
      </c>
      <c r="E341" s="40">
        <v>14741</v>
      </c>
      <c r="F341" s="40">
        <v>14901</v>
      </c>
      <c r="G341" s="40">
        <v>18002</v>
      </c>
      <c r="H341" s="40">
        <v>22556</v>
      </c>
      <c r="I341" s="40">
        <v>12259</v>
      </c>
      <c r="J341" s="40">
        <v>20670</v>
      </c>
      <c r="K341" s="40">
        <v>16380</v>
      </c>
      <c r="L341" s="40">
        <v>12259</v>
      </c>
      <c r="M341" s="40">
        <v>22556</v>
      </c>
    </row>
    <row r="342" spans="1:13">
      <c r="A342" s="81">
        <v>232</v>
      </c>
      <c r="B342" s="82" t="s">
        <v>434</v>
      </c>
      <c r="C342" s="82" t="s">
        <v>426</v>
      </c>
      <c r="D342" s="40">
        <v>681</v>
      </c>
      <c r="E342" s="40">
        <v>677</v>
      </c>
      <c r="F342" s="40">
        <v>685</v>
      </c>
      <c r="G342" s="40">
        <v>3231</v>
      </c>
      <c r="H342" s="40">
        <v>15369</v>
      </c>
      <c r="I342" s="40">
        <v>725</v>
      </c>
      <c r="J342" s="40">
        <v>3768</v>
      </c>
      <c r="K342" s="40">
        <v>753</v>
      </c>
      <c r="L342" s="40">
        <v>677</v>
      </c>
      <c r="M342" s="40">
        <v>15369</v>
      </c>
    </row>
    <row r="343" spans="1:13">
      <c r="A343" s="81">
        <v>233</v>
      </c>
      <c r="B343" s="82" t="s">
        <v>434</v>
      </c>
      <c r="C343" s="82" t="s">
        <v>206</v>
      </c>
      <c r="D343" s="40">
        <v>11837</v>
      </c>
      <c r="E343" s="40">
        <v>11758</v>
      </c>
      <c r="F343" s="40">
        <v>11885</v>
      </c>
      <c r="G343" s="40">
        <v>9691</v>
      </c>
      <c r="H343" s="40">
        <v>9177</v>
      </c>
      <c r="I343" s="40">
        <v>9054</v>
      </c>
      <c r="J343" s="40">
        <v>14547</v>
      </c>
      <c r="K343" s="40">
        <v>13065</v>
      </c>
      <c r="L343" s="40">
        <v>9054</v>
      </c>
      <c r="M343" s="40">
        <v>14547</v>
      </c>
    </row>
    <row r="344" spans="1:13">
      <c r="A344" s="81">
        <v>234</v>
      </c>
      <c r="B344" s="82" t="s">
        <v>435</v>
      </c>
      <c r="C344" s="82" t="s">
        <v>426</v>
      </c>
      <c r="D344" s="40">
        <v>728</v>
      </c>
      <c r="E344" s="40">
        <v>723</v>
      </c>
      <c r="F344" s="40">
        <v>730</v>
      </c>
      <c r="G344" s="40">
        <v>4543</v>
      </c>
      <c r="H344" s="40">
        <v>1438</v>
      </c>
      <c r="I344" s="40">
        <v>918</v>
      </c>
      <c r="J344" s="40">
        <v>4171</v>
      </c>
      <c r="K344" s="40">
        <v>804</v>
      </c>
      <c r="L344" s="40">
        <v>723</v>
      </c>
      <c r="M344" s="40">
        <v>4543</v>
      </c>
    </row>
    <row r="345" spans="1:13">
      <c r="A345" s="81">
        <v>235</v>
      </c>
      <c r="B345" s="82" t="s">
        <v>435</v>
      </c>
      <c r="C345" s="82" t="s">
        <v>206</v>
      </c>
      <c r="D345" s="40">
        <v>11293</v>
      </c>
      <c r="E345" s="40">
        <v>11215</v>
      </c>
      <c r="F345" s="40">
        <v>11337</v>
      </c>
      <c r="G345" s="40">
        <v>13630</v>
      </c>
      <c r="H345" s="40">
        <v>15369</v>
      </c>
      <c r="I345" s="40">
        <v>11469</v>
      </c>
      <c r="J345" s="40">
        <v>14422</v>
      </c>
      <c r="K345" s="40">
        <v>12464</v>
      </c>
      <c r="L345" s="40">
        <v>11215</v>
      </c>
      <c r="M345" s="40">
        <v>15369</v>
      </c>
    </row>
    <row r="346" spans="1:13">
      <c r="A346" s="81">
        <v>236</v>
      </c>
      <c r="B346" s="82" t="s">
        <v>436</v>
      </c>
      <c r="C346" s="82" t="s">
        <v>426</v>
      </c>
      <c r="D346" s="40">
        <v>816</v>
      </c>
      <c r="E346" s="40">
        <v>810</v>
      </c>
      <c r="F346" s="40">
        <v>820</v>
      </c>
      <c r="G346" s="40">
        <v>7010</v>
      </c>
      <c r="H346" s="40">
        <v>1438</v>
      </c>
      <c r="I346" s="40">
        <v>1129</v>
      </c>
      <c r="J346" s="40">
        <v>5086</v>
      </c>
      <c r="K346" s="40">
        <v>901</v>
      </c>
      <c r="L346" s="40">
        <v>810</v>
      </c>
      <c r="M346" s="40">
        <v>7010</v>
      </c>
    </row>
    <row r="347" spans="1:13">
      <c r="A347" s="81">
        <v>237</v>
      </c>
      <c r="B347" s="82" t="s">
        <v>436</v>
      </c>
      <c r="C347" s="82" t="s">
        <v>206</v>
      </c>
      <c r="D347" s="40">
        <v>20319</v>
      </c>
      <c r="E347" s="40">
        <v>20181</v>
      </c>
      <c r="F347" s="40">
        <v>20399</v>
      </c>
      <c r="G347" s="40">
        <v>21031</v>
      </c>
      <c r="H347" s="40">
        <v>17358</v>
      </c>
      <c r="I347" s="40">
        <v>14116</v>
      </c>
      <c r="J347" s="40">
        <v>23191</v>
      </c>
      <c r="K347" s="40">
        <v>22426</v>
      </c>
      <c r="L347" s="40">
        <v>14116</v>
      </c>
      <c r="M347" s="40">
        <v>23191</v>
      </c>
    </row>
    <row r="348" spans="1:13">
      <c r="A348" s="81">
        <v>238</v>
      </c>
      <c r="B348" s="82" t="s">
        <v>437</v>
      </c>
      <c r="C348" s="82" t="s">
        <v>426</v>
      </c>
      <c r="D348" s="40">
        <v>477</v>
      </c>
      <c r="E348" s="40">
        <v>475</v>
      </c>
      <c r="F348" s="40">
        <v>480</v>
      </c>
      <c r="G348" s="40">
        <v>4024</v>
      </c>
      <c r="H348" s="40">
        <v>1106</v>
      </c>
      <c r="I348" s="40">
        <v>712</v>
      </c>
      <c r="J348" s="40">
        <v>3160</v>
      </c>
      <c r="K348" s="40">
        <v>528</v>
      </c>
      <c r="L348" s="40">
        <v>475</v>
      </c>
      <c r="M348" s="40">
        <v>4024</v>
      </c>
    </row>
    <row r="349" spans="1:13">
      <c r="A349" s="81">
        <v>239</v>
      </c>
      <c r="B349" s="82" t="s">
        <v>437</v>
      </c>
      <c r="C349" s="82" t="s">
        <v>206</v>
      </c>
      <c r="D349" s="40">
        <v>67310</v>
      </c>
      <c r="E349" s="40">
        <v>66858</v>
      </c>
      <c r="F349" s="40">
        <v>67579</v>
      </c>
      <c r="G349" s="40">
        <v>12073</v>
      </c>
      <c r="H349" s="40">
        <v>13710</v>
      </c>
      <c r="I349" s="40">
        <v>8896</v>
      </c>
      <c r="J349" s="40">
        <v>12699</v>
      </c>
      <c r="K349" s="40">
        <v>74291</v>
      </c>
      <c r="L349" s="40">
        <v>8896</v>
      </c>
      <c r="M349" s="40">
        <v>74291</v>
      </c>
    </row>
    <row r="350" spans="1:13">
      <c r="A350" s="81">
        <v>240</v>
      </c>
      <c r="B350" s="82" t="s">
        <v>438</v>
      </c>
      <c r="C350" s="82" t="s">
        <v>206</v>
      </c>
      <c r="D350" s="40">
        <v>166508</v>
      </c>
      <c r="E350" s="40">
        <v>165390</v>
      </c>
      <c r="F350" s="40">
        <v>167177</v>
      </c>
      <c r="G350" s="40">
        <v>60922</v>
      </c>
      <c r="H350" s="40">
        <v>91437</v>
      </c>
      <c r="I350" s="40">
        <v>94425</v>
      </c>
      <c r="J350" s="40">
        <v>145361</v>
      </c>
      <c r="K350" s="40">
        <v>183777</v>
      </c>
      <c r="L350" s="40">
        <v>60922</v>
      </c>
      <c r="M350" s="40">
        <v>183777</v>
      </c>
    </row>
    <row r="351" spans="1:13">
      <c r="A351" s="81">
        <v>241</v>
      </c>
      <c r="B351" s="82" t="s">
        <v>439</v>
      </c>
      <c r="C351" s="82" t="s">
        <v>426</v>
      </c>
      <c r="D351" s="40">
        <v>800</v>
      </c>
      <c r="E351" s="40">
        <v>794</v>
      </c>
      <c r="F351" s="40">
        <v>803</v>
      </c>
      <c r="G351" s="40">
        <v>5322</v>
      </c>
      <c r="H351" s="40">
        <v>3538</v>
      </c>
      <c r="I351" s="40">
        <v>1221</v>
      </c>
      <c r="J351" s="40">
        <v>6289</v>
      </c>
      <c r="K351" s="40">
        <v>882</v>
      </c>
      <c r="L351" s="40">
        <v>794</v>
      </c>
      <c r="M351" s="40">
        <v>6289</v>
      </c>
    </row>
    <row r="352" spans="1:13">
      <c r="A352" s="81">
        <v>242</v>
      </c>
      <c r="B352" s="82" t="s">
        <v>439</v>
      </c>
      <c r="C352" s="82" t="s">
        <v>206</v>
      </c>
      <c r="D352" s="40">
        <v>26809</v>
      </c>
      <c r="E352" s="40">
        <v>26629</v>
      </c>
      <c r="F352" s="40">
        <v>26917</v>
      </c>
      <c r="G352" s="40">
        <v>15968</v>
      </c>
      <c r="H352" s="40">
        <v>20675</v>
      </c>
      <c r="I352" s="40">
        <v>15266</v>
      </c>
      <c r="J352" s="40">
        <v>26375</v>
      </c>
      <c r="K352" s="40">
        <v>29590</v>
      </c>
      <c r="L352" s="40">
        <v>15266</v>
      </c>
      <c r="M352" s="40">
        <v>29590</v>
      </c>
    </row>
    <row r="353" spans="1:13">
      <c r="A353" s="81">
        <v>243</v>
      </c>
      <c r="B353" s="82" t="s">
        <v>440</v>
      </c>
      <c r="C353" s="82" t="s">
        <v>426</v>
      </c>
      <c r="D353" s="40">
        <v>33532</v>
      </c>
      <c r="E353" s="40">
        <v>33308</v>
      </c>
      <c r="F353" s="40">
        <v>33668</v>
      </c>
      <c r="G353" s="40">
        <v>149290</v>
      </c>
      <c r="H353" s="40">
        <v>58047</v>
      </c>
      <c r="I353" s="40">
        <v>19607</v>
      </c>
      <c r="J353" s="40">
        <v>68881</v>
      </c>
      <c r="K353" s="40">
        <v>37011</v>
      </c>
      <c r="L353" s="40">
        <v>19607</v>
      </c>
      <c r="M353" s="40">
        <v>149290</v>
      </c>
    </row>
    <row r="354" spans="1:13">
      <c r="A354" s="81">
        <v>244</v>
      </c>
      <c r="B354" s="82" t="s">
        <v>440</v>
      </c>
      <c r="C354" s="82" t="s">
        <v>206</v>
      </c>
      <c r="D354" s="40">
        <v>627768</v>
      </c>
      <c r="E354" s="40">
        <v>623554</v>
      </c>
      <c r="F354" s="40">
        <v>630287</v>
      </c>
      <c r="G354" s="40">
        <v>447873</v>
      </c>
      <c r="H354" s="40">
        <v>441155</v>
      </c>
      <c r="I354" s="40">
        <v>245092</v>
      </c>
      <c r="J354" s="40">
        <v>372665</v>
      </c>
      <c r="K354" s="40">
        <v>692875</v>
      </c>
      <c r="L354" s="40">
        <v>245092</v>
      </c>
      <c r="M354" s="40">
        <v>692875</v>
      </c>
    </row>
    <row r="355" spans="1:13">
      <c r="A355" s="81">
        <v>245</v>
      </c>
      <c r="B355" s="82" t="s">
        <v>441</v>
      </c>
      <c r="C355" s="82" t="s">
        <v>426</v>
      </c>
      <c r="D355" s="40">
        <v>15196</v>
      </c>
      <c r="E355" s="40">
        <v>15094</v>
      </c>
      <c r="F355" s="40">
        <v>15257</v>
      </c>
      <c r="G355" s="40">
        <v>116837</v>
      </c>
      <c r="H355" s="40">
        <v>58047</v>
      </c>
      <c r="I355" s="40">
        <v>12834</v>
      </c>
      <c r="J355" s="40">
        <v>40273</v>
      </c>
      <c r="K355" s="40">
        <v>16772</v>
      </c>
      <c r="L355" s="40">
        <v>12834</v>
      </c>
      <c r="M355" s="40">
        <v>116837</v>
      </c>
    </row>
    <row r="356" spans="1:13">
      <c r="A356" s="81">
        <v>246</v>
      </c>
      <c r="B356" s="82" t="s">
        <v>441</v>
      </c>
      <c r="C356" s="82" t="s">
        <v>206</v>
      </c>
      <c r="D356" s="40">
        <v>214931</v>
      </c>
      <c r="E356" s="40">
        <v>213489</v>
      </c>
      <c r="F356" s="40">
        <v>215792</v>
      </c>
      <c r="G356" s="40">
        <v>350510</v>
      </c>
      <c r="H356" s="40">
        <v>220578</v>
      </c>
      <c r="I356" s="40">
        <v>160425</v>
      </c>
      <c r="J356" s="40">
        <v>231109</v>
      </c>
      <c r="K356" s="40">
        <v>237221</v>
      </c>
      <c r="L356" s="40">
        <v>160425</v>
      </c>
      <c r="M356" s="40">
        <v>350510</v>
      </c>
    </row>
    <row r="357" spans="1:13">
      <c r="A357" s="81">
        <v>247</v>
      </c>
      <c r="B357" s="82" t="s">
        <v>442</v>
      </c>
      <c r="C357" s="82" t="s">
        <v>206</v>
      </c>
      <c r="D357" s="40">
        <v>58278</v>
      </c>
      <c r="E357" s="40">
        <v>57885</v>
      </c>
      <c r="F357" s="40">
        <v>58510</v>
      </c>
      <c r="G357" s="40">
        <v>13845</v>
      </c>
      <c r="H357" s="40">
        <v>112444</v>
      </c>
      <c r="I357" s="40">
        <v>22977</v>
      </c>
      <c r="J357" s="40">
        <v>40966</v>
      </c>
      <c r="K357" s="40">
        <v>64321</v>
      </c>
      <c r="L357" s="40">
        <v>13845</v>
      </c>
      <c r="M357" s="40">
        <v>112444</v>
      </c>
    </row>
    <row r="358" spans="1:13">
      <c r="A358" s="81">
        <v>248</v>
      </c>
      <c r="B358" s="82" t="s">
        <v>443</v>
      </c>
      <c r="C358" s="82" t="s">
        <v>206</v>
      </c>
      <c r="D358" s="40">
        <v>29306</v>
      </c>
      <c r="E358" s="40">
        <v>29110</v>
      </c>
      <c r="F358" s="40">
        <v>29425</v>
      </c>
      <c r="G358" s="40">
        <v>33103</v>
      </c>
      <c r="H358" s="40">
        <v>41794</v>
      </c>
      <c r="I358" s="40">
        <v>19970</v>
      </c>
      <c r="J358" s="40">
        <v>28753</v>
      </c>
      <c r="K358" s="40">
        <v>32346</v>
      </c>
      <c r="L358" s="40">
        <v>19970</v>
      </c>
      <c r="M358" s="40">
        <v>41794</v>
      </c>
    </row>
    <row r="359" spans="1:13">
      <c r="A359" s="81">
        <v>249</v>
      </c>
      <c r="B359" s="82" t="s">
        <v>444</v>
      </c>
      <c r="C359" s="82" t="s">
        <v>426</v>
      </c>
      <c r="D359" s="40">
        <v>1699</v>
      </c>
      <c r="E359" s="40">
        <v>1687</v>
      </c>
      <c r="F359" s="40">
        <v>1706</v>
      </c>
      <c r="G359" s="40">
        <v>9087</v>
      </c>
      <c r="H359" s="40">
        <v>3759</v>
      </c>
      <c r="I359" s="40">
        <v>1569</v>
      </c>
      <c r="J359" s="40">
        <v>6312</v>
      </c>
      <c r="K359" s="40">
        <v>1875</v>
      </c>
      <c r="L359" s="40">
        <v>1569</v>
      </c>
      <c r="M359" s="40">
        <v>9087</v>
      </c>
    </row>
    <row r="360" spans="1:13">
      <c r="A360" s="81">
        <v>250</v>
      </c>
      <c r="B360" s="82" t="s">
        <v>444</v>
      </c>
      <c r="C360" s="82" t="s">
        <v>206</v>
      </c>
      <c r="D360" s="40">
        <v>30734</v>
      </c>
      <c r="E360" s="40">
        <v>30528</v>
      </c>
      <c r="F360" s="40">
        <v>30857</v>
      </c>
      <c r="G360" s="40">
        <v>27262</v>
      </c>
      <c r="H360" s="40">
        <v>32064</v>
      </c>
      <c r="I360" s="40">
        <v>19617</v>
      </c>
      <c r="J360" s="40">
        <v>29985</v>
      </c>
      <c r="K360" s="40">
        <v>33921</v>
      </c>
      <c r="L360" s="40">
        <v>19617</v>
      </c>
      <c r="M360" s="40">
        <v>33921</v>
      </c>
    </row>
    <row r="361" spans="1:13">
      <c r="A361" s="81">
        <v>251</v>
      </c>
      <c r="B361" s="82" t="s">
        <v>445</v>
      </c>
      <c r="C361" s="82" t="s">
        <v>206</v>
      </c>
      <c r="D361" s="40">
        <v>27867</v>
      </c>
      <c r="E361" s="40">
        <v>27681</v>
      </c>
      <c r="F361" s="40">
        <v>27980</v>
      </c>
      <c r="G361" s="40">
        <v>31156</v>
      </c>
      <c r="H361" s="40">
        <v>8182</v>
      </c>
      <c r="I361" s="40">
        <v>18364</v>
      </c>
      <c r="J361" s="40">
        <v>22924</v>
      </c>
      <c r="K361" s="40">
        <v>30758</v>
      </c>
      <c r="L361" s="40">
        <v>8182</v>
      </c>
      <c r="M361" s="40">
        <v>31156</v>
      </c>
    </row>
    <row r="362" spans="1:13">
      <c r="A362" s="81">
        <v>252</v>
      </c>
      <c r="B362" s="82" t="s">
        <v>446</v>
      </c>
      <c r="C362" s="82" t="s">
        <v>206</v>
      </c>
      <c r="D362" s="40">
        <v>23130</v>
      </c>
      <c r="E362" s="40">
        <v>22975</v>
      </c>
      <c r="F362" s="40">
        <v>23223</v>
      </c>
      <c r="G362" s="40">
        <v>22005</v>
      </c>
      <c r="H362" s="40">
        <v>13378</v>
      </c>
      <c r="I362" s="40">
        <v>24845</v>
      </c>
      <c r="J362" s="40">
        <v>23486</v>
      </c>
      <c r="K362" s="40">
        <v>25530</v>
      </c>
      <c r="L362" s="40">
        <v>13378</v>
      </c>
      <c r="M362" s="40">
        <v>25530</v>
      </c>
    </row>
    <row r="363" spans="1:13">
      <c r="A363" s="81">
        <v>253</v>
      </c>
      <c r="B363" s="82" t="s">
        <v>447</v>
      </c>
      <c r="C363" s="82" t="s">
        <v>206</v>
      </c>
      <c r="D363" s="40">
        <v>5883</v>
      </c>
      <c r="E363" s="40">
        <v>5845</v>
      </c>
      <c r="F363" s="40">
        <v>5908</v>
      </c>
      <c r="G363" s="40">
        <v>6816</v>
      </c>
      <c r="H363" s="40">
        <v>10283</v>
      </c>
      <c r="I363" s="40">
        <v>4764</v>
      </c>
      <c r="J363" s="40">
        <v>8234</v>
      </c>
      <c r="K363" s="40">
        <v>6494</v>
      </c>
      <c r="L363" s="40">
        <v>4764</v>
      </c>
      <c r="M363" s="40">
        <v>10283</v>
      </c>
    </row>
    <row r="364" spans="1:13">
      <c r="A364" s="81">
        <v>254</v>
      </c>
      <c r="B364" s="82" t="s">
        <v>448</v>
      </c>
      <c r="C364" s="82" t="s">
        <v>206</v>
      </c>
      <c r="D364" s="40">
        <v>14474</v>
      </c>
      <c r="E364" s="40">
        <v>14377</v>
      </c>
      <c r="F364" s="40">
        <v>14532</v>
      </c>
      <c r="G364" s="40">
        <v>23348</v>
      </c>
      <c r="H364" s="40">
        <v>18796</v>
      </c>
      <c r="I364" s="40">
        <v>21185</v>
      </c>
      <c r="J364" s="40">
        <v>33575</v>
      </c>
      <c r="K364" s="40">
        <v>15975</v>
      </c>
      <c r="L364" s="40">
        <v>14377</v>
      </c>
      <c r="M364" s="40">
        <v>33575</v>
      </c>
    </row>
    <row r="365" spans="1:13">
      <c r="A365" s="81">
        <v>255</v>
      </c>
      <c r="B365" s="82" t="s">
        <v>449</v>
      </c>
      <c r="C365" s="82" t="s">
        <v>206</v>
      </c>
      <c r="D365" s="40">
        <v>101705</v>
      </c>
      <c r="E365" s="40">
        <v>101023</v>
      </c>
      <c r="F365" s="40">
        <v>102114</v>
      </c>
      <c r="G365" s="40">
        <v>63676</v>
      </c>
      <c r="H365" s="40">
        <v>64901</v>
      </c>
      <c r="I365" s="40">
        <v>51871</v>
      </c>
      <c r="J365" s="40">
        <v>74802</v>
      </c>
      <c r="K365" s="40">
        <v>112253</v>
      </c>
      <c r="L365" s="40">
        <v>51871</v>
      </c>
      <c r="M365" s="40">
        <v>112253</v>
      </c>
    </row>
    <row r="366" spans="1:13">
      <c r="A366" s="81">
        <v>256</v>
      </c>
      <c r="B366" s="82" t="s">
        <v>450</v>
      </c>
      <c r="C366" s="82" t="s">
        <v>206</v>
      </c>
      <c r="D366" s="40">
        <v>51834</v>
      </c>
      <c r="E366" s="40">
        <v>51484</v>
      </c>
      <c r="F366" s="40">
        <v>52042</v>
      </c>
      <c r="G366" s="40">
        <v>73997</v>
      </c>
      <c r="H366" s="40">
        <v>48869</v>
      </c>
      <c r="I366" s="40">
        <v>46450</v>
      </c>
      <c r="J366" s="40">
        <v>54130</v>
      </c>
      <c r="K366" s="40">
        <v>57209</v>
      </c>
      <c r="L366" s="40">
        <v>46450</v>
      </c>
      <c r="M366" s="40">
        <v>73997</v>
      </c>
    </row>
    <row r="367" spans="1:13">
      <c r="A367" s="81">
        <v>257</v>
      </c>
      <c r="B367" s="82" t="s">
        <v>451</v>
      </c>
      <c r="C367" s="82" t="s">
        <v>206</v>
      </c>
      <c r="D367" s="40">
        <v>74591</v>
      </c>
      <c r="E367" s="40">
        <v>74090</v>
      </c>
      <c r="F367" s="40">
        <v>74891</v>
      </c>
      <c r="G367" s="40">
        <v>77891</v>
      </c>
      <c r="H367" s="40">
        <v>94201</v>
      </c>
      <c r="I367" s="40">
        <v>53795</v>
      </c>
      <c r="J367" s="40">
        <v>80598</v>
      </c>
      <c r="K367" s="40">
        <v>82328</v>
      </c>
      <c r="L367" s="40">
        <v>53795</v>
      </c>
      <c r="M367" s="40">
        <v>94201</v>
      </c>
    </row>
    <row r="368" spans="1:13">
      <c r="A368" s="81">
        <v>258</v>
      </c>
      <c r="B368" s="82" t="s">
        <v>452</v>
      </c>
      <c r="C368" s="82" t="s">
        <v>206</v>
      </c>
      <c r="D368" s="40">
        <v>104347</v>
      </c>
      <c r="E368" s="40">
        <v>103648</v>
      </c>
      <c r="F368" s="40">
        <v>104766</v>
      </c>
      <c r="G368" s="40">
        <v>107100</v>
      </c>
      <c r="H368" s="40">
        <v>97187</v>
      </c>
      <c r="I368" s="40">
        <v>82064</v>
      </c>
      <c r="J368" s="40">
        <v>93021</v>
      </c>
      <c r="K368" s="40">
        <v>115170</v>
      </c>
      <c r="L368" s="40">
        <v>82064</v>
      </c>
      <c r="M368" s="40">
        <v>115170</v>
      </c>
    </row>
    <row r="369" spans="1:13">
      <c r="A369" s="81">
        <v>259</v>
      </c>
      <c r="B369" s="82" t="s">
        <v>453</v>
      </c>
      <c r="C369" s="82" t="s">
        <v>426</v>
      </c>
      <c r="D369" s="40">
        <v>787</v>
      </c>
      <c r="E369" s="40">
        <v>783</v>
      </c>
      <c r="F369" s="40">
        <v>790</v>
      </c>
      <c r="G369" s="40">
        <v>3891</v>
      </c>
      <c r="H369" s="40">
        <v>7076</v>
      </c>
      <c r="I369" s="40">
        <v>689</v>
      </c>
      <c r="J369" s="40">
        <v>2666</v>
      </c>
      <c r="K369" s="40">
        <v>869</v>
      </c>
      <c r="L369" s="40">
        <v>689</v>
      </c>
      <c r="M369" s="40">
        <v>7076</v>
      </c>
    </row>
    <row r="370" spans="1:13">
      <c r="A370" s="81">
        <v>260</v>
      </c>
      <c r="B370" s="82" t="s">
        <v>453</v>
      </c>
      <c r="C370" s="82" t="s">
        <v>206</v>
      </c>
      <c r="D370" s="40">
        <v>9168</v>
      </c>
      <c r="E370" s="40">
        <v>9106</v>
      </c>
      <c r="F370" s="40">
        <v>9206</v>
      </c>
      <c r="G370" s="40">
        <v>11673</v>
      </c>
      <c r="H370" s="40">
        <v>9066</v>
      </c>
      <c r="I370" s="40">
        <v>8620</v>
      </c>
      <c r="J370" s="40">
        <v>11959</v>
      </c>
      <c r="K370" s="40">
        <v>10120</v>
      </c>
      <c r="L370" s="40">
        <v>8620</v>
      </c>
      <c r="M370" s="40">
        <v>11959</v>
      </c>
    </row>
    <row r="371" spans="1:13">
      <c r="A371" s="81">
        <v>261</v>
      </c>
      <c r="B371" s="82" t="s">
        <v>454</v>
      </c>
      <c r="C371" s="82" t="s">
        <v>206</v>
      </c>
      <c r="D371" s="40">
        <v>9034</v>
      </c>
      <c r="E371" s="40">
        <v>8974</v>
      </c>
      <c r="F371" s="40">
        <v>9071</v>
      </c>
      <c r="G371" s="40">
        <v>3480</v>
      </c>
      <c r="H371" s="40">
        <v>9177</v>
      </c>
      <c r="I371" s="40">
        <v>2999</v>
      </c>
      <c r="J371" s="40">
        <v>5171</v>
      </c>
      <c r="K371" s="40">
        <v>9972</v>
      </c>
      <c r="L371" s="40">
        <v>2999</v>
      </c>
      <c r="M371" s="40">
        <v>9972</v>
      </c>
    </row>
    <row r="372" spans="1:13">
      <c r="A372" s="81">
        <v>262</v>
      </c>
      <c r="B372" s="82" t="s">
        <v>455</v>
      </c>
      <c r="C372" s="82" t="s">
        <v>206</v>
      </c>
      <c r="D372" s="40">
        <v>17710</v>
      </c>
      <c r="E372" s="40">
        <v>17592</v>
      </c>
      <c r="F372" s="40">
        <v>17781</v>
      </c>
      <c r="G372" s="40">
        <v>4674</v>
      </c>
      <c r="H372" s="40">
        <v>10504</v>
      </c>
      <c r="I372" s="40">
        <v>3766</v>
      </c>
      <c r="J372" s="40">
        <v>6353</v>
      </c>
      <c r="K372" s="40">
        <v>19546</v>
      </c>
      <c r="L372" s="40">
        <v>3766</v>
      </c>
      <c r="M372" s="40">
        <v>19546</v>
      </c>
    </row>
    <row r="373" spans="1:13">
      <c r="A373" s="81">
        <v>263</v>
      </c>
      <c r="B373" s="82" t="s">
        <v>456</v>
      </c>
      <c r="C373" s="82" t="s">
        <v>426</v>
      </c>
      <c r="D373" s="40">
        <v>735</v>
      </c>
      <c r="E373" s="40">
        <v>728</v>
      </c>
      <c r="F373" s="40">
        <v>738</v>
      </c>
      <c r="G373" s="40">
        <v>3894</v>
      </c>
      <c r="H373" s="40">
        <v>1438</v>
      </c>
      <c r="I373" s="40">
        <v>881</v>
      </c>
      <c r="J373" s="40">
        <v>3536</v>
      </c>
      <c r="K373" s="40">
        <v>809</v>
      </c>
      <c r="L373" s="40">
        <v>728</v>
      </c>
      <c r="M373" s="40">
        <v>3894</v>
      </c>
    </row>
    <row r="374" spans="1:13">
      <c r="A374" s="81">
        <v>264</v>
      </c>
      <c r="B374" s="82" t="s">
        <v>456</v>
      </c>
      <c r="C374" s="82" t="s">
        <v>206</v>
      </c>
      <c r="D374" s="40">
        <v>15180</v>
      </c>
      <c r="E374" s="40">
        <v>15077</v>
      </c>
      <c r="F374" s="40">
        <v>15240</v>
      </c>
      <c r="G374" s="40">
        <v>11683</v>
      </c>
      <c r="H374" s="40">
        <v>9730</v>
      </c>
      <c r="I374" s="40">
        <v>11009</v>
      </c>
      <c r="J374" s="40">
        <v>16751</v>
      </c>
      <c r="K374" s="40">
        <v>16754</v>
      </c>
      <c r="L374" s="40">
        <v>9730</v>
      </c>
      <c r="M374" s="40">
        <v>16754</v>
      </c>
    </row>
    <row r="375" spans="1:13">
      <c r="A375" s="81">
        <v>265</v>
      </c>
      <c r="B375" s="82" t="s">
        <v>457</v>
      </c>
      <c r="C375" s="82" t="s">
        <v>426</v>
      </c>
      <c r="D375" s="40">
        <v>869</v>
      </c>
      <c r="E375" s="40">
        <v>864</v>
      </c>
      <c r="F375" s="40">
        <v>872</v>
      </c>
      <c r="G375" s="40">
        <v>6620</v>
      </c>
      <c r="H375" s="40">
        <v>3538</v>
      </c>
      <c r="I375" s="40">
        <v>1152</v>
      </c>
      <c r="J375" s="40">
        <v>5958</v>
      </c>
      <c r="K375" s="40">
        <v>960</v>
      </c>
      <c r="L375" s="40">
        <v>864</v>
      </c>
      <c r="M375" s="40">
        <v>6620</v>
      </c>
    </row>
    <row r="376" spans="1:13">
      <c r="A376" s="81">
        <v>266</v>
      </c>
      <c r="B376" s="82" t="s">
        <v>457</v>
      </c>
      <c r="C376" s="82" t="s">
        <v>206</v>
      </c>
      <c r="D376" s="40">
        <v>31241</v>
      </c>
      <c r="E376" s="40">
        <v>31031</v>
      </c>
      <c r="F376" s="40">
        <v>31366</v>
      </c>
      <c r="G376" s="40">
        <v>19862</v>
      </c>
      <c r="H376" s="40">
        <v>10172</v>
      </c>
      <c r="I376" s="40">
        <v>14392</v>
      </c>
      <c r="J376" s="40">
        <v>24762</v>
      </c>
      <c r="K376" s="40">
        <v>34481</v>
      </c>
      <c r="L376" s="40">
        <v>10172</v>
      </c>
      <c r="M376" s="40">
        <v>34481</v>
      </c>
    </row>
    <row r="377" spans="1:13">
      <c r="A377" s="81">
        <v>267</v>
      </c>
      <c r="B377" s="82" t="s">
        <v>458</v>
      </c>
      <c r="C377" s="82" t="s">
        <v>426</v>
      </c>
      <c r="D377" s="40">
        <v>18544</v>
      </c>
      <c r="E377" s="40">
        <v>18420</v>
      </c>
      <c r="F377" s="40">
        <v>18620</v>
      </c>
      <c r="G377" s="40">
        <v>92820</v>
      </c>
      <c r="H377" s="40">
        <v>23219</v>
      </c>
      <c r="I377" s="40">
        <v>13660</v>
      </c>
      <c r="J377" s="40">
        <v>43736</v>
      </c>
      <c r="K377" s="40">
        <v>20467</v>
      </c>
      <c r="L377" s="40">
        <v>13660</v>
      </c>
      <c r="M377" s="40">
        <v>92820</v>
      </c>
    </row>
    <row r="378" spans="1:13">
      <c r="A378" s="81">
        <v>268</v>
      </c>
      <c r="B378" s="82" t="s">
        <v>458</v>
      </c>
      <c r="C378" s="82" t="s">
        <v>206</v>
      </c>
      <c r="D378" s="40">
        <v>215935</v>
      </c>
      <c r="E378" s="40">
        <v>214485</v>
      </c>
      <c r="F378" s="40">
        <v>216801</v>
      </c>
      <c r="G378" s="40">
        <v>278460</v>
      </c>
      <c r="H378" s="40">
        <v>197359</v>
      </c>
      <c r="I378" s="40">
        <v>170741</v>
      </c>
      <c r="J378" s="40">
        <v>255090</v>
      </c>
      <c r="K378" s="40">
        <v>238330</v>
      </c>
      <c r="L378" s="40">
        <v>170741</v>
      </c>
      <c r="M378" s="40">
        <v>278460</v>
      </c>
    </row>
    <row r="379" spans="1:13">
      <c r="A379" s="81">
        <v>269</v>
      </c>
      <c r="B379" s="82" t="s">
        <v>459</v>
      </c>
      <c r="C379" s="82" t="s">
        <v>426</v>
      </c>
      <c r="D379" s="40">
        <v>33534</v>
      </c>
      <c r="E379" s="40">
        <v>33310</v>
      </c>
      <c r="F379" s="40">
        <v>33670</v>
      </c>
      <c r="G379" s="40">
        <v>149290</v>
      </c>
      <c r="H379" s="40">
        <v>58047</v>
      </c>
      <c r="I379" s="40">
        <v>20784</v>
      </c>
      <c r="J379" s="40">
        <v>72229</v>
      </c>
      <c r="K379" s="40">
        <v>37013</v>
      </c>
      <c r="L379" s="40">
        <v>20784</v>
      </c>
      <c r="M379" s="40">
        <v>149290</v>
      </c>
    </row>
    <row r="380" spans="1:13">
      <c r="A380" s="81">
        <v>270</v>
      </c>
      <c r="B380" s="82" t="s">
        <v>459</v>
      </c>
      <c r="C380" s="82" t="s">
        <v>206</v>
      </c>
      <c r="D380" s="40">
        <v>627768</v>
      </c>
      <c r="E380" s="40">
        <v>623554</v>
      </c>
      <c r="F380" s="40">
        <v>630287</v>
      </c>
      <c r="G380" s="40">
        <v>447873</v>
      </c>
      <c r="H380" s="40">
        <v>441155</v>
      </c>
      <c r="I380" s="40">
        <v>259798</v>
      </c>
      <c r="J380" s="40">
        <v>403349</v>
      </c>
      <c r="K380" s="40">
        <v>692875</v>
      </c>
      <c r="L380" s="40">
        <v>259798</v>
      </c>
      <c r="M380" s="40">
        <v>692875</v>
      </c>
    </row>
    <row r="381" spans="1:13">
      <c r="A381" s="81">
        <v>271</v>
      </c>
      <c r="B381" s="82" t="s">
        <v>460</v>
      </c>
      <c r="C381" s="82" t="s">
        <v>426</v>
      </c>
      <c r="D381" s="40">
        <v>15194</v>
      </c>
      <c r="E381" s="40">
        <v>15092</v>
      </c>
      <c r="F381" s="40">
        <v>15255</v>
      </c>
      <c r="G381" s="40">
        <v>116837</v>
      </c>
      <c r="H381" s="40">
        <v>58047</v>
      </c>
      <c r="I381" s="40">
        <v>10776</v>
      </c>
      <c r="J381" s="40">
        <v>41570</v>
      </c>
      <c r="K381" s="40">
        <v>16771</v>
      </c>
      <c r="L381" s="40">
        <v>10776</v>
      </c>
      <c r="M381" s="40">
        <v>116837</v>
      </c>
    </row>
    <row r="382" spans="1:13">
      <c r="A382" s="81">
        <v>272</v>
      </c>
      <c r="B382" s="82" t="s">
        <v>460</v>
      </c>
      <c r="C382" s="82" t="s">
        <v>206</v>
      </c>
      <c r="D382" s="40">
        <v>214927</v>
      </c>
      <c r="E382" s="40">
        <v>213484</v>
      </c>
      <c r="F382" s="40">
        <v>215790</v>
      </c>
      <c r="G382" s="40">
        <v>350510</v>
      </c>
      <c r="H382" s="40">
        <v>220578</v>
      </c>
      <c r="I382" s="40">
        <v>134710</v>
      </c>
      <c r="J382" s="40">
        <v>230964</v>
      </c>
      <c r="K382" s="40">
        <v>237219</v>
      </c>
      <c r="L382" s="40">
        <v>134710</v>
      </c>
      <c r="M382" s="40">
        <v>350510</v>
      </c>
    </row>
    <row r="383" spans="1:13">
      <c r="A383" s="81">
        <v>273</v>
      </c>
      <c r="B383" s="82" t="s">
        <v>461</v>
      </c>
      <c r="C383" s="82" t="s">
        <v>426</v>
      </c>
      <c r="D383" s="40">
        <v>764</v>
      </c>
      <c r="E383" s="40">
        <v>760</v>
      </c>
      <c r="F383" s="40">
        <v>767</v>
      </c>
      <c r="G383" s="40">
        <v>21096</v>
      </c>
      <c r="H383" s="40">
        <v>1326</v>
      </c>
      <c r="I383" s="40">
        <v>1071</v>
      </c>
      <c r="J383" s="40">
        <v>2724</v>
      </c>
      <c r="K383" s="40">
        <v>843</v>
      </c>
      <c r="L383" s="40">
        <v>760</v>
      </c>
      <c r="M383" s="40">
        <v>21096</v>
      </c>
    </row>
    <row r="384" spans="1:13">
      <c r="A384" s="81">
        <v>274</v>
      </c>
      <c r="B384" s="82" t="s">
        <v>461</v>
      </c>
      <c r="C384" s="82" t="s">
        <v>206</v>
      </c>
      <c r="D384" s="40">
        <v>13672</v>
      </c>
      <c r="E384" s="40">
        <v>13581</v>
      </c>
      <c r="F384" s="40">
        <v>13728</v>
      </c>
      <c r="G384" s="40">
        <v>63286</v>
      </c>
      <c r="H384" s="40">
        <v>9730</v>
      </c>
      <c r="I384" s="40">
        <v>13380</v>
      </c>
      <c r="J384" s="40">
        <v>17625</v>
      </c>
      <c r="K384" s="40">
        <v>15091</v>
      </c>
      <c r="L384" s="40">
        <v>9730</v>
      </c>
      <c r="M384" s="40">
        <v>63286</v>
      </c>
    </row>
    <row r="385" spans="1:13">
      <c r="A385" s="81">
        <v>275</v>
      </c>
      <c r="B385" s="82" t="s">
        <v>462</v>
      </c>
      <c r="C385" s="82" t="s">
        <v>426</v>
      </c>
      <c r="D385" s="40">
        <v>2005</v>
      </c>
      <c r="E385" s="40">
        <v>1992</v>
      </c>
      <c r="F385" s="40">
        <v>2014</v>
      </c>
      <c r="G385" s="40">
        <v>10061</v>
      </c>
      <c r="H385" s="40">
        <v>5639</v>
      </c>
      <c r="I385" s="40">
        <v>3639</v>
      </c>
      <c r="J385" s="40">
        <v>10743</v>
      </c>
      <c r="K385" s="40">
        <v>2212</v>
      </c>
      <c r="L385" s="40">
        <v>1992</v>
      </c>
      <c r="M385" s="40">
        <v>10743</v>
      </c>
    </row>
    <row r="386" spans="1:13">
      <c r="A386" s="81">
        <v>276</v>
      </c>
      <c r="B386" s="82" t="s">
        <v>462</v>
      </c>
      <c r="C386" s="82" t="s">
        <v>206</v>
      </c>
      <c r="D386" s="40">
        <v>52135</v>
      </c>
      <c r="E386" s="40">
        <v>51784</v>
      </c>
      <c r="F386" s="40">
        <v>52343</v>
      </c>
      <c r="G386" s="40">
        <v>30184</v>
      </c>
      <c r="H386" s="40">
        <v>27309</v>
      </c>
      <c r="I386" s="40">
        <v>45474</v>
      </c>
      <c r="J386" s="40">
        <v>72621</v>
      </c>
      <c r="K386" s="40">
        <v>57540</v>
      </c>
      <c r="L386" s="40">
        <v>27309</v>
      </c>
      <c r="M386" s="40">
        <v>72621</v>
      </c>
    </row>
    <row r="387" spans="1:13">
      <c r="A387" s="81">
        <v>277</v>
      </c>
      <c r="B387" s="82" t="s">
        <v>463</v>
      </c>
      <c r="C387" s="82" t="s">
        <v>426</v>
      </c>
      <c r="D387" s="40">
        <v>2005</v>
      </c>
      <c r="E387" s="40">
        <v>1992</v>
      </c>
      <c r="F387" s="40">
        <v>2014</v>
      </c>
      <c r="G387" s="40">
        <v>13630</v>
      </c>
      <c r="H387" s="40">
        <v>10393</v>
      </c>
      <c r="I387" s="40">
        <v>4575</v>
      </c>
      <c r="J387" s="40">
        <v>15570</v>
      </c>
      <c r="K387" s="40">
        <v>2212</v>
      </c>
      <c r="L387" s="40">
        <v>1992</v>
      </c>
      <c r="M387" s="40">
        <v>15570</v>
      </c>
    </row>
    <row r="388" spans="1:13">
      <c r="A388" s="81">
        <v>278</v>
      </c>
      <c r="B388" s="82" t="s">
        <v>463</v>
      </c>
      <c r="C388" s="82" t="s">
        <v>206</v>
      </c>
      <c r="D388" s="40">
        <v>212567</v>
      </c>
      <c r="E388" s="40">
        <v>211141</v>
      </c>
      <c r="F388" s="40">
        <v>213420</v>
      </c>
      <c r="G388" s="40">
        <v>40892</v>
      </c>
      <c r="H388" s="40">
        <v>38919</v>
      </c>
      <c r="I388" s="40">
        <v>57189</v>
      </c>
      <c r="J388" s="40">
        <v>88647</v>
      </c>
      <c r="K388" s="40">
        <v>234613</v>
      </c>
      <c r="L388" s="40">
        <v>38919</v>
      </c>
      <c r="M388" s="40">
        <v>234613</v>
      </c>
    </row>
    <row r="389" spans="1:13">
      <c r="A389" s="81">
        <v>279</v>
      </c>
      <c r="B389" s="82" t="s">
        <v>464</v>
      </c>
      <c r="C389" s="82" t="s">
        <v>426</v>
      </c>
      <c r="D389" s="40">
        <v>2005</v>
      </c>
      <c r="E389" s="40">
        <v>1992</v>
      </c>
      <c r="F389" s="40">
        <v>2014</v>
      </c>
      <c r="G389" s="40">
        <v>4024</v>
      </c>
      <c r="H389" s="40">
        <v>2322</v>
      </c>
      <c r="I389" s="40">
        <v>930</v>
      </c>
      <c r="J389" s="40">
        <v>3703</v>
      </c>
      <c r="K389" s="40">
        <v>2212</v>
      </c>
      <c r="L389" s="40">
        <v>930</v>
      </c>
      <c r="M389" s="40">
        <v>4024</v>
      </c>
    </row>
    <row r="390" spans="1:13">
      <c r="A390" s="81">
        <v>280</v>
      </c>
      <c r="B390" s="82" t="s">
        <v>464</v>
      </c>
      <c r="C390" s="82" t="s">
        <v>206</v>
      </c>
      <c r="D390" s="40">
        <v>37526</v>
      </c>
      <c r="E390" s="40">
        <v>37273</v>
      </c>
      <c r="F390" s="40">
        <v>37676</v>
      </c>
      <c r="G390" s="40">
        <v>12073</v>
      </c>
      <c r="H390" s="40">
        <v>22556</v>
      </c>
      <c r="I390" s="40">
        <v>11627</v>
      </c>
      <c r="J390" s="40">
        <v>20979</v>
      </c>
      <c r="K390" s="40">
        <v>41418</v>
      </c>
      <c r="L390" s="40">
        <v>11627</v>
      </c>
      <c r="M390" s="40">
        <v>41418</v>
      </c>
    </row>
    <row r="391" spans="1:13">
      <c r="A391" s="81">
        <v>281</v>
      </c>
      <c r="B391" s="82" t="s">
        <v>465</v>
      </c>
      <c r="C391" s="82" t="s">
        <v>426</v>
      </c>
      <c r="D391" s="40">
        <v>2505</v>
      </c>
      <c r="E391" s="40">
        <v>2489</v>
      </c>
      <c r="F391" s="40">
        <v>2515</v>
      </c>
      <c r="G391" s="40">
        <v>5322</v>
      </c>
      <c r="H391" s="40">
        <v>2322</v>
      </c>
      <c r="I391" s="40">
        <v>1445</v>
      </c>
      <c r="J391" s="40">
        <v>10587</v>
      </c>
      <c r="K391" s="40">
        <v>2764</v>
      </c>
      <c r="L391" s="40">
        <v>1445</v>
      </c>
      <c r="M391" s="40">
        <v>10587</v>
      </c>
    </row>
    <row r="392" spans="1:13">
      <c r="A392" s="81">
        <v>282</v>
      </c>
      <c r="B392" s="82" t="s">
        <v>465</v>
      </c>
      <c r="C392" s="82" t="s">
        <v>206</v>
      </c>
      <c r="D392" s="40">
        <v>44733</v>
      </c>
      <c r="E392" s="40">
        <v>44433</v>
      </c>
      <c r="F392" s="40">
        <v>44912</v>
      </c>
      <c r="G392" s="40">
        <v>15968</v>
      </c>
      <c r="H392" s="40">
        <v>38366</v>
      </c>
      <c r="I392" s="40">
        <v>18062</v>
      </c>
      <c r="J392" s="40">
        <v>20270</v>
      </c>
      <c r="K392" s="40">
        <v>49372</v>
      </c>
      <c r="L392" s="40">
        <v>15968</v>
      </c>
      <c r="M392" s="40">
        <v>49372</v>
      </c>
    </row>
    <row r="393" spans="1:13">
      <c r="A393" s="81">
        <v>283</v>
      </c>
      <c r="B393" s="82" t="s">
        <v>466</v>
      </c>
      <c r="C393" s="82" t="s">
        <v>426</v>
      </c>
      <c r="D393" s="40">
        <v>1011</v>
      </c>
      <c r="E393" s="40">
        <v>1004</v>
      </c>
      <c r="F393" s="40">
        <v>1014</v>
      </c>
      <c r="G393" s="40">
        <v>9087</v>
      </c>
      <c r="H393" s="40">
        <v>2654</v>
      </c>
      <c r="I393" s="40">
        <v>2015</v>
      </c>
      <c r="J393" s="40">
        <v>6611</v>
      </c>
      <c r="K393" s="40">
        <v>1114</v>
      </c>
      <c r="L393" s="40">
        <v>1004</v>
      </c>
      <c r="M393" s="40">
        <v>9087</v>
      </c>
    </row>
    <row r="394" spans="1:13">
      <c r="A394" s="81">
        <v>284</v>
      </c>
      <c r="B394" s="82" t="s">
        <v>466</v>
      </c>
      <c r="C394" s="82" t="s">
        <v>206</v>
      </c>
      <c r="D394" s="40">
        <v>93060</v>
      </c>
      <c r="E394" s="40">
        <v>92434</v>
      </c>
      <c r="F394" s="40">
        <v>93433</v>
      </c>
      <c r="G394" s="40">
        <v>27262</v>
      </c>
      <c r="H394" s="40">
        <v>5860</v>
      </c>
      <c r="I394" s="40">
        <v>25183</v>
      </c>
      <c r="J394" s="40">
        <v>41694</v>
      </c>
      <c r="K394" s="40">
        <v>102710</v>
      </c>
      <c r="L394" s="40">
        <v>5860</v>
      </c>
      <c r="M394" s="40">
        <v>102710</v>
      </c>
    </row>
    <row r="395" spans="1:13">
      <c r="A395" s="81">
        <v>285</v>
      </c>
      <c r="B395" s="82" t="s">
        <v>467</v>
      </c>
      <c r="C395" s="82" t="s">
        <v>426</v>
      </c>
      <c r="D395" s="40">
        <v>2016</v>
      </c>
      <c r="E395" s="40">
        <v>2002</v>
      </c>
      <c r="F395" s="40">
        <v>2023</v>
      </c>
      <c r="G395" s="40">
        <v>11034</v>
      </c>
      <c r="H395" s="40">
        <v>3538</v>
      </c>
      <c r="I395" s="40">
        <v>2623</v>
      </c>
      <c r="J395" s="40">
        <v>7825</v>
      </c>
      <c r="K395" s="40">
        <v>2225</v>
      </c>
      <c r="L395" s="40">
        <v>2002</v>
      </c>
      <c r="M395" s="40">
        <v>11034</v>
      </c>
    </row>
    <row r="396" spans="1:13">
      <c r="A396" s="81">
        <v>286</v>
      </c>
      <c r="B396" s="82" t="s">
        <v>467</v>
      </c>
      <c r="C396" s="82" t="s">
        <v>206</v>
      </c>
      <c r="D396" s="40">
        <v>85085</v>
      </c>
      <c r="E396" s="40">
        <v>84514</v>
      </c>
      <c r="F396" s="40">
        <v>85426</v>
      </c>
      <c r="G396" s="40">
        <v>33103</v>
      </c>
      <c r="H396" s="40">
        <v>49975</v>
      </c>
      <c r="I396" s="40">
        <v>32783</v>
      </c>
      <c r="J396" s="40">
        <v>55850</v>
      </c>
      <c r="K396" s="40">
        <v>93910</v>
      </c>
      <c r="L396" s="40">
        <v>32783</v>
      </c>
      <c r="M396" s="40">
        <v>93910</v>
      </c>
    </row>
    <row r="397" spans="1:13">
      <c r="A397" s="81">
        <v>287</v>
      </c>
      <c r="B397" s="82" t="s">
        <v>468</v>
      </c>
      <c r="C397" s="82" t="s">
        <v>426</v>
      </c>
      <c r="D397" s="40">
        <v>2623</v>
      </c>
      <c r="E397" s="40">
        <v>2608</v>
      </c>
      <c r="F397" s="40">
        <v>2635</v>
      </c>
      <c r="G397" s="40">
        <v>18175</v>
      </c>
      <c r="H397" s="40">
        <v>4643</v>
      </c>
      <c r="I397" s="40">
        <v>3609</v>
      </c>
      <c r="J397" s="40">
        <v>12163</v>
      </c>
      <c r="K397" s="40">
        <v>2896</v>
      </c>
      <c r="L397" s="40">
        <v>2608</v>
      </c>
      <c r="M397" s="40">
        <v>18175</v>
      </c>
    </row>
    <row r="398" spans="1:13">
      <c r="A398" s="81">
        <v>288</v>
      </c>
      <c r="B398" s="82" t="s">
        <v>468</v>
      </c>
      <c r="C398" s="82" t="s">
        <v>206</v>
      </c>
      <c r="D398" s="40">
        <v>137550</v>
      </c>
      <c r="E398" s="40">
        <v>136626</v>
      </c>
      <c r="F398" s="40">
        <v>138101</v>
      </c>
      <c r="G398" s="40">
        <v>54524</v>
      </c>
      <c r="H398" s="40">
        <v>75516</v>
      </c>
      <c r="I398" s="40">
        <v>45116</v>
      </c>
      <c r="J398" s="40">
        <v>72237</v>
      </c>
      <c r="K398" s="40">
        <v>151815</v>
      </c>
      <c r="L398" s="40">
        <v>45116</v>
      </c>
      <c r="M398" s="40">
        <v>151815</v>
      </c>
    </row>
    <row r="399" spans="1:13">
      <c r="A399" s="81">
        <v>289</v>
      </c>
      <c r="B399" s="82" t="s">
        <v>469</v>
      </c>
      <c r="C399" s="82" t="s">
        <v>426</v>
      </c>
      <c r="D399" s="40">
        <v>2495</v>
      </c>
      <c r="E399" s="40">
        <v>2478</v>
      </c>
      <c r="F399" s="40">
        <v>2505</v>
      </c>
      <c r="G399" s="40">
        <v>14280</v>
      </c>
      <c r="H399" s="40">
        <v>4533</v>
      </c>
      <c r="I399" s="40">
        <v>3194</v>
      </c>
      <c r="J399" s="40">
        <v>9760</v>
      </c>
      <c r="K399" s="40">
        <v>2755</v>
      </c>
      <c r="L399" s="40">
        <v>2478</v>
      </c>
      <c r="M399" s="40">
        <v>14280</v>
      </c>
    </row>
    <row r="400" spans="1:13">
      <c r="A400" s="81">
        <v>290</v>
      </c>
      <c r="B400" s="82" t="s">
        <v>469</v>
      </c>
      <c r="C400" s="82" t="s">
        <v>206</v>
      </c>
      <c r="D400" s="40">
        <v>85813</v>
      </c>
      <c r="E400" s="40">
        <v>85237</v>
      </c>
      <c r="F400" s="40">
        <v>86157</v>
      </c>
      <c r="G400" s="40">
        <v>42840</v>
      </c>
      <c r="H400" s="40">
        <v>26978</v>
      </c>
      <c r="I400" s="40">
        <v>39930</v>
      </c>
      <c r="J400" s="40">
        <v>65025</v>
      </c>
      <c r="K400" s="40">
        <v>94713</v>
      </c>
      <c r="L400" s="40">
        <v>26978</v>
      </c>
      <c r="M400" s="40">
        <v>94713</v>
      </c>
    </row>
    <row r="401" spans="1:13">
      <c r="A401" s="81">
        <v>291</v>
      </c>
      <c r="B401" s="82" t="s">
        <v>470</v>
      </c>
      <c r="C401" s="82" t="s">
        <v>206</v>
      </c>
      <c r="D401" s="40">
        <v>49862</v>
      </c>
      <c r="E401" s="40">
        <v>49526</v>
      </c>
      <c r="F401" s="40">
        <v>50060</v>
      </c>
      <c r="G401" s="40">
        <v>107100</v>
      </c>
      <c r="H401" s="40">
        <v>9398</v>
      </c>
      <c r="I401" s="40">
        <v>65357</v>
      </c>
      <c r="J401" s="40">
        <v>70896</v>
      </c>
      <c r="K401" s="40">
        <v>55031</v>
      </c>
      <c r="L401" s="40">
        <v>9398</v>
      </c>
      <c r="M401" s="40">
        <v>107100</v>
      </c>
    </row>
    <row r="402" spans="1:13">
      <c r="A402" s="81">
        <v>292</v>
      </c>
      <c r="B402" s="86" t="s">
        <v>471</v>
      </c>
      <c r="C402" s="82" t="s">
        <v>426</v>
      </c>
      <c r="D402" s="40">
        <v>8560</v>
      </c>
      <c r="E402" s="40">
        <v>8502</v>
      </c>
      <c r="F402" s="40">
        <v>8593</v>
      </c>
      <c r="G402" s="40">
        <v>34078</v>
      </c>
      <c r="H402" s="40">
        <v>17470</v>
      </c>
      <c r="I402" s="40">
        <v>22272</v>
      </c>
      <c r="J402" s="40">
        <v>43834</v>
      </c>
      <c r="K402" s="40">
        <v>9446</v>
      </c>
      <c r="L402" s="40">
        <v>8502</v>
      </c>
      <c r="M402" s="40">
        <v>43834</v>
      </c>
    </row>
    <row r="403" spans="1:13">
      <c r="A403" s="81">
        <v>293</v>
      </c>
      <c r="B403" s="86" t="s">
        <v>471</v>
      </c>
      <c r="C403" s="82" t="s">
        <v>206</v>
      </c>
      <c r="D403" s="40">
        <v>83400</v>
      </c>
      <c r="E403" s="40">
        <v>82841</v>
      </c>
      <c r="F403" s="40">
        <v>83735</v>
      </c>
      <c r="G403" s="40">
        <v>408927</v>
      </c>
      <c r="H403" s="40">
        <v>225885</v>
      </c>
      <c r="I403" s="40">
        <v>278407</v>
      </c>
      <c r="J403" s="40">
        <v>93980</v>
      </c>
      <c r="K403" s="40">
        <v>92051</v>
      </c>
      <c r="L403" s="40">
        <v>82841</v>
      </c>
      <c r="M403" s="40">
        <v>408927</v>
      </c>
    </row>
    <row r="404" spans="1:13">
      <c r="A404" s="81">
        <v>294</v>
      </c>
      <c r="B404" s="86" t="s">
        <v>472</v>
      </c>
      <c r="C404" s="82" t="s">
        <v>426</v>
      </c>
      <c r="D404" s="40">
        <v>38360</v>
      </c>
      <c r="E404" s="40">
        <v>38103</v>
      </c>
      <c r="F404" s="40">
        <v>38514</v>
      </c>
      <c r="G404" s="40">
        <v>36350</v>
      </c>
      <c r="H404" s="40">
        <v>17470</v>
      </c>
      <c r="I404" s="40">
        <v>22272</v>
      </c>
      <c r="J404" s="40">
        <v>49605</v>
      </c>
      <c r="K404" s="40">
        <v>42338</v>
      </c>
      <c r="L404" s="40">
        <v>17470</v>
      </c>
      <c r="M404" s="40">
        <v>49605</v>
      </c>
    </row>
    <row r="405" spans="1:13">
      <c r="A405" s="81">
        <v>295</v>
      </c>
      <c r="B405" s="86" t="s">
        <v>472</v>
      </c>
      <c r="C405" s="82" t="s">
        <v>206</v>
      </c>
      <c r="D405" s="40">
        <v>431436</v>
      </c>
      <c r="E405" s="40">
        <v>428539</v>
      </c>
      <c r="F405" s="40">
        <v>433165</v>
      </c>
      <c r="G405" s="40">
        <v>436189</v>
      </c>
      <c r="H405" s="40">
        <v>297641</v>
      </c>
      <c r="I405" s="40">
        <v>278407</v>
      </c>
      <c r="J405" s="40">
        <v>470875</v>
      </c>
      <c r="K405" s="40">
        <v>476179</v>
      </c>
      <c r="L405" s="40">
        <v>278407</v>
      </c>
      <c r="M405" s="40">
        <v>476179</v>
      </c>
    </row>
    <row r="406" spans="1:13">
      <c r="A406" s="81">
        <v>296</v>
      </c>
      <c r="B406" s="86" t="s">
        <v>473</v>
      </c>
      <c r="C406" s="82" t="s">
        <v>426</v>
      </c>
      <c r="D406" s="40">
        <v>43155</v>
      </c>
      <c r="E406" s="40">
        <v>42865</v>
      </c>
      <c r="F406" s="40">
        <v>43329</v>
      </c>
      <c r="G406" s="40">
        <v>38459</v>
      </c>
      <c r="H406" s="40">
        <v>17470</v>
      </c>
      <c r="I406" s="40">
        <v>25927</v>
      </c>
      <c r="J406" s="40">
        <v>49423</v>
      </c>
      <c r="K406" s="40">
        <v>47631</v>
      </c>
      <c r="L406" s="40">
        <v>17470</v>
      </c>
      <c r="M406" s="40">
        <v>49423</v>
      </c>
    </row>
    <row r="407" spans="1:13">
      <c r="A407" s="81">
        <v>297</v>
      </c>
      <c r="B407" s="86" t="s">
        <v>473</v>
      </c>
      <c r="C407" s="82" t="s">
        <v>206</v>
      </c>
      <c r="D407" s="40">
        <v>483663</v>
      </c>
      <c r="E407" s="40">
        <v>480417</v>
      </c>
      <c r="F407" s="40">
        <v>485603</v>
      </c>
      <c r="G407" s="40">
        <v>461504</v>
      </c>
      <c r="H407" s="40">
        <v>400356</v>
      </c>
      <c r="I407" s="40">
        <v>324092</v>
      </c>
      <c r="J407" s="40">
        <v>495560</v>
      </c>
      <c r="K407" s="40">
        <v>533824</v>
      </c>
      <c r="L407" s="40">
        <v>324092</v>
      </c>
      <c r="M407" s="40">
        <v>533824</v>
      </c>
    </row>
    <row r="408" spans="1:13">
      <c r="A408" s="81">
        <v>298</v>
      </c>
      <c r="B408" s="82" t="s">
        <v>474</v>
      </c>
      <c r="C408" s="82" t="s">
        <v>426</v>
      </c>
      <c r="D408" s="40">
        <v>101894</v>
      </c>
      <c r="E408" s="40">
        <v>101211</v>
      </c>
      <c r="F408" s="40">
        <v>102303</v>
      </c>
      <c r="G408" s="40">
        <v>68154</v>
      </c>
      <c r="H408" s="40">
        <v>34828</v>
      </c>
      <c r="I408" s="40">
        <v>52171</v>
      </c>
      <c r="J408" s="40">
        <v>96150</v>
      </c>
      <c r="K408" s="40">
        <v>112462</v>
      </c>
      <c r="L408" s="40">
        <v>34828</v>
      </c>
      <c r="M408" s="40">
        <v>112462</v>
      </c>
    </row>
    <row r="409" spans="1:13">
      <c r="A409" s="81">
        <v>299</v>
      </c>
      <c r="B409" s="82" t="s">
        <v>474</v>
      </c>
      <c r="C409" s="82" t="s">
        <v>206</v>
      </c>
      <c r="D409" s="40">
        <v>1120981</v>
      </c>
      <c r="E409" s="40">
        <v>1113458</v>
      </c>
      <c r="F409" s="40">
        <v>1125480</v>
      </c>
      <c r="G409" s="40">
        <v>817856</v>
      </c>
      <c r="H409" s="40">
        <v>655984</v>
      </c>
      <c r="I409" s="40">
        <v>652136</v>
      </c>
      <c r="J409" s="40">
        <v>969614</v>
      </c>
      <c r="K409" s="40">
        <v>1237240</v>
      </c>
      <c r="L409" s="40">
        <v>652136</v>
      </c>
      <c r="M409" s="40">
        <v>1237240</v>
      </c>
    </row>
    <row r="410" spans="1:13">
      <c r="A410" s="81">
        <v>300</v>
      </c>
      <c r="B410" s="82" t="s">
        <v>475</v>
      </c>
      <c r="C410" s="82" t="s">
        <v>426</v>
      </c>
      <c r="D410" s="40">
        <v>77920</v>
      </c>
      <c r="E410" s="40">
        <v>77397</v>
      </c>
      <c r="F410" s="40">
        <v>78232</v>
      </c>
      <c r="G410" s="40">
        <v>68317</v>
      </c>
      <c r="H410" s="40">
        <v>23219</v>
      </c>
      <c r="I410" s="40">
        <v>47314</v>
      </c>
      <c r="J410" s="40">
        <v>88303</v>
      </c>
      <c r="K410" s="40">
        <v>86000</v>
      </c>
      <c r="L410" s="40">
        <v>23219</v>
      </c>
      <c r="M410" s="40">
        <v>88303</v>
      </c>
    </row>
    <row r="411" spans="1:13">
      <c r="A411" s="81">
        <v>301</v>
      </c>
      <c r="B411" s="82" t="s">
        <v>475</v>
      </c>
      <c r="C411" s="82" t="s">
        <v>206</v>
      </c>
      <c r="D411" s="40">
        <v>898936</v>
      </c>
      <c r="E411" s="40">
        <v>892903</v>
      </c>
      <c r="F411" s="40">
        <v>902544</v>
      </c>
      <c r="G411" s="40">
        <v>819802</v>
      </c>
      <c r="H411" s="40">
        <v>522421</v>
      </c>
      <c r="I411" s="40">
        <v>591417</v>
      </c>
      <c r="J411" s="40">
        <v>908866</v>
      </c>
      <c r="K411" s="40">
        <v>992167</v>
      </c>
      <c r="L411" s="40">
        <v>522421</v>
      </c>
      <c r="M411" s="40">
        <v>992167</v>
      </c>
    </row>
    <row r="412" spans="1:13">
      <c r="A412" s="81">
        <v>302</v>
      </c>
      <c r="B412" s="82" t="s">
        <v>476</v>
      </c>
      <c r="C412" s="82" t="s">
        <v>426</v>
      </c>
      <c r="D412" s="40">
        <v>5993</v>
      </c>
      <c r="E412" s="40">
        <v>5953</v>
      </c>
      <c r="F412" s="40">
        <v>6017</v>
      </c>
      <c r="G412" s="40">
        <v>22717</v>
      </c>
      <c r="H412" s="40">
        <v>5418</v>
      </c>
      <c r="I412" s="40">
        <v>5683</v>
      </c>
      <c r="J412" s="40">
        <v>13511</v>
      </c>
      <c r="K412" s="40">
        <v>6615</v>
      </c>
      <c r="L412" s="40">
        <v>5418</v>
      </c>
      <c r="M412" s="40">
        <v>22717</v>
      </c>
    </row>
    <row r="413" spans="1:13">
      <c r="A413" s="81">
        <v>303</v>
      </c>
      <c r="B413" s="82" t="s">
        <v>476</v>
      </c>
      <c r="C413" s="82" t="s">
        <v>206</v>
      </c>
      <c r="D413" s="40">
        <v>103078</v>
      </c>
      <c r="E413" s="40">
        <v>102386</v>
      </c>
      <c r="F413" s="40">
        <v>103491</v>
      </c>
      <c r="G413" s="40">
        <v>136309</v>
      </c>
      <c r="H413" s="40">
        <v>69546</v>
      </c>
      <c r="I413" s="40">
        <v>71036</v>
      </c>
      <c r="J413" s="40">
        <v>104057</v>
      </c>
      <c r="K413" s="40">
        <v>113769</v>
      </c>
      <c r="L413" s="40">
        <v>69546</v>
      </c>
      <c r="M413" s="40">
        <v>136309</v>
      </c>
    </row>
    <row r="414" spans="1:13">
      <c r="A414" s="81">
        <v>304</v>
      </c>
      <c r="B414" s="82" t="s">
        <v>477</v>
      </c>
      <c r="C414" s="82" t="s">
        <v>426</v>
      </c>
      <c r="D414" s="40">
        <v>19418</v>
      </c>
      <c r="E414" s="40">
        <v>19289</v>
      </c>
      <c r="F414" s="40">
        <v>19498</v>
      </c>
      <c r="G414" s="40">
        <v>36868</v>
      </c>
      <c r="H414" s="40">
        <v>8625</v>
      </c>
      <c r="I414" s="40">
        <v>12663</v>
      </c>
      <c r="J414" s="40">
        <v>24693</v>
      </c>
      <c r="K414" s="40">
        <v>21433</v>
      </c>
      <c r="L414" s="40">
        <v>8625</v>
      </c>
      <c r="M414" s="40">
        <v>36868</v>
      </c>
    </row>
    <row r="415" spans="1:13">
      <c r="A415" s="81">
        <v>305</v>
      </c>
      <c r="B415" s="82" t="s">
        <v>477</v>
      </c>
      <c r="C415" s="82" t="s">
        <v>206</v>
      </c>
      <c r="D415" s="40">
        <v>235225</v>
      </c>
      <c r="E415" s="40">
        <v>233648</v>
      </c>
      <c r="F415" s="40">
        <v>236170</v>
      </c>
      <c r="G415" s="40">
        <v>331815</v>
      </c>
      <c r="H415" s="40">
        <v>162531</v>
      </c>
      <c r="I415" s="40">
        <v>158291</v>
      </c>
      <c r="J415" s="40">
        <v>234001</v>
      </c>
      <c r="K415" s="40">
        <v>259622</v>
      </c>
      <c r="L415" s="40">
        <v>158291</v>
      </c>
      <c r="M415" s="40">
        <v>331815</v>
      </c>
    </row>
    <row r="416" spans="1:13">
      <c r="A416" s="81">
        <v>306</v>
      </c>
      <c r="B416" s="82" t="s">
        <v>478</v>
      </c>
      <c r="C416" s="82" t="s">
        <v>426</v>
      </c>
      <c r="D416" s="40">
        <v>41956</v>
      </c>
      <c r="E416" s="40">
        <v>41675</v>
      </c>
      <c r="F416" s="40">
        <v>42124</v>
      </c>
      <c r="G416" s="40">
        <v>48682</v>
      </c>
      <c r="H416" s="40">
        <v>14706</v>
      </c>
      <c r="I416" s="40">
        <v>29033</v>
      </c>
      <c r="J416" s="40">
        <v>51379</v>
      </c>
      <c r="K416" s="40">
        <v>46308</v>
      </c>
      <c r="L416" s="40">
        <v>14706</v>
      </c>
      <c r="M416" s="40">
        <v>51379</v>
      </c>
    </row>
    <row r="417" spans="1:13">
      <c r="A417" s="81">
        <v>307</v>
      </c>
      <c r="B417" s="82" t="s">
        <v>478</v>
      </c>
      <c r="C417" s="82" t="s">
        <v>206</v>
      </c>
      <c r="D417" s="40">
        <v>476087</v>
      </c>
      <c r="E417" s="40">
        <v>472892</v>
      </c>
      <c r="F417" s="40">
        <v>477998</v>
      </c>
      <c r="G417" s="40">
        <v>584183</v>
      </c>
      <c r="H417" s="40">
        <v>243686</v>
      </c>
      <c r="I417" s="40">
        <v>362918</v>
      </c>
      <c r="J417" s="40">
        <v>487052</v>
      </c>
      <c r="K417" s="40">
        <v>525464</v>
      </c>
      <c r="L417" s="40">
        <v>243686</v>
      </c>
      <c r="M417" s="40">
        <v>584183</v>
      </c>
    </row>
    <row r="418" spans="1:13">
      <c r="A418" s="81">
        <v>308</v>
      </c>
      <c r="B418" s="82" t="s">
        <v>479</v>
      </c>
      <c r="C418" s="82" t="s">
        <v>426</v>
      </c>
      <c r="D418" s="40">
        <v>63535</v>
      </c>
      <c r="E418" s="40">
        <v>63108</v>
      </c>
      <c r="F418" s="40">
        <v>63789</v>
      </c>
      <c r="G418" s="40">
        <v>56795</v>
      </c>
      <c r="H418" s="40">
        <v>72420</v>
      </c>
      <c r="I418" s="40">
        <v>43558</v>
      </c>
      <c r="J418" s="40">
        <v>65064</v>
      </c>
      <c r="K418" s="40">
        <v>70124</v>
      </c>
      <c r="L418" s="40">
        <v>43558</v>
      </c>
      <c r="M418" s="40">
        <v>72420</v>
      </c>
    </row>
    <row r="419" spans="1:13">
      <c r="A419" s="81">
        <v>309</v>
      </c>
      <c r="B419" s="82" t="s">
        <v>479</v>
      </c>
      <c r="C419" s="82" t="s">
        <v>206</v>
      </c>
      <c r="D419" s="40">
        <v>709642</v>
      </c>
      <c r="E419" s="40">
        <v>704879</v>
      </c>
      <c r="F419" s="40">
        <v>712490</v>
      </c>
      <c r="G419" s="40">
        <v>681546</v>
      </c>
      <c r="H419" s="40">
        <v>325062</v>
      </c>
      <c r="I419" s="40">
        <v>544468</v>
      </c>
      <c r="J419" s="40">
        <v>628249</v>
      </c>
      <c r="K419" s="40">
        <v>783241</v>
      </c>
      <c r="L419" s="40">
        <v>325062</v>
      </c>
      <c r="M419" s="40">
        <v>783241</v>
      </c>
    </row>
    <row r="420" spans="1:13">
      <c r="A420" s="81">
        <v>310</v>
      </c>
      <c r="B420" s="82" t="s">
        <v>480</v>
      </c>
      <c r="C420" s="82" t="s">
        <v>426</v>
      </c>
      <c r="D420" s="40">
        <v>45552</v>
      </c>
      <c r="E420" s="40">
        <v>45248</v>
      </c>
      <c r="F420" s="40">
        <v>45736</v>
      </c>
      <c r="G420" s="40">
        <v>58418</v>
      </c>
      <c r="H420" s="40">
        <v>72420</v>
      </c>
      <c r="I420" s="40">
        <v>36295</v>
      </c>
      <c r="J420" s="40">
        <v>73352</v>
      </c>
      <c r="K420" s="40">
        <v>50279</v>
      </c>
      <c r="L420" s="40">
        <v>36295</v>
      </c>
      <c r="M420" s="40">
        <v>73352</v>
      </c>
    </row>
    <row r="421" spans="1:13">
      <c r="A421" s="81">
        <v>311</v>
      </c>
      <c r="B421" s="82" t="s">
        <v>480</v>
      </c>
      <c r="C421" s="82" t="s">
        <v>206</v>
      </c>
      <c r="D421" s="40">
        <v>547134</v>
      </c>
      <c r="E421" s="40">
        <v>543463</v>
      </c>
      <c r="F421" s="40">
        <v>549330</v>
      </c>
      <c r="G421" s="40">
        <v>701019</v>
      </c>
      <c r="H421" s="40">
        <v>325062</v>
      </c>
      <c r="I421" s="40">
        <v>453694</v>
      </c>
      <c r="J421" s="40">
        <v>689160</v>
      </c>
      <c r="K421" s="40">
        <v>603878</v>
      </c>
      <c r="L421" s="40">
        <v>325062</v>
      </c>
      <c r="M421" s="40">
        <v>701019</v>
      </c>
    </row>
    <row r="422" spans="1:13">
      <c r="A422" s="81">
        <v>312</v>
      </c>
      <c r="B422" s="82" t="s">
        <v>481</v>
      </c>
      <c r="C422" s="82" t="s">
        <v>426</v>
      </c>
      <c r="D422" s="40">
        <v>4796</v>
      </c>
      <c r="E422" s="40">
        <v>4762</v>
      </c>
      <c r="F422" s="40">
        <v>4814</v>
      </c>
      <c r="G422" s="40">
        <v>22717</v>
      </c>
      <c r="H422" s="40">
        <v>7740</v>
      </c>
      <c r="I422" s="40">
        <v>16410</v>
      </c>
      <c r="J422" s="40">
        <v>18705</v>
      </c>
      <c r="K422" s="40">
        <v>5292</v>
      </c>
      <c r="L422" s="40">
        <v>4762</v>
      </c>
      <c r="M422" s="40">
        <v>22717</v>
      </c>
    </row>
    <row r="423" spans="1:13">
      <c r="A423" s="81">
        <v>313</v>
      </c>
      <c r="B423" s="82" t="s">
        <v>481</v>
      </c>
      <c r="C423" s="82" t="s">
        <v>206</v>
      </c>
      <c r="D423" s="40">
        <v>96990</v>
      </c>
      <c r="E423" s="40">
        <v>96339</v>
      </c>
      <c r="F423" s="40">
        <v>97379</v>
      </c>
      <c r="G423" s="40">
        <v>136309</v>
      </c>
      <c r="H423" s="40">
        <v>97518</v>
      </c>
      <c r="I423" s="40">
        <v>205134</v>
      </c>
      <c r="J423" s="40">
        <v>107248</v>
      </c>
      <c r="K423" s="40">
        <v>107049</v>
      </c>
      <c r="L423" s="40">
        <v>96339</v>
      </c>
      <c r="M423" s="40">
        <v>205134</v>
      </c>
    </row>
    <row r="424" spans="1:13">
      <c r="A424" s="81">
        <v>314</v>
      </c>
      <c r="B424" s="82" t="s">
        <v>482</v>
      </c>
      <c r="C424" s="82" t="s">
        <v>426</v>
      </c>
      <c r="D424" s="40">
        <v>5274</v>
      </c>
      <c r="E424" s="40">
        <v>5238</v>
      </c>
      <c r="F424" s="40">
        <v>5295</v>
      </c>
      <c r="G424" s="40">
        <v>35700</v>
      </c>
      <c r="H424" s="40">
        <v>10172</v>
      </c>
      <c r="I424" s="40">
        <v>15854</v>
      </c>
      <c r="J424" s="40">
        <v>23184</v>
      </c>
      <c r="K424" s="40">
        <v>5821</v>
      </c>
      <c r="L424" s="40">
        <v>5238</v>
      </c>
      <c r="M424" s="40">
        <v>35700</v>
      </c>
    </row>
    <row r="425" spans="1:13">
      <c r="A425" s="81">
        <v>315</v>
      </c>
      <c r="B425" s="82" t="s">
        <v>482</v>
      </c>
      <c r="C425" s="82" t="s">
        <v>206</v>
      </c>
      <c r="D425" s="40">
        <v>128979</v>
      </c>
      <c r="E425" s="40">
        <v>128113</v>
      </c>
      <c r="F425" s="40">
        <v>129495</v>
      </c>
      <c r="G425" s="40">
        <v>214200</v>
      </c>
      <c r="H425" s="40">
        <v>139312</v>
      </c>
      <c r="I425" s="40">
        <v>198186</v>
      </c>
      <c r="J425" s="40">
        <v>199046</v>
      </c>
      <c r="K425" s="40">
        <v>142356</v>
      </c>
      <c r="L425" s="40">
        <v>128113</v>
      </c>
      <c r="M425" s="40">
        <v>214200</v>
      </c>
    </row>
    <row r="426" spans="1:13">
      <c r="A426" s="81">
        <v>316</v>
      </c>
      <c r="B426" s="82" t="s">
        <v>483</v>
      </c>
      <c r="C426" s="82" t="s">
        <v>426</v>
      </c>
      <c r="D426" s="40">
        <v>7193</v>
      </c>
      <c r="E426" s="40">
        <v>7145</v>
      </c>
      <c r="F426" s="40">
        <v>7221</v>
      </c>
      <c r="G426" s="40">
        <v>43814</v>
      </c>
      <c r="H426" s="40">
        <v>16695</v>
      </c>
      <c r="I426" s="40">
        <v>14841</v>
      </c>
      <c r="J426" s="40">
        <v>35403</v>
      </c>
      <c r="K426" s="40">
        <v>7938</v>
      </c>
      <c r="L426" s="40">
        <v>7145</v>
      </c>
      <c r="M426" s="40">
        <v>43814</v>
      </c>
    </row>
    <row r="427" spans="1:13">
      <c r="A427" s="81">
        <v>317</v>
      </c>
      <c r="B427" s="82" t="s">
        <v>483</v>
      </c>
      <c r="C427" s="82" t="s">
        <v>206</v>
      </c>
      <c r="D427" s="40">
        <v>189231</v>
      </c>
      <c r="E427" s="40">
        <v>187961</v>
      </c>
      <c r="F427" s="40">
        <v>189989</v>
      </c>
      <c r="G427" s="40">
        <v>262882</v>
      </c>
      <c r="H427" s="40">
        <v>406327</v>
      </c>
      <c r="I427" s="40">
        <v>185518</v>
      </c>
      <c r="J427" s="40">
        <v>285321</v>
      </c>
      <c r="K427" s="40">
        <v>208857</v>
      </c>
      <c r="L427" s="40">
        <v>185518</v>
      </c>
      <c r="M427" s="40">
        <v>406327</v>
      </c>
    </row>
    <row r="428" spans="1:13">
      <c r="A428" s="81">
        <v>318</v>
      </c>
      <c r="B428" s="82" t="s">
        <v>484</v>
      </c>
      <c r="C428" s="82" t="s">
        <v>206</v>
      </c>
      <c r="D428" s="40">
        <v>44116</v>
      </c>
      <c r="E428" s="40">
        <v>43820</v>
      </c>
      <c r="F428" s="40">
        <v>44293</v>
      </c>
      <c r="G428" s="40">
        <v>45566</v>
      </c>
      <c r="H428" s="40">
        <v>40688</v>
      </c>
      <c r="I428" s="40">
        <v>51059</v>
      </c>
      <c r="J428" s="40">
        <v>74421</v>
      </c>
      <c r="K428" s="40">
        <v>48692</v>
      </c>
      <c r="L428" s="40">
        <v>40688</v>
      </c>
      <c r="M428" s="40">
        <v>74421</v>
      </c>
    </row>
    <row r="429" spans="1:13">
      <c r="A429" s="81">
        <v>319</v>
      </c>
      <c r="B429" s="82" t="s">
        <v>485</v>
      </c>
      <c r="C429" s="82" t="s">
        <v>206</v>
      </c>
      <c r="D429" s="40">
        <v>43607</v>
      </c>
      <c r="E429" s="40">
        <v>43314</v>
      </c>
      <c r="F429" s="40">
        <v>43782</v>
      </c>
      <c r="G429" s="40">
        <v>45566</v>
      </c>
      <c r="H429" s="40">
        <v>40688</v>
      </c>
      <c r="I429" s="40">
        <v>50387</v>
      </c>
      <c r="J429" s="40">
        <v>73463</v>
      </c>
      <c r="K429" s="40">
        <v>48129</v>
      </c>
      <c r="L429" s="40">
        <v>40688</v>
      </c>
      <c r="M429" s="40">
        <v>73463</v>
      </c>
    </row>
    <row r="430" spans="1:13">
      <c r="A430" s="81">
        <v>320</v>
      </c>
      <c r="B430" s="82" t="s">
        <v>486</v>
      </c>
      <c r="C430" s="82" t="s">
        <v>206</v>
      </c>
      <c r="D430" s="40">
        <v>43607</v>
      </c>
      <c r="E430" s="40">
        <v>43314</v>
      </c>
      <c r="F430" s="40">
        <v>43782</v>
      </c>
      <c r="G430" s="40">
        <v>45566</v>
      </c>
      <c r="H430" s="40">
        <v>40688</v>
      </c>
      <c r="I430" s="40">
        <v>49530</v>
      </c>
      <c r="J430" s="40">
        <v>72511</v>
      </c>
      <c r="K430" s="40">
        <v>48129</v>
      </c>
      <c r="L430" s="40">
        <v>40688</v>
      </c>
      <c r="M430" s="40">
        <v>72511</v>
      </c>
    </row>
    <row r="431" spans="1:13">
      <c r="A431" s="81">
        <v>321</v>
      </c>
      <c r="B431" s="82" t="s">
        <v>487</v>
      </c>
      <c r="C431" s="82" t="s">
        <v>206</v>
      </c>
      <c r="D431" s="40">
        <v>43607</v>
      </c>
      <c r="E431" s="40">
        <v>43314</v>
      </c>
      <c r="F431" s="40">
        <v>43782</v>
      </c>
      <c r="G431" s="40">
        <v>45566</v>
      </c>
      <c r="H431" s="40">
        <v>40688</v>
      </c>
      <c r="I431" s="40">
        <v>50512</v>
      </c>
      <c r="J431" s="40">
        <v>73812</v>
      </c>
      <c r="K431" s="40">
        <v>48129</v>
      </c>
      <c r="L431" s="40">
        <v>40688</v>
      </c>
      <c r="M431" s="40">
        <v>73812</v>
      </c>
    </row>
    <row r="432" spans="1:13">
      <c r="A432" s="81">
        <v>322</v>
      </c>
      <c r="B432" s="82" t="s">
        <v>488</v>
      </c>
      <c r="C432" s="82" t="s">
        <v>206</v>
      </c>
      <c r="D432" s="40">
        <v>69377</v>
      </c>
      <c r="E432" s="40">
        <v>68911</v>
      </c>
      <c r="F432" s="40">
        <v>69655</v>
      </c>
      <c r="G432" s="40">
        <v>68154</v>
      </c>
      <c r="H432" s="40">
        <v>77838</v>
      </c>
      <c r="I432" s="40">
        <v>67907</v>
      </c>
      <c r="J432" s="40">
        <v>99712</v>
      </c>
      <c r="K432" s="40">
        <v>76572</v>
      </c>
      <c r="L432" s="40">
        <v>67907</v>
      </c>
      <c r="M432" s="40">
        <v>99712</v>
      </c>
    </row>
    <row r="433" spans="1:13">
      <c r="A433" s="81">
        <v>323</v>
      </c>
      <c r="B433" s="82" t="s">
        <v>489</v>
      </c>
      <c r="C433" s="82" t="s">
        <v>206</v>
      </c>
      <c r="D433" s="40">
        <v>69377</v>
      </c>
      <c r="E433" s="40">
        <v>68911</v>
      </c>
      <c r="F433" s="40">
        <v>69655</v>
      </c>
      <c r="G433" s="40">
        <v>68154</v>
      </c>
      <c r="H433" s="40">
        <v>77838</v>
      </c>
      <c r="I433" s="40">
        <v>70256</v>
      </c>
      <c r="J433" s="40">
        <v>101337</v>
      </c>
      <c r="K433" s="40">
        <v>76572</v>
      </c>
      <c r="L433" s="40">
        <v>68154</v>
      </c>
      <c r="M433" s="40">
        <v>101337</v>
      </c>
    </row>
    <row r="434" spans="1:13">
      <c r="A434" s="81">
        <v>324</v>
      </c>
      <c r="B434" s="82" t="s">
        <v>490</v>
      </c>
      <c r="C434" s="82" t="s">
        <v>206</v>
      </c>
      <c r="D434" s="40">
        <v>69377</v>
      </c>
      <c r="E434" s="40">
        <v>68911</v>
      </c>
      <c r="F434" s="40">
        <v>69655</v>
      </c>
      <c r="G434" s="40">
        <v>68154</v>
      </c>
      <c r="H434" s="40">
        <v>77838</v>
      </c>
      <c r="I434" s="40">
        <v>70586</v>
      </c>
      <c r="J434" s="40">
        <v>101385</v>
      </c>
      <c r="K434" s="40">
        <v>76572</v>
      </c>
      <c r="L434" s="40">
        <v>68154</v>
      </c>
      <c r="M434" s="40">
        <v>101385</v>
      </c>
    </row>
    <row r="435" spans="1:13">
      <c r="A435" s="81">
        <v>325</v>
      </c>
      <c r="B435" s="82" t="s">
        <v>491</v>
      </c>
      <c r="C435" s="82" t="s">
        <v>206</v>
      </c>
      <c r="D435" s="40">
        <v>69377</v>
      </c>
      <c r="E435" s="40">
        <v>68911</v>
      </c>
      <c r="F435" s="40">
        <v>69655</v>
      </c>
      <c r="G435" s="40">
        <v>68154</v>
      </c>
      <c r="H435" s="40">
        <v>77838</v>
      </c>
      <c r="I435" s="40">
        <v>70166</v>
      </c>
      <c r="J435" s="40">
        <v>101826</v>
      </c>
      <c r="K435" s="40">
        <v>76572</v>
      </c>
      <c r="L435" s="40">
        <v>68154</v>
      </c>
      <c r="M435" s="40">
        <v>101826</v>
      </c>
    </row>
    <row r="436" spans="1:13">
      <c r="A436" s="81">
        <v>326</v>
      </c>
      <c r="B436" s="82" t="s">
        <v>492</v>
      </c>
      <c r="C436" s="82" t="s">
        <v>206</v>
      </c>
      <c r="D436" s="40">
        <v>83500</v>
      </c>
      <c r="E436" s="40">
        <v>82940</v>
      </c>
      <c r="F436" s="40">
        <v>83835</v>
      </c>
      <c r="G436" s="40">
        <v>110994</v>
      </c>
      <c r="H436" s="40">
        <v>90553</v>
      </c>
      <c r="I436" s="40">
        <v>88038</v>
      </c>
      <c r="J436" s="40">
        <v>129746</v>
      </c>
      <c r="K436" s="40">
        <v>92159</v>
      </c>
      <c r="L436" s="40">
        <v>82940</v>
      </c>
      <c r="M436" s="40">
        <v>129746</v>
      </c>
    </row>
    <row r="437" spans="1:13">
      <c r="A437" s="81">
        <v>327</v>
      </c>
      <c r="B437" s="82" t="s">
        <v>493</v>
      </c>
      <c r="C437" s="82" t="s">
        <v>206</v>
      </c>
      <c r="D437" s="40">
        <v>83500</v>
      </c>
      <c r="E437" s="40">
        <v>82940</v>
      </c>
      <c r="F437" s="40">
        <v>83835</v>
      </c>
      <c r="G437" s="40">
        <v>110994</v>
      </c>
      <c r="H437" s="40">
        <v>90553</v>
      </c>
      <c r="I437" s="40">
        <v>88435</v>
      </c>
      <c r="J437" s="40">
        <v>129545</v>
      </c>
      <c r="K437" s="40">
        <v>92159</v>
      </c>
      <c r="L437" s="40">
        <v>82940</v>
      </c>
      <c r="M437" s="40">
        <v>129545</v>
      </c>
    </row>
    <row r="438" spans="1:13">
      <c r="A438" s="81">
        <v>328</v>
      </c>
      <c r="B438" s="82" t="s">
        <v>494</v>
      </c>
      <c r="C438" s="82" t="s">
        <v>206</v>
      </c>
      <c r="D438" s="40">
        <v>83500</v>
      </c>
      <c r="E438" s="40">
        <v>82940</v>
      </c>
      <c r="F438" s="40">
        <v>83835</v>
      </c>
      <c r="G438" s="40">
        <v>110994</v>
      </c>
      <c r="H438" s="40">
        <v>90553</v>
      </c>
      <c r="I438" s="40">
        <v>92608</v>
      </c>
      <c r="J438" s="40">
        <v>133697</v>
      </c>
      <c r="K438" s="40">
        <v>92159</v>
      </c>
      <c r="L438" s="40">
        <v>82940</v>
      </c>
      <c r="M438" s="40">
        <v>133697</v>
      </c>
    </row>
    <row r="439" spans="1:13">
      <c r="A439" s="81">
        <v>329</v>
      </c>
      <c r="B439" s="82" t="s">
        <v>495</v>
      </c>
      <c r="C439" s="82" t="s">
        <v>206</v>
      </c>
      <c r="D439" s="40">
        <v>83500</v>
      </c>
      <c r="E439" s="40">
        <v>82940</v>
      </c>
      <c r="F439" s="40">
        <v>83835</v>
      </c>
      <c r="G439" s="40">
        <v>110994</v>
      </c>
      <c r="H439" s="40">
        <v>90553</v>
      </c>
      <c r="I439" s="40">
        <v>90713</v>
      </c>
      <c r="J439" s="40">
        <v>132468</v>
      </c>
      <c r="K439" s="40">
        <v>92159</v>
      </c>
      <c r="L439" s="40">
        <v>82940</v>
      </c>
      <c r="M439" s="40">
        <v>132468</v>
      </c>
    </row>
    <row r="440" spans="1:13">
      <c r="A440" s="81">
        <v>330</v>
      </c>
      <c r="B440" s="82" t="s">
        <v>496</v>
      </c>
      <c r="C440" s="82" t="s">
        <v>206</v>
      </c>
      <c r="D440" s="40">
        <v>224444</v>
      </c>
      <c r="E440" s="40">
        <v>222937</v>
      </c>
      <c r="F440" s="40">
        <v>225345</v>
      </c>
      <c r="G440" s="40">
        <v>190443</v>
      </c>
      <c r="H440" s="40">
        <v>232077</v>
      </c>
      <c r="I440" s="40">
        <v>198564</v>
      </c>
      <c r="J440" s="40">
        <v>281358</v>
      </c>
      <c r="K440" s="40">
        <v>247722</v>
      </c>
      <c r="L440" s="40">
        <v>190443</v>
      </c>
      <c r="M440" s="40">
        <v>281358</v>
      </c>
    </row>
    <row r="441" spans="1:13">
      <c r="A441" s="81">
        <v>331</v>
      </c>
      <c r="B441" s="82" t="s">
        <v>497</v>
      </c>
      <c r="C441" s="82" t="s">
        <v>206</v>
      </c>
      <c r="D441" s="40">
        <v>224444</v>
      </c>
      <c r="E441" s="40">
        <v>222937</v>
      </c>
      <c r="F441" s="40">
        <v>225345</v>
      </c>
      <c r="G441" s="40">
        <v>190443</v>
      </c>
      <c r="H441" s="40">
        <v>232077</v>
      </c>
      <c r="I441" s="40">
        <v>212741</v>
      </c>
      <c r="J441" s="40">
        <v>296312</v>
      </c>
      <c r="K441" s="40">
        <v>247722</v>
      </c>
      <c r="L441" s="40">
        <v>190443</v>
      </c>
      <c r="M441" s="40">
        <v>296312</v>
      </c>
    </row>
    <row r="442" spans="1:13">
      <c r="A442" s="81">
        <v>332</v>
      </c>
      <c r="B442" s="82" t="s">
        <v>498</v>
      </c>
      <c r="C442" s="82" t="s">
        <v>206</v>
      </c>
      <c r="D442" s="40">
        <v>224444</v>
      </c>
      <c r="E442" s="40">
        <v>222937</v>
      </c>
      <c r="F442" s="40">
        <v>225345</v>
      </c>
      <c r="G442" s="40">
        <v>190443</v>
      </c>
      <c r="H442" s="40">
        <v>232077</v>
      </c>
      <c r="I442" s="40">
        <v>200048</v>
      </c>
      <c r="J442" s="40">
        <v>281568</v>
      </c>
      <c r="K442" s="40">
        <v>247722</v>
      </c>
      <c r="L442" s="40">
        <v>190443</v>
      </c>
      <c r="M442" s="40">
        <v>281568</v>
      </c>
    </row>
    <row r="443" spans="1:13">
      <c r="A443" s="81">
        <v>333</v>
      </c>
      <c r="B443" s="82" t="s">
        <v>499</v>
      </c>
      <c r="C443" s="82" t="s">
        <v>206</v>
      </c>
      <c r="D443" s="40">
        <v>224444</v>
      </c>
      <c r="E443" s="40">
        <v>222937</v>
      </c>
      <c r="F443" s="40">
        <v>225345</v>
      </c>
      <c r="G443" s="40">
        <v>190443</v>
      </c>
      <c r="H443" s="40">
        <v>232077</v>
      </c>
      <c r="I443" s="40">
        <v>210658</v>
      </c>
      <c r="J443" s="40">
        <v>295479</v>
      </c>
      <c r="K443" s="40">
        <v>247722</v>
      </c>
      <c r="L443" s="40">
        <v>190443</v>
      </c>
      <c r="M443" s="40">
        <v>295479</v>
      </c>
    </row>
    <row r="444" spans="1:13">
      <c r="A444" s="81">
        <v>334</v>
      </c>
      <c r="B444" s="82" t="s">
        <v>500</v>
      </c>
      <c r="C444" s="82" t="s">
        <v>206</v>
      </c>
      <c r="D444" s="40">
        <v>1080282</v>
      </c>
      <c r="E444" s="40">
        <v>1073032</v>
      </c>
      <c r="F444" s="40">
        <v>1084616</v>
      </c>
      <c r="G444" s="40">
        <v>539394</v>
      </c>
      <c r="H444" s="40">
        <v>886954</v>
      </c>
      <c r="I444" s="40">
        <v>637331</v>
      </c>
      <c r="J444" s="40">
        <v>779447</v>
      </c>
      <c r="K444" s="40">
        <v>1192321</v>
      </c>
      <c r="L444" s="40">
        <v>539394</v>
      </c>
      <c r="M444" s="40">
        <v>1192321</v>
      </c>
    </row>
    <row r="445" spans="1:13">
      <c r="A445" s="81">
        <v>335</v>
      </c>
      <c r="B445" s="82" t="s">
        <v>501</v>
      </c>
      <c r="C445" s="82" t="s">
        <v>206</v>
      </c>
      <c r="D445" s="40">
        <v>1080282</v>
      </c>
      <c r="E445" s="40">
        <v>1073032</v>
      </c>
      <c r="F445" s="40">
        <v>1084616</v>
      </c>
      <c r="G445" s="40">
        <v>539394</v>
      </c>
      <c r="H445" s="40">
        <v>886954</v>
      </c>
      <c r="I445" s="40">
        <v>637331</v>
      </c>
      <c r="J445" s="40">
        <v>785426</v>
      </c>
      <c r="K445" s="40">
        <v>1192321</v>
      </c>
      <c r="L445" s="40">
        <v>539394</v>
      </c>
      <c r="M445" s="40">
        <v>1192321</v>
      </c>
    </row>
    <row r="446" spans="1:13">
      <c r="A446" s="81">
        <v>336</v>
      </c>
      <c r="B446" s="82" t="s">
        <v>502</v>
      </c>
      <c r="C446" s="82" t="s">
        <v>206</v>
      </c>
      <c r="D446" s="40">
        <v>1080282</v>
      </c>
      <c r="E446" s="40">
        <v>1073032</v>
      </c>
      <c r="F446" s="40">
        <v>1084616</v>
      </c>
      <c r="G446" s="40">
        <v>539394</v>
      </c>
      <c r="H446" s="40">
        <v>886954</v>
      </c>
      <c r="I446" s="40">
        <v>637331</v>
      </c>
      <c r="J446" s="40">
        <v>779508</v>
      </c>
      <c r="K446" s="40">
        <v>1192321</v>
      </c>
      <c r="L446" s="40">
        <v>539394</v>
      </c>
      <c r="M446" s="40">
        <v>1192321</v>
      </c>
    </row>
    <row r="447" spans="1:13">
      <c r="A447" s="81">
        <v>337</v>
      </c>
      <c r="B447" s="82" t="s">
        <v>503</v>
      </c>
      <c r="C447" s="82" t="s">
        <v>206</v>
      </c>
      <c r="D447" s="40">
        <v>1295813</v>
      </c>
      <c r="E447" s="40">
        <v>1287118</v>
      </c>
      <c r="F447" s="40">
        <v>1301013</v>
      </c>
      <c r="G447" s="40">
        <v>584183</v>
      </c>
      <c r="H447" s="40">
        <v>548183</v>
      </c>
      <c r="I447" s="40">
        <v>665666</v>
      </c>
      <c r="J447" s="40">
        <v>971160</v>
      </c>
      <c r="K447" s="40">
        <v>1430204</v>
      </c>
      <c r="L447" s="40">
        <v>548183</v>
      </c>
      <c r="M447" s="40">
        <v>1430204</v>
      </c>
    </row>
    <row r="448" spans="1:13">
      <c r="A448" s="81">
        <v>338</v>
      </c>
      <c r="B448" s="82" t="s">
        <v>504</v>
      </c>
      <c r="C448" s="82" t="s">
        <v>206</v>
      </c>
      <c r="D448" s="40">
        <v>1295813</v>
      </c>
      <c r="E448" s="40">
        <v>1287118</v>
      </c>
      <c r="F448" s="40">
        <v>1301013</v>
      </c>
      <c r="G448" s="40">
        <v>584183</v>
      </c>
      <c r="H448" s="40">
        <v>548183</v>
      </c>
      <c r="I448" s="40">
        <v>665666</v>
      </c>
      <c r="J448" s="40">
        <v>970783</v>
      </c>
      <c r="K448" s="40">
        <v>1430204</v>
      </c>
      <c r="L448" s="40">
        <v>548183</v>
      </c>
      <c r="M448" s="40">
        <v>1430204</v>
      </c>
    </row>
    <row r="449" spans="1:13">
      <c r="A449" s="81">
        <v>339</v>
      </c>
      <c r="B449" s="82" t="s">
        <v>505</v>
      </c>
      <c r="C449" s="82" t="s">
        <v>206</v>
      </c>
      <c r="D449" s="40">
        <v>1295813</v>
      </c>
      <c r="E449" s="40">
        <v>1287118</v>
      </c>
      <c r="F449" s="40">
        <v>1301013</v>
      </c>
      <c r="G449" s="40">
        <v>584183</v>
      </c>
      <c r="H449" s="40">
        <v>548183</v>
      </c>
      <c r="I449" s="40">
        <v>665666</v>
      </c>
      <c r="J449" s="40">
        <v>972879</v>
      </c>
      <c r="K449" s="40">
        <v>1430204</v>
      </c>
      <c r="L449" s="40">
        <v>548183</v>
      </c>
      <c r="M449" s="40">
        <v>1430204</v>
      </c>
    </row>
    <row r="450" spans="1:13">
      <c r="A450" s="81">
        <v>340</v>
      </c>
      <c r="B450" s="82" t="s">
        <v>506</v>
      </c>
      <c r="C450" s="82" t="s">
        <v>206</v>
      </c>
      <c r="D450" s="40">
        <v>1544583</v>
      </c>
      <c r="E450" s="40">
        <v>1534217</v>
      </c>
      <c r="F450" s="40">
        <v>1550780</v>
      </c>
      <c r="G450" s="40">
        <v>876273</v>
      </c>
      <c r="H450" s="40">
        <v>1056340</v>
      </c>
      <c r="I450" s="40">
        <v>1010950</v>
      </c>
      <c r="J450" s="40">
        <v>1587125</v>
      </c>
      <c r="K450" s="40">
        <v>1704775</v>
      </c>
      <c r="L450" s="40">
        <v>876273</v>
      </c>
      <c r="M450" s="40">
        <v>1704775</v>
      </c>
    </row>
    <row r="451" spans="1:13">
      <c r="A451" s="81">
        <v>341</v>
      </c>
      <c r="B451" s="82" t="s">
        <v>507</v>
      </c>
      <c r="C451" s="82" t="s">
        <v>206</v>
      </c>
      <c r="D451" s="40">
        <v>1544583</v>
      </c>
      <c r="E451" s="40">
        <v>1534217</v>
      </c>
      <c r="F451" s="40">
        <v>1550780</v>
      </c>
      <c r="G451" s="40">
        <v>876273</v>
      </c>
      <c r="H451" s="40">
        <v>1056340</v>
      </c>
      <c r="I451" s="40">
        <v>1010950</v>
      </c>
      <c r="J451" s="40">
        <v>1597170</v>
      </c>
      <c r="K451" s="40">
        <v>1704775</v>
      </c>
      <c r="L451" s="40">
        <v>876273</v>
      </c>
      <c r="M451" s="40">
        <v>1704775</v>
      </c>
    </row>
    <row r="452" spans="1:13">
      <c r="A452" s="81">
        <v>342</v>
      </c>
      <c r="B452" s="82" t="s">
        <v>508</v>
      </c>
      <c r="C452" s="82" t="s">
        <v>206</v>
      </c>
      <c r="D452" s="40">
        <v>1544583</v>
      </c>
      <c r="E452" s="40">
        <v>1534217</v>
      </c>
      <c r="F452" s="40">
        <v>1550780</v>
      </c>
      <c r="G452" s="40">
        <v>876273</v>
      </c>
      <c r="H452" s="40">
        <v>1056340</v>
      </c>
      <c r="I452" s="40">
        <v>1024268</v>
      </c>
      <c r="J452" s="40">
        <v>1608566</v>
      </c>
      <c r="K452" s="40">
        <v>1704775</v>
      </c>
      <c r="L452" s="40">
        <v>876273</v>
      </c>
      <c r="M452" s="40">
        <v>1704775</v>
      </c>
    </row>
    <row r="453" spans="1:13">
      <c r="A453" s="81">
        <v>343</v>
      </c>
      <c r="B453" s="82" t="s">
        <v>509</v>
      </c>
      <c r="C453" s="82" t="s">
        <v>206</v>
      </c>
      <c r="D453" s="40">
        <v>3086270</v>
      </c>
      <c r="E453" s="40">
        <v>3065557</v>
      </c>
      <c r="F453" s="40">
        <v>3098653</v>
      </c>
      <c r="G453" s="40">
        <v>2336729</v>
      </c>
      <c r="H453" s="40">
        <v>2437963</v>
      </c>
      <c r="I453" s="40">
        <v>2379968</v>
      </c>
      <c r="J453" s="40">
        <v>3427521</v>
      </c>
      <c r="K453" s="40">
        <v>3406351</v>
      </c>
      <c r="L453" s="40">
        <v>2336729</v>
      </c>
      <c r="M453" s="40">
        <v>3427521</v>
      </c>
    </row>
    <row r="454" spans="1:13">
      <c r="A454" s="81">
        <v>344</v>
      </c>
      <c r="B454" s="82" t="s">
        <v>510</v>
      </c>
      <c r="C454" s="82" t="s">
        <v>206</v>
      </c>
      <c r="D454" s="40">
        <v>3086270</v>
      </c>
      <c r="E454" s="40">
        <v>3065557</v>
      </c>
      <c r="F454" s="40">
        <v>3098653</v>
      </c>
      <c r="G454" s="40">
        <v>2336729</v>
      </c>
      <c r="H454" s="40">
        <v>2437963</v>
      </c>
      <c r="I454" s="40">
        <v>2379968</v>
      </c>
      <c r="J454" s="40">
        <v>3427521</v>
      </c>
      <c r="K454" s="40">
        <v>3406351</v>
      </c>
      <c r="L454" s="40">
        <v>2336729</v>
      </c>
      <c r="M454" s="40">
        <v>3427521</v>
      </c>
    </row>
    <row r="455" spans="1:13">
      <c r="A455" s="81">
        <v>345</v>
      </c>
      <c r="B455" s="82" t="s">
        <v>511</v>
      </c>
      <c r="C455" s="82" t="s">
        <v>206</v>
      </c>
      <c r="D455" s="40">
        <v>3086270</v>
      </c>
      <c r="E455" s="40">
        <v>3065557</v>
      </c>
      <c r="F455" s="40">
        <v>3098653</v>
      </c>
      <c r="G455" s="40">
        <v>2336729</v>
      </c>
      <c r="H455" s="40">
        <v>2437963</v>
      </c>
      <c r="I455" s="40">
        <v>2379968</v>
      </c>
      <c r="J455" s="40">
        <v>3427521</v>
      </c>
      <c r="K455" s="40">
        <v>3406351</v>
      </c>
      <c r="L455" s="40">
        <v>2336729</v>
      </c>
      <c r="M455" s="40">
        <v>3427521</v>
      </c>
    </row>
    <row r="456" spans="1:13">
      <c r="A456" s="81">
        <v>346</v>
      </c>
      <c r="B456" s="82" t="s">
        <v>512</v>
      </c>
      <c r="C456" s="82" t="s">
        <v>206</v>
      </c>
      <c r="D456" s="40">
        <v>3100892</v>
      </c>
      <c r="E456" s="40">
        <v>3080083</v>
      </c>
      <c r="F456" s="40">
        <v>3113336</v>
      </c>
      <c r="G456" s="40">
        <v>2823547</v>
      </c>
      <c r="H456" s="40">
        <v>2670260</v>
      </c>
      <c r="I456" s="40">
        <v>3112301</v>
      </c>
      <c r="J456" s="40">
        <v>3423541</v>
      </c>
      <c r="K456" s="40">
        <v>3422491</v>
      </c>
      <c r="L456" s="40">
        <v>2670260</v>
      </c>
      <c r="M456" s="40">
        <v>3423541</v>
      </c>
    </row>
    <row r="457" spans="1:13">
      <c r="A457" s="81">
        <v>347</v>
      </c>
      <c r="B457" s="82" t="s">
        <v>513</v>
      </c>
      <c r="C457" s="82" t="s">
        <v>206</v>
      </c>
      <c r="D457" s="40">
        <v>3040457</v>
      </c>
      <c r="E457" s="40">
        <v>3020050</v>
      </c>
      <c r="F457" s="40">
        <v>3052656</v>
      </c>
      <c r="G457" s="40">
        <v>2823547</v>
      </c>
      <c r="H457" s="40">
        <v>2670260</v>
      </c>
      <c r="I457" s="40">
        <v>3089933</v>
      </c>
      <c r="J457" s="40">
        <v>3423541</v>
      </c>
      <c r="K457" s="40">
        <v>3355786</v>
      </c>
      <c r="L457" s="40">
        <v>2670260</v>
      </c>
      <c r="M457" s="40">
        <v>3423541</v>
      </c>
    </row>
    <row r="458" spans="1:13">
      <c r="A458" s="81">
        <v>348</v>
      </c>
      <c r="B458" s="82" t="s">
        <v>514</v>
      </c>
      <c r="C458" s="82" t="s">
        <v>206</v>
      </c>
      <c r="D458" s="40">
        <v>289930</v>
      </c>
      <c r="E458" s="40">
        <v>287983</v>
      </c>
      <c r="F458" s="40">
        <v>291092</v>
      </c>
      <c r="G458" s="40">
        <v>410875</v>
      </c>
      <c r="H458" s="40">
        <v>215602</v>
      </c>
      <c r="I458" s="40">
        <v>301804</v>
      </c>
      <c r="J458" s="40">
        <v>320639</v>
      </c>
      <c r="K458" s="40">
        <v>319998</v>
      </c>
      <c r="L458" s="40">
        <v>215602</v>
      </c>
      <c r="M458" s="40">
        <v>410875</v>
      </c>
    </row>
    <row r="459" spans="1:13">
      <c r="A459" s="81">
        <v>349</v>
      </c>
      <c r="B459" s="82" t="s">
        <v>515</v>
      </c>
      <c r="C459" s="82" t="s">
        <v>206</v>
      </c>
      <c r="D459" s="40">
        <v>712882</v>
      </c>
      <c r="E459" s="40">
        <v>708098</v>
      </c>
      <c r="F459" s="40">
        <v>715742</v>
      </c>
      <c r="G459" s="40">
        <v>525764</v>
      </c>
      <c r="H459" s="40">
        <v>322740</v>
      </c>
      <c r="I459" s="40">
        <v>359603</v>
      </c>
      <c r="J459" s="40">
        <v>514811</v>
      </c>
      <c r="K459" s="40">
        <v>786816</v>
      </c>
      <c r="L459" s="40">
        <v>322740</v>
      </c>
      <c r="M459" s="40">
        <v>786816</v>
      </c>
    </row>
    <row r="460" spans="1:13">
      <c r="A460" s="81">
        <v>350</v>
      </c>
      <c r="B460" s="82" t="s">
        <v>516</v>
      </c>
      <c r="C460" s="82" t="s">
        <v>206</v>
      </c>
      <c r="D460" s="40">
        <v>378439</v>
      </c>
      <c r="E460" s="40">
        <v>375900</v>
      </c>
      <c r="F460" s="40">
        <v>379959</v>
      </c>
      <c r="G460" s="40">
        <v>564710</v>
      </c>
      <c r="H460" s="40">
        <v>407212</v>
      </c>
      <c r="I460" s="40">
        <v>422706</v>
      </c>
      <c r="J460" s="40">
        <v>417936</v>
      </c>
      <c r="K460" s="40">
        <v>417687</v>
      </c>
      <c r="L460" s="40">
        <v>375900</v>
      </c>
      <c r="M460" s="40">
        <v>564710</v>
      </c>
    </row>
    <row r="461" spans="1:13">
      <c r="A461" s="81">
        <v>351</v>
      </c>
      <c r="B461" s="82" t="s">
        <v>517</v>
      </c>
      <c r="C461" s="82" t="s">
        <v>206</v>
      </c>
      <c r="D461" s="40">
        <v>750304</v>
      </c>
      <c r="E461" s="40">
        <v>745267</v>
      </c>
      <c r="F461" s="40">
        <v>753313</v>
      </c>
      <c r="G461" s="40">
        <v>681546</v>
      </c>
      <c r="H461" s="40">
        <v>371720</v>
      </c>
      <c r="I461" s="40">
        <v>584990</v>
      </c>
      <c r="J461" s="40">
        <v>868746</v>
      </c>
      <c r="K461" s="40">
        <v>828118</v>
      </c>
      <c r="L461" s="40">
        <v>371720</v>
      </c>
      <c r="M461" s="40">
        <v>868746</v>
      </c>
    </row>
    <row r="462" spans="1:13">
      <c r="A462" s="81">
        <v>352</v>
      </c>
      <c r="B462" s="82" t="s">
        <v>518</v>
      </c>
      <c r="C462" s="82" t="s">
        <v>206</v>
      </c>
      <c r="D462" s="40">
        <v>686605</v>
      </c>
      <c r="E462" s="40">
        <v>681996</v>
      </c>
      <c r="F462" s="40">
        <v>689359</v>
      </c>
      <c r="G462" s="40">
        <v>837327</v>
      </c>
      <c r="H462" s="40">
        <v>479743</v>
      </c>
      <c r="I462" s="40">
        <v>684024</v>
      </c>
      <c r="J462" s="40">
        <v>762900</v>
      </c>
      <c r="K462" s="40">
        <v>757814</v>
      </c>
      <c r="L462" s="40">
        <v>479743</v>
      </c>
      <c r="M462" s="40">
        <v>837327</v>
      </c>
    </row>
    <row r="463" spans="1:13">
      <c r="A463" s="81">
        <v>353</v>
      </c>
      <c r="B463" s="82" t="s">
        <v>519</v>
      </c>
      <c r="C463" s="82" t="s">
        <v>206</v>
      </c>
      <c r="D463" s="40">
        <v>923916</v>
      </c>
      <c r="E463" s="40">
        <v>917715</v>
      </c>
      <c r="F463" s="40">
        <v>927623</v>
      </c>
      <c r="G463" s="40">
        <v>1382565</v>
      </c>
      <c r="H463" s="40">
        <v>1358293</v>
      </c>
      <c r="I463" s="40">
        <v>983782</v>
      </c>
      <c r="J463" s="40">
        <v>1022728</v>
      </c>
      <c r="K463" s="40">
        <v>1019737</v>
      </c>
      <c r="L463" s="40">
        <v>917715</v>
      </c>
      <c r="M463" s="40">
        <v>1382565</v>
      </c>
    </row>
    <row r="464" spans="1:13">
      <c r="A464" s="81">
        <v>354</v>
      </c>
      <c r="B464" s="82" t="s">
        <v>520</v>
      </c>
      <c r="C464" s="82" t="s">
        <v>206</v>
      </c>
      <c r="D464" s="40">
        <v>38841</v>
      </c>
      <c r="E464" s="40">
        <v>38579</v>
      </c>
      <c r="F464" s="40">
        <v>38995</v>
      </c>
      <c r="G464" s="40">
        <v>56471</v>
      </c>
      <c r="H464" s="40">
        <v>92875</v>
      </c>
      <c r="I464" s="40">
        <v>54808</v>
      </c>
      <c r="J464" s="40">
        <v>75494</v>
      </c>
      <c r="K464" s="40">
        <v>42868</v>
      </c>
      <c r="L464" s="40">
        <v>38579</v>
      </c>
      <c r="M464" s="40">
        <v>92875</v>
      </c>
    </row>
    <row r="465" spans="1:13">
      <c r="A465" s="81">
        <v>355</v>
      </c>
      <c r="B465" s="82" t="s">
        <v>521</v>
      </c>
      <c r="C465" s="82" t="s">
        <v>206</v>
      </c>
      <c r="D465" s="40">
        <v>34189</v>
      </c>
      <c r="E465" s="40">
        <v>33959</v>
      </c>
      <c r="F465" s="40">
        <v>34325</v>
      </c>
      <c r="G465" s="40">
        <v>45566</v>
      </c>
      <c r="H465" s="40">
        <v>75295</v>
      </c>
      <c r="I465" s="40">
        <v>44574</v>
      </c>
      <c r="J465" s="40">
        <v>66959</v>
      </c>
      <c r="K465" s="40">
        <v>37735</v>
      </c>
      <c r="L465" s="40">
        <v>33959</v>
      </c>
      <c r="M465" s="40">
        <v>75295</v>
      </c>
    </row>
    <row r="466" spans="1:13">
      <c r="A466" s="81">
        <v>356</v>
      </c>
      <c r="B466" s="82" t="s">
        <v>522</v>
      </c>
      <c r="C466" s="82" t="s">
        <v>206</v>
      </c>
      <c r="D466" s="40">
        <v>31830</v>
      </c>
      <c r="E466" s="40">
        <v>31615</v>
      </c>
      <c r="F466" s="40">
        <v>31958</v>
      </c>
      <c r="G466" s="40">
        <v>45566</v>
      </c>
      <c r="H466" s="40">
        <v>18686</v>
      </c>
      <c r="I466" s="40">
        <v>24677</v>
      </c>
      <c r="J466" s="40">
        <v>34648</v>
      </c>
      <c r="K466" s="40">
        <v>35130</v>
      </c>
      <c r="L466" s="40">
        <v>18686</v>
      </c>
      <c r="M466" s="40">
        <v>45566</v>
      </c>
    </row>
    <row r="467" spans="1:13">
      <c r="A467" s="81">
        <v>357</v>
      </c>
      <c r="B467" s="82" t="s">
        <v>523</v>
      </c>
      <c r="C467" s="82" t="s">
        <v>206</v>
      </c>
      <c r="D467" s="40">
        <v>34142</v>
      </c>
      <c r="E467" s="40">
        <v>33913</v>
      </c>
      <c r="F467" s="40">
        <v>34277</v>
      </c>
      <c r="G467" s="40">
        <v>15579</v>
      </c>
      <c r="H467" s="40">
        <v>34938</v>
      </c>
      <c r="I467" s="40">
        <v>22613</v>
      </c>
      <c r="J467" s="40">
        <v>28773</v>
      </c>
      <c r="K467" s="40">
        <v>37683</v>
      </c>
      <c r="L467" s="40">
        <v>15579</v>
      </c>
      <c r="M467" s="40">
        <v>37683</v>
      </c>
    </row>
    <row r="468" spans="1:13">
      <c r="A468" s="81">
        <v>358</v>
      </c>
      <c r="B468" s="82" t="s">
        <v>524</v>
      </c>
      <c r="C468" s="82" t="s">
        <v>206</v>
      </c>
      <c r="D468" s="40">
        <v>36984</v>
      </c>
      <c r="E468" s="40">
        <v>36737</v>
      </c>
      <c r="F468" s="40">
        <v>37132</v>
      </c>
      <c r="G468" s="40">
        <v>46735</v>
      </c>
      <c r="H468" s="40">
        <v>38808</v>
      </c>
      <c r="I468" s="40">
        <v>48770</v>
      </c>
      <c r="J468" s="40">
        <v>73721</v>
      </c>
      <c r="K468" s="40">
        <v>40821</v>
      </c>
      <c r="L468" s="40">
        <v>36737</v>
      </c>
      <c r="M468" s="40">
        <v>73721</v>
      </c>
    </row>
    <row r="469" spans="1:13">
      <c r="A469" s="81">
        <v>359</v>
      </c>
      <c r="B469" s="82" t="s">
        <v>525</v>
      </c>
      <c r="C469" s="82" t="s">
        <v>206</v>
      </c>
      <c r="D469" s="40">
        <v>47090</v>
      </c>
      <c r="E469" s="40">
        <v>46774</v>
      </c>
      <c r="F469" s="40">
        <v>47279</v>
      </c>
      <c r="G469" s="40">
        <v>46735</v>
      </c>
      <c r="H469" s="40">
        <v>64017</v>
      </c>
      <c r="I469" s="40">
        <v>62114</v>
      </c>
      <c r="J469" s="40">
        <v>94965</v>
      </c>
      <c r="K469" s="40">
        <v>51972</v>
      </c>
      <c r="L469" s="40">
        <v>46735</v>
      </c>
      <c r="M469" s="40">
        <v>94965</v>
      </c>
    </row>
    <row r="470" spans="1:13">
      <c r="A470" s="81">
        <v>360</v>
      </c>
      <c r="B470" s="82" t="s">
        <v>526</v>
      </c>
      <c r="C470" s="82" t="s">
        <v>206</v>
      </c>
      <c r="D470" s="40">
        <v>33816</v>
      </c>
      <c r="E470" s="40">
        <v>33591</v>
      </c>
      <c r="F470" s="40">
        <v>33954</v>
      </c>
      <c r="G470" s="40">
        <v>45566</v>
      </c>
      <c r="H470" s="40">
        <v>39471</v>
      </c>
      <c r="I470" s="40">
        <v>42011</v>
      </c>
      <c r="J470" s="40">
        <v>71055</v>
      </c>
      <c r="K470" s="40">
        <v>37324</v>
      </c>
      <c r="L470" s="40">
        <v>33591</v>
      </c>
      <c r="M470" s="40">
        <v>71055</v>
      </c>
    </row>
    <row r="471" spans="1:13">
      <c r="A471" s="81">
        <v>361</v>
      </c>
      <c r="B471" s="82" t="s">
        <v>526</v>
      </c>
      <c r="C471" s="82" t="s">
        <v>426</v>
      </c>
      <c r="D471" s="40">
        <v>2757</v>
      </c>
      <c r="E471" s="40">
        <v>2739</v>
      </c>
      <c r="F471" s="40">
        <v>2767</v>
      </c>
      <c r="G471" s="40">
        <v>7595</v>
      </c>
      <c r="H471" s="40">
        <v>16253</v>
      </c>
      <c r="I471" s="40">
        <v>3360</v>
      </c>
      <c r="J471" s="40">
        <v>15746</v>
      </c>
      <c r="K471" s="40">
        <v>3044</v>
      </c>
      <c r="L471" s="40">
        <v>2739</v>
      </c>
      <c r="M471" s="40">
        <v>16253</v>
      </c>
    </row>
    <row r="472" spans="1:13">
      <c r="A472" s="81">
        <v>362</v>
      </c>
      <c r="B472" s="82" t="s">
        <v>527</v>
      </c>
      <c r="C472" s="82" t="s">
        <v>206</v>
      </c>
      <c r="D472" s="40">
        <v>33816</v>
      </c>
      <c r="E472" s="40">
        <v>33591</v>
      </c>
      <c r="F472" s="40">
        <v>33954</v>
      </c>
      <c r="G472" s="40">
        <v>45566</v>
      </c>
      <c r="H472" s="40">
        <v>32506</v>
      </c>
      <c r="I472" s="40">
        <v>43742</v>
      </c>
      <c r="J472" s="40">
        <v>78206</v>
      </c>
      <c r="K472" s="40">
        <v>37324</v>
      </c>
      <c r="L472" s="40">
        <v>32506</v>
      </c>
      <c r="M472" s="40">
        <v>78206</v>
      </c>
    </row>
    <row r="473" spans="1:13">
      <c r="A473" s="81">
        <v>363</v>
      </c>
      <c r="B473" s="82" t="s">
        <v>527</v>
      </c>
      <c r="C473" s="82" t="s">
        <v>426</v>
      </c>
      <c r="D473" s="40">
        <v>2757</v>
      </c>
      <c r="E473" s="40">
        <v>2739</v>
      </c>
      <c r="F473" s="40">
        <v>2767</v>
      </c>
      <c r="G473" s="40">
        <v>7595</v>
      </c>
      <c r="H473" s="40">
        <v>16253</v>
      </c>
      <c r="I473" s="40">
        <v>3499</v>
      </c>
      <c r="J473" s="40">
        <v>11419</v>
      </c>
      <c r="K473" s="40">
        <v>3044</v>
      </c>
      <c r="L473" s="40">
        <v>2739</v>
      </c>
      <c r="M473" s="40">
        <v>16253</v>
      </c>
    </row>
    <row r="474" spans="1:13">
      <c r="A474" s="81">
        <v>364</v>
      </c>
      <c r="B474" s="82" t="s">
        <v>528</v>
      </c>
      <c r="C474" s="82" t="s">
        <v>206</v>
      </c>
      <c r="D474" s="40">
        <v>33816</v>
      </c>
      <c r="E474" s="40">
        <v>33591</v>
      </c>
      <c r="F474" s="40">
        <v>33954</v>
      </c>
      <c r="G474" s="40">
        <v>45566</v>
      </c>
      <c r="H474" s="40">
        <v>32506</v>
      </c>
      <c r="I474" s="40">
        <v>33383</v>
      </c>
      <c r="J474" s="40">
        <v>52323</v>
      </c>
      <c r="K474" s="40">
        <v>37324</v>
      </c>
      <c r="L474" s="40">
        <v>32506</v>
      </c>
      <c r="M474" s="40">
        <v>52323</v>
      </c>
    </row>
    <row r="475" spans="1:13">
      <c r="A475" s="81">
        <v>365</v>
      </c>
      <c r="B475" s="82" t="s">
        <v>528</v>
      </c>
      <c r="C475" s="82" t="s">
        <v>426</v>
      </c>
      <c r="D475" s="40">
        <v>2757</v>
      </c>
      <c r="E475" s="40">
        <v>2739</v>
      </c>
      <c r="F475" s="40">
        <v>2767</v>
      </c>
      <c r="G475" s="40">
        <v>10515</v>
      </c>
      <c r="H475" s="40">
        <v>16253</v>
      </c>
      <c r="I475" s="40">
        <v>2671</v>
      </c>
      <c r="J475" s="40">
        <v>11419</v>
      </c>
      <c r="K475" s="40">
        <v>3044</v>
      </c>
      <c r="L475" s="40">
        <v>2671</v>
      </c>
      <c r="M475" s="40">
        <v>16253</v>
      </c>
    </row>
    <row r="476" spans="1:13">
      <c r="A476" s="81">
        <v>366</v>
      </c>
      <c r="B476" s="82" t="s">
        <v>529</v>
      </c>
      <c r="C476" s="82" t="s">
        <v>206</v>
      </c>
      <c r="D476" s="40">
        <v>54598</v>
      </c>
      <c r="E476" s="40">
        <v>54233</v>
      </c>
      <c r="F476" s="40">
        <v>54817</v>
      </c>
      <c r="G476" s="40">
        <v>63092</v>
      </c>
      <c r="H476" s="40">
        <v>51081</v>
      </c>
      <c r="I476" s="40">
        <v>52730</v>
      </c>
      <c r="J476" s="40">
        <v>60258</v>
      </c>
      <c r="K476" s="40">
        <v>60261</v>
      </c>
      <c r="L476" s="40">
        <v>51081</v>
      </c>
      <c r="M476" s="40">
        <v>63092</v>
      </c>
    </row>
    <row r="477" spans="1:13">
      <c r="A477" s="81">
        <v>367</v>
      </c>
      <c r="B477" s="82" t="s">
        <v>530</v>
      </c>
      <c r="C477" s="82" t="s">
        <v>206</v>
      </c>
      <c r="D477" s="40">
        <v>182446</v>
      </c>
      <c r="E477" s="40">
        <v>181221</v>
      </c>
      <c r="F477" s="40">
        <v>183177</v>
      </c>
      <c r="G477" s="40">
        <v>161234</v>
      </c>
      <c r="H477" s="40">
        <v>126597</v>
      </c>
      <c r="I477" s="40">
        <v>120171</v>
      </c>
      <c r="J477" s="40">
        <v>214120</v>
      </c>
      <c r="K477" s="40">
        <v>201367</v>
      </c>
      <c r="L477" s="40">
        <v>120171</v>
      </c>
      <c r="M477" s="40">
        <v>214120</v>
      </c>
    </row>
    <row r="478" spans="1:13">
      <c r="A478" s="81">
        <v>368</v>
      </c>
      <c r="B478" s="82" t="s">
        <v>531</v>
      </c>
      <c r="C478" s="82" t="s">
        <v>206</v>
      </c>
      <c r="D478" s="40">
        <v>296568</v>
      </c>
      <c r="E478" s="40">
        <v>294577</v>
      </c>
      <c r="F478" s="40">
        <v>297758</v>
      </c>
      <c r="G478" s="40">
        <v>486819</v>
      </c>
      <c r="H478" s="40">
        <v>320418</v>
      </c>
      <c r="I478" s="40">
        <v>154470</v>
      </c>
      <c r="J478" s="40">
        <v>220677</v>
      </c>
      <c r="K478" s="40">
        <v>327324</v>
      </c>
      <c r="L478" s="40">
        <v>154470</v>
      </c>
      <c r="M478" s="40">
        <v>486819</v>
      </c>
    </row>
    <row r="479" spans="1:13">
      <c r="A479" s="81">
        <v>369</v>
      </c>
      <c r="B479" s="82" t="s">
        <v>532</v>
      </c>
      <c r="C479" s="82" t="s">
        <v>206</v>
      </c>
      <c r="D479" s="40">
        <v>131706</v>
      </c>
      <c r="E479" s="40">
        <v>130824</v>
      </c>
      <c r="F479" s="40">
        <v>132235</v>
      </c>
      <c r="G479" s="40">
        <v>53551</v>
      </c>
      <c r="H479" s="40">
        <v>97629</v>
      </c>
      <c r="I479" s="40">
        <v>72757</v>
      </c>
      <c r="J479" s="40">
        <v>112810</v>
      </c>
      <c r="K479" s="40">
        <v>145367</v>
      </c>
      <c r="L479" s="40">
        <v>53551</v>
      </c>
      <c r="M479" s="40">
        <v>145367</v>
      </c>
    </row>
    <row r="480" spans="1:13">
      <c r="A480" s="81">
        <v>370</v>
      </c>
      <c r="B480" s="82" t="s">
        <v>533</v>
      </c>
      <c r="C480" s="82" t="s">
        <v>206</v>
      </c>
      <c r="D480" s="40">
        <v>240197</v>
      </c>
      <c r="E480" s="40">
        <v>238584</v>
      </c>
      <c r="F480" s="40">
        <v>241160</v>
      </c>
      <c r="G480" s="40">
        <v>146046</v>
      </c>
      <c r="H480" s="40">
        <v>152138</v>
      </c>
      <c r="I480" s="40">
        <v>120141</v>
      </c>
      <c r="J480" s="40">
        <v>209505</v>
      </c>
      <c r="K480" s="40">
        <v>265107</v>
      </c>
      <c r="L480" s="40">
        <v>120141</v>
      </c>
      <c r="M480" s="40">
        <v>265107</v>
      </c>
    </row>
    <row r="481" spans="1:13">
      <c r="A481" s="81">
        <v>371</v>
      </c>
      <c r="B481" s="82" t="s">
        <v>534</v>
      </c>
      <c r="C481" s="82" t="s">
        <v>206</v>
      </c>
      <c r="D481" s="40">
        <v>43055</v>
      </c>
      <c r="E481" s="40">
        <v>42766</v>
      </c>
      <c r="F481" s="40">
        <v>43228</v>
      </c>
      <c r="G481" s="40">
        <v>36024</v>
      </c>
      <c r="H481" s="40">
        <v>128145</v>
      </c>
      <c r="I481" s="40">
        <v>49607</v>
      </c>
      <c r="J481" s="40">
        <v>78772</v>
      </c>
      <c r="K481" s="40">
        <v>47521</v>
      </c>
      <c r="L481" s="40">
        <v>36024</v>
      </c>
      <c r="M481" s="40">
        <v>128145</v>
      </c>
    </row>
    <row r="482" spans="1:13">
      <c r="A482" s="81">
        <v>372</v>
      </c>
      <c r="B482" s="82" t="s">
        <v>535</v>
      </c>
      <c r="C482" s="82" t="s">
        <v>206</v>
      </c>
      <c r="D482" s="40">
        <v>282167</v>
      </c>
      <c r="E482" s="40">
        <v>280274</v>
      </c>
      <c r="F482" s="40">
        <v>283300</v>
      </c>
      <c r="G482" s="40">
        <v>233673</v>
      </c>
      <c r="H482" s="40">
        <v>406327</v>
      </c>
      <c r="I482" s="40">
        <v>129965</v>
      </c>
      <c r="J482" s="40">
        <v>198797</v>
      </c>
      <c r="K482" s="40">
        <v>311432</v>
      </c>
      <c r="L482" s="40">
        <v>129965</v>
      </c>
      <c r="M482" s="40">
        <v>406327</v>
      </c>
    </row>
    <row r="483" spans="1:13">
      <c r="A483" s="81">
        <v>373</v>
      </c>
      <c r="B483" s="82" t="s">
        <v>536</v>
      </c>
      <c r="C483" s="82" t="s">
        <v>206</v>
      </c>
      <c r="D483" s="40">
        <v>87743</v>
      </c>
      <c r="E483" s="40">
        <v>87154</v>
      </c>
      <c r="F483" s="40">
        <v>88095</v>
      </c>
      <c r="G483" s="40">
        <v>175254</v>
      </c>
      <c r="H483" s="40">
        <v>126597</v>
      </c>
      <c r="I483" s="40">
        <v>87566</v>
      </c>
      <c r="J483" s="40">
        <v>153078</v>
      </c>
      <c r="K483" s="40">
        <v>96842</v>
      </c>
      <c r="L483" s="40">
        <v>87154</v>
      </c>
      <c r="M483" s="40">
        <v>175254</v>
      </c>
    </row>
    <row r="484" spans="1:13">
      <c r="A484" s="81">
        <v>374</v>
      </c>
      <c r="B484" s="82" t="s">
        <v>537</v>
      </c>
      <c r="C484" s="82" t="s">
        <v>206</v>
      </c>
      <c r="D484" s="40">
        <v>389954</v>
      </c>
      <c r="E484" s="40">
        <v>387337</v>
      </c>
      <c r="F484" s="40">
        <v>391519</v>
      </c>
      <c r="G484" s="40">
        <v>233673</v>
      </c>
      <c r="H484" s="40">
        <v>320418</v>
      </c>
      <c r="I484" s="40">
        <v>213823</v>
      </c>
      <c r="J484" s="40">
        <v>356837</v>
      </c>
      <c r="K484" s="40">
        <v>430396</v>
      </c>
      <c r="L484" s="40">
        <v>213823</v>
      </c>
      <c r="M484" s="40">
        <v>430396</v>
      </c>
    </row>
    <row r="485" spans="1:13">
      <c r="A485" s="81">
        <v>375</v>
      </c>
      <c r="B485" s="82" t="s">
        <v>538</v>
      </c>
      <c r="C485" s="82" t="s">
        <v>426</v>
      </c>
      <c r="D485" s="40">
        <v>71214</v>
      </c>
      <c r="E485" s="40">
        <v>70735</v>
      </c>
      <c r="F485" s="40">
        <v>71498</v>
      </c>
      <c r="G485" s="40">
        <v>48682</v>
      </c>
      <c r="H485" s="40">
        <v>335013</v>
      </c>
      <c r="I485" s="40">
        <v>7802</v>
      </c>
      <c r="J485" s="40">
        <v>16739</v>
      </c>
      <c r="K485" s="40">
        <v>78599</v>
      </c>
      <c r="L485" s="40">
        <v>7802</v>
      </c>
      <c r="M485" s="40">
        <v>335013</v>
      </c>
    </row>
    <row r="486" spans="1:13">
      <c r="A486" s="81">
        <v>376</v>
      </c>
      <c r="B486" s="82" t="s">
        <v>538</v>
      </c>
      <c r="C486" s="82" t="s">
        <v>206</v>
      </c>
      <c r="D486" s="40">
        <v>389062</v>
      </c>
      <c r="E486" s="40">
        <v>386451</v>
      </c>
      <c r="F486" s="40">
        <v>390622</v>
      </c>
      <c r="G486" s="40">
        <v>200031</v>
      </c>
      <c r="H486" s="40">
        <v>52298</v>
      </c>
      <c r="I486" s="40">
        <v>97514</v>
      </c>
      <c r="J486" s="40">
        <v>100439</v>
      </c>
      <c r="K486" s="40">
        <v>429412</v>
      </c>
      <c r="L486" s="40">
        <v>52298</v>
      </c>
      <c r="M486" s="40">
        <v>429412</v>
      </c>
    </row>
    <row r="487" spans="1:13">
      <c r="A487" s="81">
        <v>377</v>
      </c>
      <c r="B487" s="82" t="s">
        <v>539</v>
      </c>
      <c r="C487" s="82" t="s">
        <v>206</v>
      </c>
      <c r="D487" s="40">
        <v>60527</v>
      </c>
      <c r="E487" s="40">
        <v>60121</v>
      </c>
      <c r="F487" s="40">
        <v>60770</v>
      </c>
      <c r="G487" s="40">
        <v>54524</v>
      </c>
      <c r="H487" s="40">
        <v>34828</v>
      </c>
      <c r="I487" s="40">
        <v>51451</v>
      </c>
      <c r="J487" s="40">
        <v>67176</v>
      </c>
      <c r="K487" s="40">
        <v>66805</v>
      </c>
      <c r="L487" s="40">
        <v>34828</v>
      </c>
      <c r="M487" s="40">
        <v>67176</v>
      </c>
    </row>
    <row r="488" spans="1:13">
      <c r="A488" s="81">
        <v>378</v>
      </c>
      <c r="B488" s="82" t="s">
        <v>540</v>
      </c>
      <c r="C488" s="82" t="s">
        <v>426</v>
      </c>
      <c r="D488" s="40">
        <v>71214</v>
      </c>
      <c r="E488" s="40">
        <v>70735</v>
      </c>
      <c r="F488" s="40">
        <v>71498</v>
      </c>
      <c r="G488" s="40">
        <v>54524</v>
      </c>
      <c r="H488" s="40">
        <v>20675</v>
      </c>
      <c r="I488" s="40">
        <v>71840</v>
      </c>
      <c r="J488" s="40">
        <v>79607</v>
      </c>
      <c r="K488" s="40">
        <v>78599</v>
      </c>
      <c r="L488" s="40">
        <v>20675</v>
      </c>
      <c r="M488" s="40">
        <v>79607</v>
      </c>
    </row>
    <row r="489" spans="1:13">
      <c r="A489" s="81">
        <v>379</v>
      </c>
      <c r="B489" s="82" t="s">
        <v>541</v>
      </c>
      <c r="C489" s="82" t="s">
        <v>206</v>
      </c>
      <c r="D489" s="40">
        <v>486166</v>
      </c>
      <c r="E489" s="40">
        <v>482905</v>
      </c>
      <c r="F489" s="40">
        <v>488118</v>
      </c>
      <c r="G489" s="40">
        <v>200031</v>
      </c>
      <c r="H489" s="40">
        <v>52298</v>
      </c>
      <c r="I489" s="40">
        <v>162099</v>
      </c>
      <c r="J489" s="40">
        <v>237527</v>
      </c>
      <c r="K489" s="40">
        <v>536587</v>
      </c>
      <c r="L489" s="40">
        <v>52298</v>
      </c>
      <c r="M489" s="40">
        <v>536587</v>
      </c>
    </row>
    <row r="490" spans="1:13">
      <c r="A490" s="81">
        <v>380</v>
      </c>
      <c r="B490" s="82" t="s">
        <v>542</v>
      </c>
      <c r="C490" s="82" t="s">
        <v>206</v>
      </c>
      <c r="D490" s="40">
        <v>71214</v>
      </c>
      <c r="E490" s="40">
        <v>70735</v>
      </c>
      <c r="F490" s="40">
        <v>71498</v>
      </c>
      <c r="G490" s="40">
        <v>54524</v>
      </c>
      <c r="H490" s="40">
        <v>290013</v>
      </c>
      <c r="I490" s="40">
        <v>58872</v>
      </c>
      <c r="J490" s="40">
        <v>67154</v>
      </c>
      <c r="K490" s="40">
        <v>78599</v>
      </c>
      <c r="L490" s="40">
        <v>54524</v>
      </c>
      <c r="M490" s="40">
        <v>290013</v>
      </c>
    </row>
    <row r="491" spans="1:13">
      <c r="A491" s="81">
        <v>381</v>
      </c>
      <c r="B491" s="82" t="s">
        <v>543</v>
      </c>
      <c r="C491" s="82" t="s">
        <v>426</v>
      </c>
      <c r="D491" s="40">
        <v>143852</v>
      </c>
      <c r="E491" s="40">
        <v>142887</v>
      </c>
      <c r="F491" s="40">
        <v>144429</v>
      </c>
      <c r="G491" s="40">
        <v>323410</v>
      </c>
      <c r="H491" s="40">
        <v>116093</v>
      </c>
      <c r="I491" s="40">
        <v>129626</v>
      </c>
      <c r="J491" s="40">
        <v>159214</v>
      </c>
      <c r="K491" s="40">
        <v>158770</v>
      </c>
      <c r="L491" s="40">
        <v>116093</v>
      </c>
      <c r="M491" s="40">
        <v>323410</v>
      </c>
    </row>
    <row r="492" spans="1:13">
      <c r="A492" s="81">
        <v>382</v>
      </c>
      <c r="B492" s="82" t="s">
        <v>543</v>
      </c>
      <c r="C492" s="82" t="s">
        <v>206</v>
      </c>
      <c r="D492" s="40">
        <v>1726240</v>
      </c>
      <c r="E492" s="40">
        <v>1714654</v>
      </c>
      <c r="F492" s="40">
        <v>1733165</v>
      </c>
      <c r="G492" s="40">
        <v>3880918</v>
      </c>
      <c r="H492" s="40">
        <v>1741402</v>
      </c>
      <c r="I492" s="40">
        <v>1620333</v>
      </c>
      <c r="J492" s="40">
        <v>1912778</v>
      </c>
      <c r="K492" s="40">
        <v>1905271</v>
      </c>
      <c r="L492" s="40">
        <v>1620333</v>
      </c>
      <c r="M492" s="40">
        <v>3880918</v>
      </c>
    </row>
    <row r="493" spans="1:13">
      <c r="A493" s="81">
        <v>383</v>
      </c>
      <c r="B493" s="82" t="s">
        <v>544</v>
      </c>
      <c r="C493" s="82" t="s">
        <v>426</v>
      </c>
      <c r="D493" s="40">
        <v>143852</v>
      </c>
      <c r="E493" s="40">
        <v>142887</v>
      </c>
      <c r="F493" s="40">
        <v>144429</v>
      </c>
      <c r="G493" s="40">
        <v>113591</v>
      </c>
      <c r="H493" s="40">
        <v>92875</v>
      </c>
      <c r="I493" s="40">
        <v>74678</v>
      </c>
      <c r="J493" s="40">
        <v>236613</v>
      </c>
      <c r="K493" s="40">
        <v>158770</v>
      </c>
      <c r="L493" s="40">
        <v>74678</v>
      </c>
      <c r="M493" s="40">
        <v>236613</v>
      </c>
    </row>
    <row r="494" spans="1:13">
      <c r="A494" s="81">
        <v>384</v>
      </c>
      <c r="B494" s="82" t="s">
        <v>544</v>
      </c>
      <c r="C494" s="82" t="s">
        <v>206</v>
      </c>
      <c r="D494" s="40">
        <v>1728774</v>
      </c>
      <c r="E494" s="40">
        <v>1717172</v>
      </c>
      <c r="F494" s="40">
        <v>1735711</v>
      </c>
      <c r="G494" s="40">
        <v>1363092</v>
      </c>
      <c r="H494" s="40">
        <v>986794</v>
      </c>
      <c r="I494" s="40">
        <v>933477</v>
      </c>
      <c r="J494" s="40">
        <v>1419678</v>
      </c>
      <c r="K494" s="40">
        <v>1908069</v>
      </c>
      <c r="L494" s="40">
        <v>933477</v>
      </c>
      <c r="M494" s="40">
        <v>1908069</v>
      </c>
    </row>
    <row r="495" spans="1:13">
      <c r="A495" s="81">
        <v>385</v>
      </c>
      <c r="B495" s="82" t="s">
        <v>545</v>
      </c>
      <c r="C495" s="82" t="s">
        <v>426</v>
      </c>
      <c r="D495" s="40">
        <v>62337</v>
      </c>
      <c r="E495" s="40">
        <v>61918</v>
      </c>
      <c r="F495" s="40">
        <v>62587</v>
      </c>
      <c r="G495" s="40">
        <v>64910</v>
      </c>
      <c r="H495" s="40">
        <v>17470</v>
      </c>
      <c r="I495" s="40">
        <v>29490</v>
      </c>
      <c r="J495" s="40">
        <v>85434</v>
      </c>
      <c r="K495" s="40">
        <v>68801</v>
      </c>
      <c r="L495" s="40">
        <v>17470</v>
      </c>
      <c r="M495" s="40">
        <v>85434</v>
      </c>
    </row>
    <row r="496" spans="1:13">
      <c r="A496" s="81">
        <v>386</v>
      </c>
      <c r="B496" s="82" t="s">
        <v>546</v>
      </c>
      <c r="C496" s="82" t="s">
        <v>426</v>
      </c>
      <c r="D496" s="40">
        <v>67131</v>
      </c>
      <c r="E496" s="40">
        <v>66681</v>
      </c>
      <c r="F496" s="40">
        <v>67401</v>
      </c>
      <c r="G496" s="40">
        <v>68154</v>
      </c>
      <c r="H496" s="40">
        <v>36929</v>
      </c>
      <c r="I496" s="40">
        <v>31475</v>
      </c>
      <c r="J496" s="40">
        <v>100261</v>
      </c>
      <c r="K496" s="40">
        <v>74094</v>
      </c>
      <c r="L496" s="40">
        <v>31475</v>
      </c>
      <c r="M496" s="40">
        <v>100261</v>
      </c>
    </row>
    <row r="497" spans="1:13">
      <c r="A497" s="81">
        <v>387</v>
      </c>
      <c r="B497" s="82" t="s">
        <v>547</v>
      </c>
      <c r="C497" s="82" t="s">
        <v>426</v>
      </c>
      <c r="D497" s="40">
        <v>83914</v>
      </c>
      <c r="E497" s="40">
        <v>83351</v>
      </c>
      <c r="F497" s="40">
        <v>84250</v>
      </c>
      <c r="G497" s="40">
        <v>73022</v>
      </c>
      <c r="H497" s="40">
        <v>17470</v>
      </c>
      <c r="I497" s="40">
        <v>35161</v>
      </c>
      <c r="J497" s="40">
        <v>114758</v>
      </c>
      <c r="K497" s="40">
        <v>92616</v>
      </c>
      <c r="L497" s="40">
        <v>17470</v>
      </c>
      <c r="M497" s="40">
        <v>114758</v>
      </c>
    </row>
    <row r="498" spans="1:13">
      <c r="A498" s="81">
        <v>388</v>
      </c>
      <c r="B498" s="82" t="s">
        <v>548</v>
      </c>
      <c r="C498" s="82" t="s">
        <v>206</v>
      </c>
      <c r="D498" s="40">
        <v>431561</v>
      </c>
      <c r="E498" s="40">
        <v>428664</v>
      </c>
      <c r="F498" s="40">
        <v>433292</v>
      </c>
      <c r="G498" s="40">
        <v>13241465</v>
      </c>
      <c r="H498" s="40">
        <v>7241910</v>
      </c>
      <c r="I498" s="40">
        <v>4546493</v>
      </c>
      <c r="J498" s="40">
        <v>476315</v>
      </c>
      <c r="K498" s="40">
        <v>476318</v>
      </c>
      <c r="L498" s="40">
        <v>428664</v>
      </c>
      <c r="M498" s="40">
        <v>13241465</v>
      </c>
    </row>
    <row r="499" spans="1:13">
      <c r="A499" s="81">
        <v>389</v>
      </c>
      <c r="B499" s="82" t="s">
        <v>549</v>
      </c>
      <c r="C499" s="82" t="s">
        <v>426</v>
      </c>
      <c r="D499" s="40">
        <v>41956</v>
      </c>
      <c r="E499" s="40">
        <v>41675</v>
      </c>
      <c r="F499" s="40">
        <v>42124</v>
      </c>
      <c r="G499" s="40">
        <v>108182</v>
      </c>
      <c r="H499" s="40">
        <v>37150</v>
      </c>
      <c r="I499" s="40">
        <v>28356</v>
      </c>
      <c r="J499" s="40">
        <v>107399</v>
      </c>
      <c r="K499" s="40">
        <v>46308</v>
      </c>
      <c r="L499" s="40">
        <v>28356</v>
      </c>
      <c r="M499" s="40">
        <v>108182</v>
      </c>
    </row>
    <row r="500" spans="1:13">
      <c r="A500" s="81">
        <v>390</v>
      </c>
      <c r="B500" s="82" t="s">
        <v>550</v>
      </c>
      <c r="C500" s="82" t="s">
        <v>426</v>
      </c>
      <c r="D500" s="40">
        <v>419572</v>
      </c>
      <c r="E500" s="40">
        <v>416755</v>
      </c>
      <c r="F500" s="40">
        <v>421254</v>
      </c>
      <c r="G500" s="40">
        <v>376473</v>
      </c>
      <c r="H500" s="40">
        <v>47653</v>
      </c>
      <c r="I500" s="40">
        <v>113418</v>
      </c>
      <c r="J500" s="40">
        <v>246083</v>
      </c>
      <c r="K500" s="40">
        <v>463085</v>
      </c>
      <c r="L500" s="40">
        <v>47653</v>
      </c>
      <c r="M500" s="40">
        <v>463085</v>
      </c>
    </row>
    <row r="501" spans="1:13">
      <c r="A501" s="81">
        <v>391</v>
      </c>
      <c r="B501" s="82" t="s">
        <v>551</v>
      </c>
      <c r="C501" s="82" t="s">
        <v>426</v>
      </c>
      <c r="D501" s="40">
        <v>23974</v>
      </c>
      <c r="E501" s="40">
        <v>23813</v>
      </c>
      <c r="F501" s="40">
        <v>24070</v>
      </c>
      <c r="G501" s="40">
        <v>84383</v>
      </c>
      <c r="H501" s="40">
        <v>9951</v>
      </c>
      <c r="I501" s="40">
        <v>8129</v>
      </c>
      <c r="J501" s="40">
        <v>31279</v>
      </c>
      <c r="K501" s="40">
        <v>26460</v>
      </c>
      <c r="L501" s="40">
        <v>8129</v>
      </c>
      <c r="M501" s="40">
        <v>84383</v>
      </c>
    </row>
    <row r="502" spans="1:13">
      <c r="A502" s="81">
        <v>392</v>
      </c>
      <c r="B502" s="82" t="s">
        <v>551</v>
      </c>
      <c r="C502" s="82" t="s">
        <v>206</v>
      </c>
      <c r="D502" s="40">
        <v>261610</v>
      </c>
      <c r="E502" s="40">
        <v>259853</v>
      </c>
      <c r="F502" s="40">
        <v>262660</v>
      </c>
      <c r="G502" s="40">
        <v>253146</v>
      </c>
      <c r="H502" s="40">
        <v>182322</v>
      </c>
      <c r="I502" s="40">
        <v>162600</v>
      </c>
      <c r="J502" s="40">
        <v>246736</v>
      </c>
      <c r="K502" s="40">
        <v>288742</v>
      </c>
      <c r="L502" s="40">
        <v>162600</v>
      </c>
      <c r="M502" s="40">
        <v>288742</v>
      </c>
    </row>
    <row r="503" spans="1:13">
      <c r="A503" s="81">
        <v>393</v>
      </c>
      <c r="B503" s="82" t="s">
        <v>552</v>
      </c>
      <c r="C503" s="82" t="s">
        <v>426</v>
      </c>
      <c r="D503" s="40">
        <v>23974</v>
      </c>
      <c r="E503" s="40">
        <v>23813</v>
      </c>
      <c r="F503" s="40">
        <v>24070</v>
      </c>
      <c r="G503" s="40">
        <v>77891</v>
      </c>
      <c r="H503" s="40">
        <v>8845</v>
      </c>
      <c r="I503" s="40">
        <v>6143</v>
      </c>
      <c r="J503" s="40">
        <v>24458</v>
      </c>
      <c r="K503" s="40">
        <v>26460</v>
      </c>
      <c r="L503" s="40">
        <v>6143</v>
      </c>
      <c r="M503" s="40">
        <v>77891</v>
      </c>
    </row>
    <row r="504" spans="1:13">
      <c r="A504" s="81">
        <v>394</v>
      </c>
      <c r="B504" s="82" t="s">
        <v>552</v>
      </c>
      <c r="C504" s="82" t="s">
        <v>206</v>
      </c>
      <c r="D504" s="40">
        <v>261610</v>
      </c>
      <c r="E504" s="40">
        <v>259853</v>
      </c>
      <c r="F504" s="40">
        <v>262660</v>
      </c>
      <c r="G504" s="40">
        <v>233673</v>
      </c>
      <c r="H504" s="40">
        <v>103268</v>
      </c>
      <c r="I504" s="40">
        <v>122873</v>
      </c>
      <c r="J504" s="40">
        <v>192287</v>
      </c>
      <c r="K504" s="40">
        <v>288742</v>
      </c>
      <c r="L504" s="40">
        <v>103268</v>
      </c>
      <c r="M504" s="40">
        <v>288742</v>
      </c>
    </row>
    <row r="505" spans="1:13">
      <c r="A505" s="81">
        <v>395</v>
      </c>
      <c r="B505" s="82" t="s">
        <v>553</v>
      </c>
      <c r="C505" s="82" t="s">
        <v>206</v>
      </c>
      <c r="D505" s="40">
        <v>429632</v>
      </c>
      <c r="E505" s="40">
        <v>426748</v>
      </c>
      <c r="F505" s="40">
        <v>431356</v>
      </c>
      <c r="G505" s="40">
        <v>681546</v>
      </c>
      <c r="H505" s="40">
        <v>226438</v>
      </c>
      <c r="I505" s="40">
        <v>278256</v>
      </c>
      <c r="J505" s="40">
        <v>486058</v>
      </c>
      <c r="K505" s="40">
        <v>474190</v>
      </c>
      <c r="L505" s="40">
        <v>226438</v>
      </c>
      <c r="M505" s="40">
        <v>681546</v>
      </c>
    </row>
    <row r="506" spans="1:13">
      <c r="A506" s="81">
        <v>396</v>
      </c>
      <c r="B506" s="82" t="s">
        <v>553</v>
      </c>
      <c r="C506" s="82" t="s">
        <v>426</v>
      </c>
      <c r="D506" s="40">
        <v>38360</v>
      </c>
      <c r="E506" s="40">
        <v>38103</v>
      </c>
      <c r="F506" s="40">
        <v>38514</v>
      </c>
      <c r="G506" s="40">
        <v>56795</v>
      </c>
      <c r="H506" s="40">
        <v>17470</v>
      </c>
      <c r="I506" s="40">
        <v>13913</v>
      </c>
      <c r="J506" s="40">
        <v>81010</v>
      </c>
      <c r="K506" s="40">
        <v>42338</v>
      </c>
      <c r="L506" s="40">
        <v>13913</v>
      </c>
      <c r="M506" s="40">
        <v>81010</v>
      </c>
    </row>
    <row r="507" spans="1:13">
      <c r="A507" s="81">
        <v>397</v>
      </c>
      <c r="B507" s="82" t="s">
        <v>554</v>
      </c>
      <c r="C507" s="82" t="s">
        <v>206</v>
      </c>
      <c r="D507" s="40">
        <v>477075</v>
      </c>
      <c r="E507" s="40">
        <v>473873</v>
      </c>
      <c r="F507" s="40">
        <v>478988</v>
      </c>
      <c r="G507" s="40">
        <v>837327</v>
      </c>
      <c r="H507" s="40">
        <v>301511</v>
      </c>
      <c r="I507" s="40">
        <v>523908</v>
      </c>
      <c r="J507" s="40">
        <v>591983</v>
      </c>
      <c r="K507" s="40">
        <v>526552</v>
      </c>
      <c r="L507" s="40">
        <v>301511</v>
      </c>
      <c r="M507" s="40">
        <v>837327</v>
      </c>
    </row>
    <row r="508" spans="1:13">
      <c r="A508" s="81">
        <v>398</v>
      </c>
      <c r="B508" s="82" t="s">
        <v>554</v>
      </c>
      <c r="C508" s="82" t="s">
        <v>426</v>
      </c>
      <c r="D508" s="40">
        <v>41956</v>
      </c>
      <c r="E508" s="40">
        <v>41675</v>
      </c>
      <c r="F508" s="40">
        <v>42124</v>
      </c>
      <c r="G508" s="40">
        <v>69778</v>
      </c>
      <c r="H508" s="40">
        <v>23219</v>
      </c>
      <c r="I508" s="40">
        <v>26195</v>
      </c>
      <c r="J508" s="40">
        <v>98664</v>
      </c>
      <c r="K508" s="40">
        <v>46308</v>
      </c>
      <c r="L508" s="40">
        <v>23219</v>
      </c>
      <c r="M508" s="40">
        <v>98664</v>
      </c>
    </row>
    <row r="509" spans="1:13">
      <c r="A509" s="81">
        <v>399</v>
      </c>
      <c r="B509" s="82" t="s">
        <v>555</v>
      </c>
      <c r="C509" s="82" t="s">
        <v>426</v>
      </c>
      <c r="D509" s="40">
        <v>143852</v>
      </c>
      <c r="E509" s="40">
        <v>142887</v>
      </c>
      <c r="F509" s="40">
        <v>144429</v>
      </c>
      <c r="G509" s="40">
        <v>88149</v>
      </c>
      <c r="H509" s="40">
        <v>58047</v>
      </c>
      <c r="I509" s="40">
        <v>43668</v>
      </c>
      <c r="J509" s="40">
        <v>114519</v>
      </c>
      <c r="K509" s="40">
        <v>158770</v>
      </c>
      <c r="L509" s="40">
        <v>43668</v>
      </c>
      <c r="M509" s="40">
        <v>158770</v>
      </c>
    </row>
    <row r="510" spans="1:13">
      <c r="A510" s="81">
        <v>400</v>
      </c>
      <c r="B510" s="82" t="s">
        <v>556</v>
      </c>
      <c r="C510" s="82" t="s">
        <v>426</v>
      </c>
      <c r="D510" s="40">
        <v>215780</v>
      </c>
      <c r="E510" s="40">
        <v>214333</v>
      </c>
      <c r="F510" s="40">
        <v>216646</v>
      </c>
      <c r="G510" s="40">
        <v>251994</v>
      </c>
      <c r="H510" s="40">
        <v>58047</v>
      </c>
      <c r="I510" s="40">
        <v>87904</v>
      </c>
      <c r="J510" s="40">
        <v>238821</v>
      </c>
      <c r="K510" s="40">
        <v>238159</v>
      </c>
      <c r="L510" s="40">
        <v>58047</v>
      </c>
      <c r="M510" s="40">
        <v>251994</v>
      </c>
    </row>
    <row r="511" spans="1:13">
      <c r="A511" s="81">
        <v>401</v>
      </c>
      <c r="B511" s="82" t="s">
        <v>557</v>
      </c>
      <c r="C511" s="82" t="s">
        <v>426</v>
      </c>
      <c r="D511" s="40">
        <v>270924</v>
      </c>
      <c r="E511" s="40">
        <v>269105</v>
      </c>
      <c r="F511" s="40">
        <v>272010</v>
      </c>
      <c r="G511" s="40">
        <v>406973</v>
      </c>
      <c r="H511" s="40">
        <v>104484</v>
      </c>
      <c r="I511" s="40">
        <v>152839</v>
      </c>
      <c r="J511" s="40">
        <v>283549</v>
      </c>
      <c r="K511" s="40">
        <v>299022</v>
      </c>
      <c r="L511" s="40">
        <v>104484</v>
      </c>
      <c r="M511" s="40">
        <v>406973</v>
      </c>
    </row>
    <row r="512" spans="1:13">
      <c r="A512" s="81">
        <v>402</v>
      </c>
      <c r="B512" s="82" t="s">
        <v>558</v>
      </c>
      <c r="C512" s="82" t="s">
        <v>426</v>
      </c>
      <c r="D512" s="40">
        <v>485504</v>
      </c>
      <c r="E512" s="40">
        <v>482246</v>
      </c>
      <c r="F512" s="40">
        <v>487452</v>
      </c>
      <c r="G512" s="40">
        <v>424174</v>
      </c>
      <c r="H512" s="40">
        <v>104484</v>
      </c>
      <c r="I512" s="40">
        <v>158510</v>
      </c>
      <c r="J512" s="40">
        <v>294442</v>
      </c>
      <c r="K512" s="40">
        <v>535857</v>
      </c>
      <c r="L512" s="40">
        <v>104484</v>
      </c>
      <c r="M512" s="40">
        <v>535857</v>
      </c>
    </row>
    <row r="513" spans="1:13">
      <c r="A513" s="81">
        <v>403</v>
      </c>
      <c r="B513" s="82" t="s">
        <v>559</v>
      </c>
      <c r="C513" s="82" t="s">
        <v>426</v>
      </c>
      <c r="D513" s="40">
        <v>485504</v>
      </c>
      <c r="E513" s="40">
        <v>482246</v>
      </c>
      <c r="F513" s="40">
        <v>487452</v>
      </c>
      <c r="G513" s="40">
        <v>662236</v>
      </c>
      <c r="H513" s="40">
        <v>104484</v>
      </c>
      <c r="I513" s="40">
        <v>218340</v>
      </c>
      <c r="J513" s="40">
        <v>407515</v>
      </c>
      <c r="K513" s="40">
        <v>535857</v>
      </c>
      <c r="L513" s="40">
        <v>104484</v>
      </c>
      <c r="M513" s="40">
        <v>662236</v>
      </c>
    </row>
    <row r="514" spans="1:13">
      <c r="A514" s="81">
        <v>404</v>
      </c>
      <c r="B514" s="82" t="s">
        <v>560</v>
      </c>
      <c r="C514" s="82" t="s">
        <v>426</v>
      </c>
      <c r="D514" s="40">
        <v>614113</v>
      </c>
      <c r="E514" s="40">
        <v>609993</v>
      </c>
      <c r="F514" s="40">
        <v>616578</v>
      </c>
      <c r="G514" s="40">
        <v>406973</v>
      </c>
      <c r="H514" s="40">
        <v>104484</v>
      </c>
      <c r="I514" s="40">
        <v>152839</v>
      </c>
      <c r="J514" s="40">
        <v>289480</v>
      </c>
      <c r="K514" s="40">
        <v>677805</v>
      </c>
      <c r="L514" s="40">
        <v>104484</v>
      </c>
      <c r="M514" s="40">
        <v>677805</v>
      </c>
    </row>
    <row r="515" spans="1:13">
      <c r="A515" s="81">
        <v>405</v>
      </c>
      <c r="B515" s="82" t="s">
        <v>561</v>
      </c>
      <c r="C515" s="82" t="s">
        <v>426</v>
      </c>
      <c r="D515" s="40">
        <v>596995</v>
      </c>
      <c r="E515" s="40">
        <v>592989</v>
      </c>
      <c r="F515" s="40">
        <v>599391</v>
      </c>
      <c r="G515" s="40">
        <v>424174</v>
      </c>
      <c r="H515" s="40">
        <v>104484</v>
      </c>
      <c r="I515" s="40">
        <v>158510</v>
      </c>
      <c r="J515" s="40">
        <v>436603</v>
      </c>
      <c r="K515" s="40">
        <v>658911</v>
      </c>
      <c r="L515" s="40">
        <v>104484</v>
      </c>
      <c r="M515" s="40">
        <v>658911</v>
      </c>
    </row>
    <row r="516" spans="1:13">
      <c r="A516" s="81">
        <v>406</v>
      </c>
      <c r="B516" s="82" t="s">
        <v>562</v>
      </c>
      <c r="C516" s="82" t="s">
        <v>426</v>
      </c>
      <c r="D516" s="40">
        <v>94702</v>
      </c>
      <c r="E516" s="40">
        <v>94067</v>
      </c>
      <c r="F516" s="40">
        <v>95083</v>
      </c>
      <c r="G516" s="40">
        <v>332659</v>
      </c>
      <c r="H516" s="40">
        <v>232297</v>
      </c>
      <c r="I516" s="40">
        <v>175806</v>
      </c>
      <c r="J516" s="40">
        <v>105037</v>
      </c>
      <c r="K516" s="40">
        <v>104524</v>
      </c>
      <c r="L516" s="40">
        <v>94067</v>
      </c>
      <c r="M516" s="40">
        <v>332659</v>
      </c>
    </row>
    <row r="517" spans="1:13">
      <c r="A517" s="81">
        <v>407</v>
      </c>
      <c r="B517" s="82" t="s">
        <v>563</v>
      </c>
      <c r="C517" s="82" t="s">
        <v>426</v>
      </c>
      <c r="D517" s="40">
        <v>29086</v>
      </c>
      <c r="E517" s="40">
        <v>28892</v>
      </c>
      <c r="F517" s="40">
        <v>29203</v>
      </c>
      <c r="G517" s="40">
        <v>208358</v>
      </c>
      <c r="H517" s="40">
        <v>62137</v>
      </c>
      <c r="I517" s="40">
        <v>130436</v>
      </c>
      <c r="J517" s="40">
        <v>33170</v>
      </c>
      <c r="K517" s="40">
        <v>32103</v>
      </c>
      <c r="L517" s="40">
        <v>28892</v>
      </c>
      <c r="M517" s="40">
        <v>208358</v>
      </c>
    </row>
    <row r="518" spans="1:13">
      <c r="A518" s="81">
        <v>408</v>
      </c>
      <c r="B518" s="82" t="s">
        <v>564</v>
      </c>
      <c r="C518" s="82" t="s">
        <v>426</v>
      </c>
      <c r="D518" s="40">
        <v>14251</v>
      </c>
      <c r="E518" s="40">
        <v>14156</v>
      </c>
      <c r="F518" s="40">
        <v>14308</v>
      </c>
      <c r="G518" s="40">
        <v>178429</v>
      </c>
      <c r="H518" s="40">
        <v>17248</v>
      </c>
      <c r="I518" s="40">
        <v>127889</v>
      </c>
      <c r="J518" s="40">
        <v>16585</v>
      </c>
      <c r="K518" s="40">
        <v>15729</v>
      </c>
      <c r="L518" s="40">
        <v>14156</v>
      </c>
      <c r="M518" s="40">
        <v>178429</v>
      </c>
    </row>
    <row r="519" spans="1:13">
      <c r="A519" s="81">
        <v>409</v>
      </c>
      <c r="B519" s="82" t="s">
        <v>564</v>
      </c>
      <c r="C519" s="82" t="s">
        <v>206</v>
      </c>
      <c r="D519" s="40">
        <v>565028</v>
      </c>
      <c r="E519" s="40">
        <v>561236</v>
      </c>
      <c r="F519" s="40">
        <v>567294</v>
      </c>
      <c r="G519" s="40">
        <v>1070573</v>
      </c>
      <c r="H519" s="40">
        <v>413403</v>
      </c>
      <c r="I519" s="40">
        <v>2557775</v>
      </c>
      <c r="J519" s="40">
        <v>623643</v>
      </c>
      <c r="K519" s="40">
        <v>623629</v>
      </c>
      <c r="L519" s="40">
        <v>413403</v>
      </c>
      <c r="M519" s="40">
        <v>2557775</v>
      </c>
    </row>
    <row r="520" spans="1:13">
      <c r="A520" s="81">
        <v>410</v>
      </c>
      <c r="B520" s="82" t="s">
        <v>565</v>
      </c>
      <c r="C520" s="82" t="s">
        <v>426</v>
      </c>
      <c r="D520" s="40">
        <v>14678</v>
      </c>
      <c r="E520" s="40">
        <v>14581</v>
      </c>
      <c r="F520" s="40">
        <v>14737</v>
      </c>
      <c r="G520" s="40">
        <v>66208</v>
      </c>
      <c r="H520" s="40">
        <v>34828</v>
      </c>
      <c r="I520" s="40">
        <v>30874</v>
      </c>
      <c r="J520" s="40">
        <v>120603</v>
      </c>
      <c r="K520" s="40">
        <v>16200</v>
      </c>
      <c r="L520" s="40">
        <v>14581</v>
      </c>
      <c r="M520" s="40">
        <v>120603</v>
      </c>
    </row>
    <row r="521" spans="1:13">
      <c r="A521" s="81">
        <v>411</v>
      </c>
      <c r="B521" s="82" t="s">
        <v>565</v>
      </c>
      <c r="C521" s="82" t="s">
        <v>206</v>
      </c>
      <c r="D521" s="40">
        <v>178529</v>
      </c>
      <c r="E521" s="40">
        <v>177332</v>
      </c>
      <c r="F521" s="40">
        <v>179245</v>
      </c>
      <c r="G521" s="40">
        <v>198621</v>
      </c>
      <c r="H521" s="40">
        <v>783687</v>
      </c>
      <c r="I521" s="40">
        <v>617482</v>
      </c>
      <c r="J521" s="40">
        <v>197912</v>
      </c>
      <c r="K521" s="40">
        <v>197045</v>
      </c>
      <c r="L521" s="40">
        <v>177332</v>
      </c>
      <c r="M521" s="40">
        <v>783687</v>
      </c>
    </row>
    <row r="522" spans="1:13">
      <c r="A522" s="81">
        <v>412</v>
      </c>
      <c r="B522" s="82" t="s">
        <v>566</v>
      </c>
      <c r="C522" s="82" t="s">
        <v>426</v>
      </c>
      <c r="D522" s="40">
        <v>74452</v>
      </c>
      <c r="E522" s="40">
        <v>73952</v>
      </c>
      <c r="F522" s="40">
        <v>74750</v>
      </c>
      <c r="G522" s="40">
        <v>373227</v>
      </c>
      <c r="H522" s="40">
        <v>92875</v>
      </c>
      <c r="I522" s="40">
        <v>84690</v>
      </c>
      <c r="J522" s="40">
        <v>86241</v>
      </c>
      <c r="K522" s="40">
        <v>82172</v>
      </c>
      <c r="L522" s="40">
        <v>73952</v>
      </c>
      <c r="M522" s="40">
        <v>373227</v>
      </c>
    </row>
    <row r="523" spans="1:13">
      <c r="A523" s="81">
        <v>413</v>
      </c>
      <c r="B523" s="82" t="s">
        <v>566</v>
      </c>
      <c r="C523" s="82" t="s">
        <v>206</v>
      </c>
      <c r="D523" s="40">
        <v>2620388</v>
      </c>
      <c r="E523" s="40">
        <v>2602803</v>
      </c>
      <c r="F523" s="40">
        <v>2630902</v>
      </c>
      <c r="G523" s="40">
        <v>4478731</v>
      </c>
      <c r="H523" s="40">
        <v>23219</v>
      </c>
      <c r="I523" s="40">
        <v>1058618</v>
      </c>
      <c r="J523" s="40">
        <v>2900899</v>
      </c>
      <c r="K523" s="40">
        <v>2892152</v>
      </c>
      <c r="L523" s="40">
        <v>23219</v>
      </c>
      <c r="M523" s="40">
        <v>4478731</v>
      </c>
    </row>
    <row r="524" spans="1:13">
      <c r="A524" s="81">
        <v>414</v>
      </c>
      <c r="B524" s="82" t="s">
        <v>567</v>
      </c>
      <c r="C524" s="82" t="s">
        <v>426</v>
      </c>
      <c r="D524" s="40">
        <v>286737</v>
      </c>
      <c r="E524" s="40">
        <v>284812</v>
      </c>
      <c r="F524" s="40">
        <v>287887</v>
      </c>
      <c r="G524" s="40">
        <v>478705</v>
      </c>
      <c r="H524" s="40">
        <v>97850</v>
      </c>
      <c r="I524" s="40">
        <v>216045</v>
      </c>
      <c r="J524" s="40">
        <v>328372</v>
      </c>
      <c r="K524" s="40">
        <v>316474</v>
      </c>
      <c r="L524" s="40">
        <v>97850</v>
      </c>
      <c r="M524" s="40">
        <v>478705</v>
      </c>
    </row>
    <row r="525" spans="1:13">
      <c r="A525" s="81">
        <v>415</v>
      </c>
      <c r="B525" s="82" t="s">
        <v>567</v>
      </c>
      <c r="C525" s="82" t="s">
        <v>206</v>
      </c>
      <c r="D525" s="40">
        <v>3354061</v>
      </c>
      <c r="E525" s="40">
        <v>3331550</v>
      </c>
      <c r="F525" s="40">
        <v>3367519</v>
      </c>
      <c r="G525" s="40">
        <v>5744459</v>
      </c>
      <c r="H525" s="40">
        <v>2089682</v>
      </c>
      <c r="I525" s="40">
        <v>2700555</v>
      </c>
      <c r="J525" s="40">
        <v>3706256</v>
      </c>
      <c r="K525" s="40">
        <v>3701916</v>
      </c>
      <c r="L525" s="40">
        <v>2089682</v>
      </c>
      <c r="M525" s="40">
        <v>5744459</v>
      </c>
    </row>
    <row r="526" spans="1:13">
      <c r="A526" s="81">
        <v>416</v>
      </c>
      <c r="B526" s="82" t="s">
        <v>568</v>
      </c>
      <c r="C526" s="82" t="s">
        <v>426</v>
      </c>
      <c r="D526" s="40">
        <v>89908</v>
      </c>
      <c r="E526" s="40">
        <v>89306</v>
      </c>
      <c r="F526" s="40">
        <v>90268</v>
      </c>
      <c r="G526" s="40">
        <v>336553</v>
      </c>
      <c r="H526" s="40">
        <v>105700</v>
      </c>
      <c r="I526" s="40">
        <v>130436</v>
      </c>
      <c r="J526" s="40">
        <v>99509</v>
      </c>
      <c r="K526" s="40">
        <v>99232</v>
      </c>
      <c r="L526" s="40">
        <v>89306</v>
      </c>
      <c r="M526" s="40">
        <v>336553</v>
      </c>
    </row>
    <row r="527" spans="1:13">
      <c r="A527" s="81">
        <v>417</v>
      </c>
      <c r="B527" s="82" t="s">
        <v>569</v>
      </c>
      <c r="C527" s="82" t="s">
        <v>426</v>
      </c>
      <c r="D527" s="40">
        <v>72654</v>
      </c>
      <c r="E527" s="40">
        <v>72165</v>
      </c>
      <c r="F527" s="40">
        <v>72945</v>
      </c>
      <c r="G527" s="40">
        <v>478040</v>
      </c>
      <c r="H527" s="40">
        <v>78501</v>
      </c>
      <c r="I527" s="40">
        <v>124765</v>
      </c>
      <c r="J527" s="40">
        <v>80713</v>
      </c>
      <c r="K527" s="40">
        <v>80187</v>
      </c>
      <c r="L527" s="40">
        <v>72165</v>
      </c>
      <c r="M527" s="40">
        <v>478040</v>
      </c>
    </row>
  </sheetData>
  <mergeCells count="100">
    <mergeCell ref="B8:C8"/>
    <mergeCell ref="A2:C2"/>
    <mergeCell ref="A3:C3"/>
    <mergeCell ref="B4:C4"/>
    <mergeCell ref="B5:C5"/>
    <mergeCell ref="A7:C7"/>
    <mergeCell ref="B22:C22"/>
    <mergeCell ref="B9:C9"/>
    <mergeCell ref="A12:C12"/>
    <mergeCell ref="B13:C13"/>
    <mergeCell ref="B14:C14"/>
    <mergeCell ref="B15:C15"/>
    <mergeCell ref="B16:C16"/>
    <mergeCell ref="B17:C17"/>
    <mergeCell ref="B18:C18"/>
    <mergeCell ref="B19:C19"/>
    <mergeCell ref="B20:C20"/>
    <mergeCell ref="B21:C21"/>
    <mergeCell ref="B38:C38"/>
    <mergeCell ref="A25:C25"/>
    <mergeCell ref="B26:C26"/>
    <mergeCell ref="B27:C27"/>
    <mergeCell ref="B28:C28"/>
    <mergeCell ref="B29:C29"/>
    <mergeCell ref="B30:C30"/>
    <mergeCell ref="B31:C31"/>
    <mergeCell ref="A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 ref="B62:C62"/>
    <mergeCell ref="B51:C51"/>
    <mergeCell ref="B52:C52"/>
    <mergeCell ref="B53:C53"/>
    <mergeCell ref="B54:C54"/>
    <mergeCell ref="B55:C55"/>
    <mergeCell ref="B56:C56"/>
    <mergeCell ref="B57:C57"/>
    <mergeCell ref="B58:C58"/>
    <mergeCell ref="B59:C59"/>
    <mergeCell ref="B60:C60"/>
    <mergeCell ref="B61:C61"/>
    <mergeCell ref="B74:C74"/>
    <mergeCell ref="B63:C63"/>
    <mergeCell ref="B64:C64"/>
    <mergeCell ref="B65:C65"/>
    <mergeCell ref="B66:C66"/>
    <mergeCell ref="B67:C67"/>
    <mergeCell ref="B68:C68"/>
    <mergeCell ref="B69:C69"/>
    <mergeCell ref="B70:C70"/>
    <mergeCell ref="B71:C71"/>
    <mergeCell ref="B72:C72"/>
    <mergeCell ref="B73:C73"/>
    <mergeCell ref="B86:C86"/>
    <mergeCell ref="B75:C75"/>
    <mergeCell ref="B76:C76"/>
    <mergeCell ref="B77:C77"/>
    <mergeCell ref="B78:C78"/>
    <mergeCell ref="B79:C79"/>
    <mergeCell ref="B80:C80"/>
    <mergeCell ref="B81:C81"/>
    <mergeCell ref="B82:C82"/>
    <mergeCell ref="B83:C83"/>
    <mergeCell ref="B84:C84"/>
    <mergeCell ref="B85:C85"/>
    <mergeCell ref="B98:C98"/>
    <mergeCell ref="B87:C87"/>
    <mergeCell ref="B88:C88"/>
    <mergeCell ref="B89:C89"/>
    <mergeCell ref="B90:C90"/>
    <mergeCell ref="B91:C91"/>
    <mergeCell ref="B92:C92"/>
    <mergeCell ref="B93:C93"/>
    <mergeCell ref="B94:C94"/>
    <mergeCell ref="B95:C95"/>
    <mergeCell ref="B96:C96"/>
    <mergeCell ref="B97:C97"/>
    <mergeCell ref="B105:C105"/>
    <mergeCell ref="B106:C106"/>
    <mergeCell ref="B107:C107"/>
    <mergeCell ref="A109:C109"/>
    <mergeCell ref="B99:C99"/>
    <mergeCell ref="B100:C100"/>
    <mergeCell ref="B101:C101"/>
    <mergeCell ref="B102:C102"/>
    <mergeCell ref="B103:C103"/>
    <mergeCell ref="B104:C104"/>
  </mergeCells>
  <dataValidations count="1">
    <dataValidation allowBlank="1" showInputMessage="1" showErrorMessage="1" prompt="Descripción en el punto 4.4.2. del Pliego de Condiciones" sqref="C111:C112" xr:uid="{4A1A1082-5ECC-4565-BA40-E2F5E10DAC0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EEDC8-D904-47BA-934B-BED5574B3FEF}">
  <sheetPr codeName="Hoja2"/>
  <dimension ref="A1:V117"/>
  <sheetViews>
    <sheetView topLeftCell="R6" workbookViewId="0">
      <selection activeCell="V8" sqref="V8"/>
    </sheetView>
  </sheetViews>
  <sheetFormatPr defaultColWidth="11.42578125" defaultRowHeight="35.25" customHeight="1"/>
  <cols>
    <col min="1" max="1" width="4" style="4" customWidth="1"/>
    <col min="2" max="2" width="6.42578125" style="2" customWidth="1"/>
    <col min="3" max="3" width="28.42578125" style="2" hidden="1" customWidth="1"/>
    <col min="4" max="4" width="29" style="2" customWidth="1"/>
    <col min="5" max="5" width="39.42578125" style="2" hidden="1" customWidth="1"/>
    <col min="6" max="6" width="20.140625" style="2" hidden="1" customWidth="1"/>
    <col min="7" max="7" width="17.42578125" style="2" hidden="1" customWidth="1"/>
    <col min="8" max="8" width="22.5703125" style="2" hidden="1" customWidth="1"/>
    <col min="9" max="9" width="25.42578125" style="2" hidden="1" customWidth="1"/>
    <col min="10" max="10" width="24.42578125" style="2" customWidth="1"/>
    <col min="11" max="11" width="13.85546875" style="2" customWidth="1"/>
    <col min="12" max="12" width="25.42578125" style="2" customWidth="1"/>
    <col min="13" max="13" width="28.42578125" style="2" hidden="1" customWidth="1"/>
    <col min="14" max="14" width="27.42578125" style="2" customWidth="1"/>
    <col min="15" max="15" width="31.85546875" style="2" hidden="1" customWidth="1"/>
    <col min="16" max="16" width="28.42578125" style="2" hidden="1" customWidth="1"/>
    <col min="17" max="17" width="39.42578125" style="2" customWidth="1"/>
    <col min="18" max="19" width="17.85546875" style="2" bestFit="1" customWidth="1"/>
    <col min="20" max="20" width="15.42578125" style="3" bestFit="1" customWidth="1"/>
    <col min="21" max="21" width="15.85546875" style="2" bestFit="1" customWidth="1"/>
    <col min="22" max="23" width="15.42578125" style="2" bestFit="1" customWidth="1"/>
    <col min="24" max="24" width="16.42578125" style="2" bestFit="1" customWidth="1"/>
    <col min="25" max="25" width="15.85546875" style="2" bestFit="1" customWidth="1"/>
    <col min="26" max="16384" width="11.42578125" style="2"/>
  </cols>
  <sheetData>
    <row r="1" spans="1:22" ht="69" customHeight="1">
      <c r="A1" s="1"/>
      <c r="B1" s="116" t="s">
        <v>16</v>
      </c>
      <c r="C1" s="116"/>
      <c r="D1" s="116"/>
      <c r="E1" s="116"/>
      <c r="F1" s="116"/>
      <c r="G1" s="116"/>
      <c r="H1" s="116"/>
      <c r="I1" s="116"/>
      <c r="J1" s="116"/>
      <c r="K1" s="116"/>
      <c r="L1" s="116"/>
      <c r="M1" s="116"/>
      <c r="N1" s="116"/>
      <c r="O1" s="116"/>
      <c r="P1" s="116"/>
      <c r="Q1" s="116"/>
    </row>
    <row r="2" spans="1:22" ht="22.35" customHeight="1">
      <c r="B2" s="5" t="s">
        <v>17</v>
      </c>
      <c r="F2" s="6"/>
    </row>
    <row r="3" spans="1:22" ht="35.25" customHeight="1">
      <c r="B3" s="117" t="s">
        <v>18</v>
      </c>
      <c r="C3" s="118"/>
      <c r="D3" s="119">
        <f>'[2]Solicitud de Cotización General'!H9</f>
        <v>21</v>
      </c>
      <c r="E3" s="119"/>
      <c r="F3" s="118" t="s">
        <v>19</v>
      </c>
      <c r="G3" s="118"/>
      <c r="H3" s="120" t="str">
        <f>+'[2]Solicitud de Cotización General'!$H$11</f>
        <v>Segmento 2</v>
      </c>
      <c r="I3" s="120"/>
      <c r="J3" s="8" t="s">
        <v>20</v>
      </c>
      <c r="K3"/>
      <c r="L3"/>
      <c r="M3"/>
      <c r="N3"/>
      <c r="O3"/>
      <c r="P3"/>
      <c r="Q3"/>
      <c r="R3" s="9"/>
      <c r="S3" s="9"/>
    </row>
    <row r="4" spans="1:22" ht="35.25" customHeight="1">
      <c r="B4" s="7" t="s">
        <v>21</v>
      </c>
      <c r="C4" s="10"/>
      <c r="D4" s="121" t="s">
        <v>22</v>
      </c>
      <c r="E4" s="122"/>
      <c r="F4" s="123"/>
      <c r="G4" s="123"/>
      <c r="H4" s="122"/>
      <c r="I4" s="122"/>
      <c r="J4" s="123"/>
      <c r="K4" s="123"/>
      <c r="L4" s="123"/>
      <c r="M4" s="123"/>
      <c r="N4" s="11"/>
    </row>
    <row r="5" spans="1:22" ht="12.75" customHeight="1"/>
    <row r="6" spans="1:22" ht="35.25" customHeight="1">
      <c r="B6" s="124" t="s">
        <v>23</v>
      </c>
      <c r="C6" s="124"/>
      <c r="D6" s="124"/>
      <c r="E6" s="124"/>
      <c r="F6" s="124"/>
      <c r="G6" s="124"/>
      <c r="H6" s="124"/>
      <c r="I6" s="125"/>
      <c r="J6" s="126" t="s">
        <v>24</v>
      </c>
      <c r="K6" s="127"/>
      <c r="L6" s="127"/>
      <c r="M6" s="127"/>
      <c r="N6" s="127"/>
      <c r="O6" s="127"/>
      <c r="P6" s="127"/>
      <c r="Q6" s="127"/>
      <c r="R6" s="9"/>
      <c r="S6" s="9"/>
    </row>
    <row r="7" spans="1:22"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5" t="s">
        <v>41</v>
      </c>
      <c r="S7" s="95" t="s">
        <v>42</v>
      </c>
      <c r="T7" s="95" t="s">
        <v>43</v>
      </c>
      <c r="U7" s="95" t="s">
        <v>44</v>
      </c>
      <c r="V7" s="95" t="s">
        <v>45</v>
      </c>
    </row>
    <row r="8" spans="1:22" s="19" customFormat="1" ht="35.25" customHeight="1">
      <c r="A8" s="4" t="b">
        <v>0</v>
      </c>
      <c r="B8" s="13">
        <v>1</v>
      </c>
      <c r="C8" s="13" t="s">
        <v>46</v>
      </c>
      <c r="D8" s="13" t="s">
        <v>47</v>
      </c>
      <c r="E8" s="13" t="s">
        <v>47</v>
      </c>
      <c r="F8" s="13" t="s">
        <v>48</v>
      </c>
      <c r="G8" s="13">
        <v>3</v>
      </c>
      <c r="H8" s="13" t="s">
        <v>49</v>
      </c>
      <c r="I8" s="13">
        <v>10</v>
      </c>
      <c r="J8" s="14">
        <v>3448261.41</v>
      </c>
      <c r="K8" s="15">
        <v>1.1890049836709207E-7</v>
      </c>
      <c r="L8" s="14">
        <v>3448261</v>
      </c>
      <c r="M8" s="14">
        <v>3324124</v>
      </c>
      <c r="N8" s="14">
        <v>10344783</v>
      </c>
      <c r="O8" s="16"/>
      <c r="P8" s="17"/>
      <c r="Q8" s="18">
        <f t="shared" ref="Q8:Q71" si="0">IFERROR(ROUND(I8*N8,2),"")</f>
        <v>103447830</v>
      </c>
      <c r="R8" s="96">
        <v>3324124</v>
      </c>
      <c r="S8" s="96">
        <v>3324124</v>
      </c>
      <c r="T8" s="20">
        <v>3448261.41</v>
      </c>
      <c r="U8" s="94">
        <v>3448261.41</v>
      </c>
      <c r="V8" s="98" t="str">
        <f t="shared" ref="V8:V39" si="1">+IF(AND(J8&gt;=T8,J8&lt;=U8),"CUMPLE","NO CUMPLE")</f>
        <v>CUMPLE</v>
      </c>
    </row>
    <row r="9" spans="1:22" s="19" customFormat="1" ht="35.25" customHeight="1">
      <c r="A9" s="4" t="b">
        <v>0</v>
      </c>
      <c r="B9" s="13">
        <v>2</v>
      </c>
      <c r="C9" s="13" t="s">
        <v>46</v>
      </c>
      <c r="D9" s="13" t="s">
        <v>50</v>
      </c>
      <c r="E9" s="13" t="s">
        <v>50</v>
      </c>
      <c r="F9" s="13" t="s">
        <v>48</v>
      </c>
      <c r="G9" s="13">
        <v>1</v>
      </c>
      <c r="H9" s="13" t="s">
        <v>49</v>
      </c>
      <c r="I9" s="13">
        <v>10</v>
      </c>
      <c r="J9" s="14">
        <v>3448261.41</v>
      </c>
      <c r="K9" s="15">
        <v>1.1890049836709207E-7</v>
      </c>
      <c r="L9" s="14">
        <v>3448261</v>
      </c>
      <c r="M9" s="14">
        <v>3324124</v>
      </c>
      <c r="N9" s="14">
        <v>3448261</v>
      </c>
      <c r="O9" s="16"/>
      <c r="P9" s="17"/>
      <c r="Q9" s="18">
        <f t="shared" si="0"/>
        <v>34482610</v>
      </c>
      <c r="R9" s="97">
        <v>3324124</v>
      </c>
      <c r="S9" s="97">
        <v>3324124</v>
      </c>
      <c r="T9" s="20">
        <v>3448261.41</v>
      </c>
      <c r="U9" s="94">
        <v>3448261.41</v>
      </c>
      <c r="V9" s="98" t="str">
        <f t="shared" si="1"/>
        <v>CUMPLE</v>
      </c>
    </row>
    <row r="10" spans="1:22" s="19" customFormat="1" ht="35.25" customHeight="1">
      <c r="A10" s="4" t="b">
        <v>0</v>
      </c>
      <c r="B10" s="13">
        <v>3</v>
      </c>
      <c r="C10" s="13" t="s">
        <v>46</v>
      </c>
      <c r="D10" s="13" t="s">
        <v>51</v>
      </c>
      <c r="E10" s="13" t="s">
        <v>51</v>
      </c>
      <c r="F10" s="13" t="s">
        <v>48</v>
      </c>
      <c r="G10" s="13">
        <v>18</v>
      </c>
      <c r="H10" s="13" t="s">
        <v>49</v>
      </c>
      <c r="I10" s="13">
        <v>10</v>
      </c>
      <c r="J10" s="14">
        <v>3448261.41</v>
      </c>
      <c r="K10" s="15">
        <v>1.1890049836709207E-7</v>
      </c>
      <c r="L10" s="14">
        <v>3448261</v>
      </c>
      <c r="M10" s="14">
        <v>3324124</v>
      </c>
      <c r="N10" s="14">
        <v>62068698</v>
      </c>
      <c r="O10" s="16"/>
      <c r="P10" s="17"/>
      <c r="Q10" s="18">
        <f t="shared" si="0"/>
        <v>620686980</v>
      </c>
      <c r="R10" s="97">
        <v>3324124</v>
      </c>
      <c r="S10" s="97">
        <v>3324124</v>
      </c>
      <c r="T10" s="20">
        <v>3448261.41</v>
      </c>
      <c r="U10" s="94">
        <v>3448261.41</v>
      </c>
      <c r="V10" s="98" t="str">
        <f t="shared" si="1"/>
        <v>CUMPLE</v>
      </c>
    </row>
    <row r="11" spans="1:22" s="19" customFormat="1" ht="35.25" customHeight="1">
      <c r="A11" s="4" t="b">
        <v>0</v>
      </c>
      <c r="B11" s="13">
        <v>4</v>
      </c>
      <c r="C11" s="13" t="s">
        <v>46</v>
      </c>
      <c r="D11" s="13" t="s">
        <v>52</v>
      </c>
      <c r="E11" s="13" t="s">
        <v>52</v>
      </c>
      <c r="F11" s="13" t="s">
        <v>48</v>
      </c>
      <c r="G11" s="13">
        <v>210</v>
      </c>
      <c r="H11" s="13" t="s">
        <v>49</v>
      </c>
      <c r="I11" s="13">
        <v>10</v>
      </c>
      <c r="J11" s="14">
        <v>24171.16</v>
      </c>
      <c r="K11" s="15">
        <v>0.25953077965641697</v>
      </c>
      <c r="L11" s="14">
        <v>17898</v>
      </c>
      <c r="M11" s="14">
        <v>23301</v>
      </c>
      <c r="N11" s="14">
        <v>3758580</v>
      </c>
      <c r="O11" s="16"/>
      <c r="P11" s="17"/>
      <c r="Q11" s="18">
        <f t="shared" si="0"/>
        <v>37585800</v>
      </c>
      <c r="R11" s="94">
        <v>17254</v>
      </c>
      <c r="S11" s="94">
        <v>24856</v>
      </c>
      <c r="T11" s="20">
        <f t="shared" ref="T11:T72" si="2">+R11/0.964</f>
        <v>17898.340248962657</v>
      </c>
      <c r="U11" s="94">
        <f t="shared" ref="U11:U72" si="3">+S11/0.964</f>
        <v>25784.232365145228</v>
      </c>
      <c r="V11" s="98" t="str">
        <f t="shared" si="1"/>
        <v>CUMPLE</v>
      </c>
    </row>
    <row r="12" spans="1:22" s="19" customFormat="1" ht="35.25" customHeight="1">
      <c r="A12" s="4" t="b">
        <v>0</v>
      </c>
      <c r="B12" s="13">
        <v>5</v>
      </c>
      <c r="C12" s="13" t="s">
        <v>46</v>
      </c>
      <c r="D12" s="13" t="s">
        <v>53</v>
      </c>
      <c r="E12" s="13" t="s">
        <v>53</v>
      </c>
      <c r="F12" s="13" t="s">
        <v>48</v>
      </c>
      <c r="G12" s="13">
        <v>1</v>
      </c>
      <c r="H12" s="13" t="s">
        <v>49</v>
      </c>
      <c r="I12" s="13">
        <v>10</v>
      </c>
      <c r="J12" s="14">
        <v>3448261.41</v>
      </c>
      <c r="K12" s="15">
        <v>1.1890049836709207E-7</v>
      </c>
      <c r="L12" s="14">
        <v>3448261</v>
      </c>
      <c r="M12" s="14">
        <v>3324124</v>
      </c>
      <c r="N12" s="14">
        <v>3448261</v>
      </c>
      <c r="O12" s="16"/>
      <c r="P12" s="17"/>
      <c r="Q12" s="18">
        <f t="shared" si="0"/>
        <v>34482610</v>
      </c>
      <c r="R12" s="94">
        <v>3324124</v>
      </c>
      <c r="S12" s="94">
        <v>3324124</v>
      </c>
      <c r="T12" s="20">
        <v>3448261.41</v>
      </c>
      <c r="U12" s="94">
        <v>3448261.41</v>
      </c>
      <c r="V12" s="98" t="str">
        <f t="shared" si="1"/>
        <v>CUMPLE</v>
      </c>
    </row>
    <row r="13" spans="1:22" s="19" customFormat="1" ht="35.25" customHeight="1">
      <c r="A13" s="4" t="b">
        <v>0</v>
      </c>
      <c r="B13" s="13">
        <v>6</v>
      </c>
      <c r="C13" s="13" t="s">
        <v>46</v>
      </c>
      <c r="D13" s="13" t="s">
        <v>54</v>
      </c>
      <c r="E13" s="13" t="s">
        <v>54</v>
      </c>
      <c r="F13" s="13" t="s">
        <v>48</v>
      </c>
      <c r="G13" s="13">
        <v>23</v>
      </c>
      <c r="H13" s="13" t="s">
        <v>49</v>
      </c>
      <c r="I13" s="13">
        <v>10</v>
      </c>
      <c r="J13" s="14">
        <v>29338.17</v>
      </c>
      <c r="K13" s="15">
        <v>0.38994149941867534</v>
      </c>
      <c r="L13" s="14">
        <v>17898</v>
      </c>
      <c r="M13" s="14">
        <v>28282</v>
      </c>
      <c r="N13" s="14">
        <v>411654</v>
      </c>
      <c r="O13" s="16"/>
      <c r="P13" s="17"/>
      <c r="Q13" s="18">
        <f t="shared" si="0"/>
        <v>4116540</v>
      </c>
      <c r="R13" s="94">
        <v>17254</v>
      </c>
      <c r="S13" s="94">
        <v>28282</v>
      </c>
      <c r="T13" s="20">
        <f t="shared" si="2"/>
        <v>17898.340248962657</v>
      </c>
      <c r="U13" s="94">
        <f t="shared" si="3"/>
        <v>29338.174273858924</v>
      </c>
      <c r="V13" s="98" t="str">
        <f t="shared" si="1"/>
        <v>CUMPLE</v>
      </c>
    </row>
    <row r="14" spans="1:22" s="19" customFormat="1" ht="35.25" customHeight="1">
      <c r="A14" s="4" t="b">
        <v>0</v>
      </c>
      <c r="B14" s="13">
        <v>7</v>
      </c>
      <c r="C14" s="13" t="s">
        <v>46</v>
      </c>
      <c r="D14" s="13" t="s">
        <v>47</v>
      </c>
      <c r="E14" s="13" t="s">
        <v>47</v>
      </c>
      <c r="F14" s="13" t="s">
        <v>48</v>
      </c>
      <c r="G14" s="13">
        <v>3</v>
      </c>
      <c r="H14" s="13" t="s">
        <v>49</v>
      </c>
      <c r="I14" s="13">
        <v>10</v>
      </c>
      <c r="J14" s="14">
        <v>3448261.41</v>
      </c>
      <c r="K14" s="15">
        <v>1.1890049836709207E-7</v>
      </c>
      <c r="L14" s="14">
        <v>3448261</v>
      </c>
      <c r="M14" s="14">
        <v>3324124</v>
      </c>
      <c r="N14" s="14">
        <v>10344783</v>
      </c>
      <c r="O14" s="16"/>
      <c r="P14" s="17"/>
      <c r="Q14" s="18">
        <f t="shared" si="0"/>
        <v>103447830</v>
      </c>
      <c r="R14" s="94">
        <v>3324124</v>
      </c>
      <c r="S14" s="94">
        <v>3324124</v>
      </c>
      <c r="T14" s="20">
        <v>3448261.41</v>
      </c>
      <c r="U14" s="94">
        <v>3448261.41</v>
      </c>
      <c r="V14" s="98" t="str">
        <f t="shared" si="1"/>
        <v>CUMPLE</v>
      </c>
    </row>
    <row r="15" spans="1:22" s="19" customFormat="1" ht="35.25" customHeight="1">
      <c r="A15" s="4" t="b">
        <v>0</v>
      </c>
      <c r="B15" s="13">
        <v>8</v>
      </c>
      <c r="C15" s="13" t="s">
        <v>46</v>
      </c>
      <c r="D15" s="13" t="s">
        <v>47</v>
      </c>
      <c r="E15" s="13" t="s">
        <v>47</v>
      </c>
      <c r="F15" s="13" t="s">
        <v>48</v>
      </c>
      <c r="G15" s="13">
        <v>1</v>
      </c>
      <c r="H15" s="13" t="s">
        <v>49</v>
      </c>
      <c r="I15" s="13">
        <v>10</v>
      </c>
      <c r="J15" s="14">
        <v>3448261.41</v>
      </c>
      <c r="K15" s="15">
        <v>1.1890049836709207E-7</v>
      </c>
      <c r="L15" s="14">
        <v>3448261</v>
      </c>
      <c r="M15" s="14">
        <v>3324124</v>
      </c>
      <c r="N15" s="14">
        <v>3448261</v>
      </c>
      <c r="O15" s="16"/>
      <c r="P15" s="17"/>
      <c r="Q15" s="18">
        <f t="shared" si="0"/>
        <v>34482610</v>
      </c>
      <c r="R15" s="94">
        <v>3324124</v>
      </c>
      <c r="S15" s="94">
        <v>3324124</v>
      </c>
      <c r="T15" s="20">
        <v>3448261.41</v>
      </c>
      <c r="U15" s="94">
        <v>3448261.41</v>
      </c>
      <c r="V15" s="98" t="str">
        <f t="shared" si="1"/>
        <v>CUMPLE</v>
      </c>
    </row>
    <row r="16" spans="1:22" s="19" customFormat="1" ht="35.25" customHeight="1">
      <c r="A16" s="4" t="b">
        <v>0</v>
      </c>
      <c r="B16" s="13">
        <v>9</v>
      </c>
      <c r="C16" s="13" t="s">
        <v>46</v>
      </c>
      <c r="D16" s="13" t="s">
        <v>47</v>
      </c>
      <c r="E16" s="13" t="s">
        <v>47</v>
      </c>
      <c r="F16" s="13" t="s">
        <v>48</v>
      </c>
      <c r="G16" s="13">
        <v>1</v>
      </c>
      <c r="H16" s="13" t="s">
        <v>49</v>
      </c>
      <c r="I16" s="13">
        <v>10</v>
      </c>
      <c r="J16" s="14">
        <v>3448261.41</v>
      </c>
      <c r="K16" s="15">
        <v>1.1890049836709207E-7</v>
      </c>
      <c r="L16" s="14">
        <v>3448261</v>
      </c>
      <c r="M16" s="14">
        <v>3324124</v>
      </c>
      <c r="N16" s="14">
        <v>3448261</v>
      </c>
      <c r="O16" s="16"/>
      <c r="P16" s="17"/>
      <c r="Q16" s="18">
        <f t="shared" si="0"/>
        <v>34482610</v>
      </c>
      <c r="R16" s="94">
        <v>3324124</v>
      </c>
      <c r="S16" s="94">
        <v>3324124</v>
      </c>
      <c r="T16" s="20">
        <v>3448261.41</v>
      </c>
      <c r="U16" s="94">
        <v>3448261.41</v>
      </c>
      <c r="V16" s="98" t="str">
        <f t="shared" si="1"/>
        <v>CUMPLE</v>
      </c>
    </row>
    <row r="17" spans="1:22" s="19" customFormat="1" ht="35.25" customHeight="1">
      <c r="A17" s="4"/>
      <c r="B17" s="13">
        <v>10</v>
      </c>
      <c r="C17" s="13" t="s">
        <v>55</v>
      </c>
      <c r="D17" s="13" t="s">
        <v>56</v>
      </c>
      <c r="E17" s="13" t="s">
        <v>56</v>
      </c>
      <c r="F17" s="13"/>
      <c r="G17" s="13">
        <v>17</v>
      </c>
      <c r="H17" s="13" t="s">
        <v>57</v>
      </c>
      <c r="I17" s="13">
        <v>10</v>
      </c>
      <c r="J17" s="14">
        <v>24421.16</v>
      </c>
      <c r="K17" s="21">
        <v>0.53971625180528415</v>
      </c>
      <c r="L17" s="14">
        <v>11240.66</v>
      </c>
      <c r="M17" s="14">
        <v>23542</v>
      </c>
      <c r="N17" s="14">
        <v>191091.22</v>
      </c>
      <c r="O17" s="16"/>
      <c r="P17" s="17"/>
      <c r="Q17" s="18">
        <f t="shared" si="0"/>
        <v>1910912.2</v>
      </c>
      <c r="R17" s="94">
        <v>10836</v>
      </c>
      <c r="S17" s="94">
        <v>25984</v>
      </c>
      <c r="T17" s="20">
        <f t="shared" si="2"/>
        <v>11240.663900414938</v>
      </c>
      <c r="U17" s="94">
        <f t="shared" si="3"/>
        <v>26954.356846473031</v>
      </c>
      <c r="V17" s="98" t="str">
        <f t="shared" si="1"/>
        <v>CUMPLE</v>
      </c>
    </row>
    <row r="18" spans="1:22" s="19" customFormat="1" ht="35.25" customHeight="1">
      <c r="A18" s="4"/>
      <c r="B18" s="13">
        <v>11</v>
      </c>
      <c r="C18" s="13" t="s">
        <v>55</v>
      </c>
      <c r="D18" s="13" t="s">
        <v>58</v>
      </c>
      <c r="E18" s="13" t="s">
        <v>58</v>
      </c>
      <c r="F18" s="13"/>
      <c r="G18" s="13">
        <v>16</v>
      </c>
      <c r="H18" s="13" t="s">
        <v>57</v>
      </c>
      <c r="I18" s="13">
        <v>10</v>
      </c>
      <c r="J18" s="14">
        <v>14146.27</v>
      </c>
      <c r="K18" s="21">
        <v>0.39004179804942435</v>
      </c>
      <c r="L18" s="14">
        <v>8628.6299999999992</v>
      </c>
      <c r="M18" s="14">
        <v>13637</v>
      </c>
      <c r="N18" s="14">
        <v>138058.07999999999</v>
      </c>
      <c r="O18" s="16"/>
      <c r="P18" s="17"/>
      <c r="Q18" s="18">
        <f t="shared" si="0"/>
        <v>1380580.8</v>
      </c>
      <c r="R18" s="94">
        <v>8318</v>
      </c>
      <c r="S18" s="94">
        <v>15052</v>
      </c>
      <c r="T18" s="20">
        <f t="shared" si="2"/>
        <v>8628.630705394191</v>
      </c>
      <c r="U18" s="94">
        <f t="shared" si="3"/>
        <v>15614.107883817427</v>
      </c>
      <c r="V18" s="98" t="str">
        <f t="shared" si="1"/>
        <v>CUMPLE</v>
      </c>
    </row>
    <row r="19" spans="1:22" s="19" customFormat="1" ht="35.25" customHeight="1">
      <c r="A19" s="4"/>
      <c r="B19" s="13">
        <v>12</v>
      </c>
      <c r="C19" s="13" t="s">
        <v>55</v>
      </c>
      <c r="D19" s="13" t="s">
        <v>59</v>
      </c>
      <c r="E19" s="13" t="s">
        <v>59</v>
      </c>
      <c r="F19" s="13"/>
      <c r="G19" s="13">
        <v>2</v>
      </c>
      <c r="H19" s="13" t="s">
        <v>57</v>
      </c>
      <c r="I19" s="13">
        <v>10</v>
      </c>
      <c r="J19" s="14">
        <v>4164.9399999999996</v>
      </c>
      <c r="K19" s="21">
        <v>0.34670127299999998</v>
      </c>
      <c r="L19" s="14">
        <v>2720.95</v>
      </c>
      <c r="M19" s="14">
        <v>4015</v>
      </c>
      <c r="N19" s="14">
        <v>5441.9</v>
      </c>
      <c r="O19" s="16"/>
      <c r="P19" s="17"/>
      <c r="Q19" s="18">
        <f t="shared" si="0"/>
        <v>54419</v>
      </c>
      <c r="R19" s="94">
        <v>2623</v>
      </c>
      <c r="S19" s="94">
        <v>4590</v>
      </c>
      <c r="T19" s="20">
        <f t="shared" si="2"/>
        <v>2720.9543568464733</v>
      </c>
      <c r="U19" s="94">
        <f t="shared" si="3"/>
        <v>4761.4107883817433</v>
      </c>
      <c r="V19" s="98" t="str">
        <f t="shared" si="1"/>
        <v>CUMPLE</v>
      </c>
    </row>
    <row r="20" spans="1:22" s="19" customFormat="1" ht="35.25" customHeight="1">
      <c r="A20" s="4"/>
      <c r="B20" s="13">
        <v>13</v>
      </c>
      <c r="C20" s="13" t="s">
        <v>55</v>
      </c>
      <c r="D20" s="13" t="s">
        <v>60</v>
      </c>
      <c r="E20" s="13" t="s">
        <v>60</v>
      </c>
      <c r="F20" s="13"/>
      <c r="G20" s="13">
        <v>12</v>
      </c>
      <c r="H20" s="13" t="s">
        <v>57</v>
      </c>
      <c r="I20" s="13">
        <v>10</v>
      </c>
      <c r="J20" s="14">
        <v>26652.49</v>
      </c>
      <c r="K20" s="21">
        <v>0.61697738683688164</v>
      </c>
      <c r="L20" s="14">
        <v>10208.51</v>
      </c>
      <c r="M20" s="14">
        <v>25693</v>
      </c>
      <c r="N20" s="14">
        <v>122502.12</v>
      </c>
      <c r="O20" s="16"/>
      <c r="P20" s="17"/>
      <c r="Q20" s="18">
        <f t="shared" si="0"/>
        <v>1225021.2</v>
      </c>
      <c r="R20" s="94">
        <v>9841</v>
      </c>
      <c r="S20" s="94">
        <v>28358</v>
      </c>
      <c r="T20" s="20">
        <f t="shared" si="2"/>
        <v>10208.50622406639</v>
      </c>
      <c r="U20" s="94">
        <f t="shared" si="3"/>
        <v>29417.01244813278</v>
      </c>
      <c r="V20" s="98" t="str">
        <f t="shared" si="1"/>
        <v>CUMPLE</v>
      </c>
    </row>
    <row r="21" spans="1:22" s="19" customFormat="1" ht="35.25" customHeight="1">
      <c r="A21" s="4"/>
      <c r="B21" s="13">
        <v>14</v>
      </c>
      <c r="C21" s="13" t="s">
        <v>55</v>
      </c>
      <c r="D21" s="13" t="s">
        <v>61</v>
      </c>
      <c r="E21" s="13" t="s">
        <v>61</v>
      </c>
      <c r="F21" s="13"/>
      <c r="G21" s="13">
        <v>24</v>
      </c>
      <c r="H21" s="13" t="s">
        <v>57</v>
      </c>
      <c r="I21" s="13">
        <v>10</v>
      </c>
      <c r="J21" s="14">
        <v>19894.189999999999</v>
      </c>
      <c r="K21" s="21">
        <v>0.4941075761</v>
      </c>
      <c r="L21" s="14">
        <v>10064.32</v>
      </c>
      <c r="M21" s="14">
        <v>19178</v>
      </c>
      <c r="N21" s="14">
        <v>241543.67999999999</v>
      </c>
      <c r="O21" s="16"/>
      <c r="P21" s="17"/>
      <c r="Q21" s="18">
        <f t="shared" si="0"/>
        <v>2415436.7999999998</v>
      </c>
      <c r="R21" s="94">
        <v>9702</v>
      </c>
      <c r="S21" s="94">
        <v>21166</v>
      </c>
      <c r="T21" s="20">
        <f t="shared" si="2"/>
        <v>10064.315352697096</v>
      </c>
      <c r="U21" s="94">
        <f t="shared" si="3"/>
        <v>21956.431535269709</v>
      </c>
      <c r="V21" s="98" t="str">
        <f t="shared" si="1"/>
        <v>CUMPLE</v>
      </c>
    </row>
    <row r="22" spans="1:22" s="19" customFormat="1" ht="35.25" customHeight="1">
      <c r="A22" s="4"/>
      <c r="B22" s="13">
        <v>15</v>
      </c>
      <c r="C22" s="13" t="s">
        <v>55</v>
      </c>
      <c r="D22" s="13" t="s">
        <v>62</v>
      </c>
      <c r="E22" s="13" t="s">
        <v>62</v>
      </c>
      <c r="F22" s="13"/>
      <c r="G22" s="13">
        <v>40</v>
      </c>
      <c r="H22" s="13" t="s">
        <v>57</v>
      </c>
      <c r="I22" s="13">
        <v>10</v>
      </c>
      <c r="J22" s="14">
        <v>12288.38</v>
      </c>
      <c r="K22" s="21">
        <v>0.48742145019999999</v>
      </c>
      <c r="L22" s="14">
        <v>6298.76</v>
      </c>
      <c r="M22" s="14">
        <v>11846</v>
      </c>
      <c r="N22" s="14">
        <v>251950.4</v>
      </c>
      <c r="O22" s="16"/>
      <c r="P22" s="17"/>
      <c r="Q22" s="18">
        <f t="shared" si="0"/>
        <v>2519504</v>
      </c>
      <c r="R22" s="94">
        <v>6072</v>
      </c>
      <c r="S22" s="94">
        <v>13074</v>
      </c>
      <c r="T22" s="20">
        <f t="shared" si="2"/>
        <v>6298.7551867219918</v>
      </c>
      <c r="U22" s="94">
        <f t="shared" si="3"/>
        <v>13562.240663900415</v>
      </c>
      <c r="V22" s="98" t="str">
        <f t="shared" si="1"/>
        <v>CUMPLE</v>
      </c>
    </row>
    <row r="23" spans="1:22" s="19" customFormat="1" ht="35.25" customHeight="1">
      <c r="A23" s="4"/>
      <c r="B23" s="13">
        <v>16</v>
      </c>
      <c r="C23" s="13" t="s">
        <v>55</v>
      </c>
      <c r="D23" s="13" t="s">
        <v>63</v>
      </c>
      <c r="E23" s="13" t="s">
        <v>63</v>
      </c>
      <c r="F23" s="13"/>
      <c r="G23" s="13">
        <v>15</v>
      </c>
      <c r="H23" s="13" t="s">
        <v>57</v>
      </c>
      <c r="I23" s="13">
        <v>10</v>
      </c>
      <c r="J23" s="14">
        <v>28114.11</v>
      </c>
      <c r="K23" s="21">
        <v>0.53490517304995944</v>
      </c>
      <c r="L23" s="14">
        <v>13075.73</v>
      </c>
      <c r="M23" s="14">
        <v>27102</v>
      </c>
      <c r="N23" s="14">
        <v>196135.95</v>
      </c>
      <c r="O23" s="16"/>
      <c r="P23" s="17"/>
      <c r="Q23" s="18">
        <f t="shared" si="0"/>
        <v>1961359.5</v>
      </c>
      <c r="R23" s="94">
        <v>12605</v>
      </c>
      <c r="S23" s="94">
        <v>29914</v>
      </c>
      <c r="T23" s="20">
        <f t="shared" si="2"/>
        <v>13075.726141078838</v>
      </c>
      <c r="U23" s="94">
        <f t="shared" si="3"/>
        <v>31031.120331950209</v>
      </c>
      <c r="V23" s="98" t="str">
        <f t="shared" si="1"/>
        <v>CUMPLE</v>
      </c>
    </row>
    <row r="24" spans="1:22" s="19" customFormat="1" ht="35.25" customHeight="1">
      <c r="A24" s="4"/>
      <c r="B24" s="13">
        <v>17</v>
      </c>
      <c r="C24" s="13" t="s">
        <v>55</v>
      </c>
      <c r="D24" s="13" t="s">
        <v>64</v>
      </c>
      <c r="E24" s="13" t="s">
        <v>64</v>
      </c>
      <c r="F24" s="13"/>
      <c r="G24" s="13">
        <v>4</v>
      </c>
      <c r="H24" s="13" t="s">
        <v>57</v>
      </c>
      <c r="I24" s="13">
        <v>10</v>
      </c>
      <c r="J24" s="14">
        <v>18850.62</v>
      </c>
      <c r="K24" s="21">
        <v>0.6045014307726172</v>
      </c>
      <c r="L24" s="14">
        <v>7455.39</v>
      </c>
      <c r="M24" s="14">
        <v>18172</v>
      </c>
      <c r="N24" s="14">
        <v>29821.56</v>
      </c>
      <c r="O24" s="16"/>
      <c r="P24" s="17"/>
      <c r="Q24" s="18">
        <f t="shared" si="0"/>
        <v>298215.59999999998</v>
      </c>
      <c r="R24" s="94">
        <v>7187</v>
      </c>
      <c r="S24" s="94">
        <v>20055</v>
      </c>
      <c r="T24" s="20">
        <f t="shared" si="2"/>
        <v>7455.3941908713696</v>
      </c>
      <c r="U24" s="94">
        <f t="shared" si="3"/>
        <v>20803.941908713692</v>
      </c>
      <c r="V24" s="98" t="str">
        <f t="shared" si="1"/>
        <v>CUMPLE</v>
      </c>
    </row>
    <row r="25" spans="1:22" s="19" customFormat="1" ht="35.25" customHeight="1">
      <c r="A25" s="4"/>
      <c r="B25" s="13">
        <v>18</v>
      </c>
      <c r="C25" s="13" t="s">
        <v>55</v>
      </c>
      <c r="D25" s="13" t="s">
        <v>65</v>
      </c>
      <c r="E25" s="13" t="s">
        <v>65</v>
      </c>
      <c r="F25" s="13"/>
      <c r="G25" s="13">
        <v>46</v>
      </c>
      <c r="H25" s="13" t="s">
        <v>57</v>
      </c>
      <c r="I25" s="13">
        <v>10</v>
      </c>
      <c r="J25" s="14">
        <v>12029.05</v>
      </c>
      <c r="K25" s="21">
        <v>0.47559503276992066</v>
      </c>
      <c r="L25" s="14">
        <v>6308.09</v>
      </c>
      <c r="M25" s="14">
        <v>11596</v>
      </c>
      <c r="N25" s="14">
        <v>290172.14</v>
      </c>
      <c r="O25" s="16"/>
      <c r="P25" s="17"/>
      <c r="Q25" s="18">
        <f t="shared" si="0"/>
        <v>2901721.4</v>
      </c>
      <c r="R25" s="94">
        <v>6081</v>
      </c>
      <c r="S25" s="94">
        <v>12798</v>
      </c>
      <c r="T25" s="20">
        <f t="shared" si="2"/>
        <v>6308.0912863070544</v>
      </c>
      <c r="U25" s="94">
        <f t="shared" si="3"/>
        <v>13275.933609958507</v>
      </c>
      <c r="V25" s="98" t="str">
        <f t="shared" si="1"/>
        <v>CUMPLE</v>
      </c>
    </row>
    <row r="26" spans="1:22" s="19" customFormat="1" ht="35.25" customHeight="1">
      <c r="A26" s="4"/>
      <c r="B26" s="13">
        <v>19</v>
      </c>
      <c r="C26" s="13" t="s">
        <v>55</v>
      </c>
      <c r="D26" s="13" t="s">
        <v>66</v>
      </c>
      <c r="E26" s="13" t="s">
        <v>66</v>
      </c>
      <c r="F26" s="13"/>
      <c r="G26" s="13">
        <v>5</v>
      </c>
      <c r="H26" s="13" t="s">
        <v>57</v>
      </c>
      <c r="I26" s="13">
        <v>10</v>
      </c>
      <c r="J26" s="14">
        <v>39000</v>
      </c>
      <c r="K26" s="21">
        <v>0.52651877859346741</v>
      </c>
      <c r="L26" s="14">
        <v>18465.77</v>
      </c>
      <c r="M26" s="14">
        <v>37596</v>
      </c>
      <c r="N26" s="14">
        <v>92328.85</v>
      </c>
      <c r="O26" s="16"/>
      <c r="P26" s="17"/>
      <c r="Q26" s="18">
        <f t="shared" si="0"/>
        <v>923288.5</v>
      </c>
      <c r="R26" s="94">
        <v>17801</v>
      </c>
      <c r="S26" s="94">
        <v>41497</v>
      </c>
      <c r="T26" s="20">
        <f t="shared" si="2"/>
        <v>18465.767634854772</v>
      </c>
      <c r="U26" s="94">
        <f t="shared" si="3"/>
        <v>43046.680497925314</v>
      </c>
      <c r="V26" s="98" t="str">
        <f t="shared" si="1"/>
        <v>CUMPLE</v>
      </c>
    </row>
    <row r="27" spans="1:22" s="19" customFormat="1" ht="35.25" customHeight="1">
      <c r="A27" s="4"/>
      <c r="B27" s="13">
        <v>20</v>
      </c>
      <c r="C27" s="13" t="s">
        <v>55</v>
      </c>
      <c r="D27" s="13" t="s">
        <v>67</v>
      </c>
      <c r="E27" s="13" t="s">
        <v>67</v>
      </c>
      <c r="F27" s="13"/>
      <c r="G27" s="13">
        <v>11</v>
      </c>
      <c r="H27" s="13" t="s">
        <v>57</v>
      </c>
      <c r="I27" s="13">
        <v>10</v>
      </c>
      <c r="J27" s="14">
        <v>21172.2</v>
      </c>
      <c r="K27" s="21">
        <v>0.20293973542381186</v>
      </c>
      <c r="L27" s="14">
        <v>16875.52</v>
      </c>
      <c r="M27" s="14">
        <v>20410</v>
      </c>
      <c r="N27" s="14">
        <v>185630.72</v>
      </c>
      <c r="O27" s="16"/>
      <c r="P27" s="17"/>
      <c r="Q27" s="18">
        <f t="shared" si="0"/>
        <v>1856307.2</v>
      </c>
      <c r="R27" s="94">
        <v>16268</v>
      </c>
      <c r="S27" s="94">
        <v>25377</v>
      </c>
      <c r="T27" s="20">
        <f t="shared" si="2"/>
        <v>16875.51867219917</v>
      </c>
      <c r="U27" s="94">
        <f t="shared" si="3"/>
        <v>26324.688796680497</v>
      </c>
      <c r="V27" s="98" t="str">
        <f t="shared" si="1"/>
        <v>CUMPLE</v>
      </c>
    </row>
    <row r="28" spans="1:22" s="19" customFormat="1" ht="35.25" customHeight="1">
      <c r="A28" s="4"/>
      <c r="B28" s="13">
        <v>21</v>
      </c>
      <c r="C28" s="13" t="s">
        <v>55</v>
      </c>
      <c r="D28" s="13" t="s">
        <v>68</v>
      </c>
      <c r="E28" s="13" t="s">
        <v>68</v>
      </c>
      <c r="F28" s="13"/>
      <c r="G28" s="13">
        <v>2</v>
      </c>
      <c r="H28" s="13" t="s">
        <v>57</v>
      </c>
      <c r="I28" s="13">
        <v>10</v>
      </c>
      <c r="J28" s="14">
        <v>40276.97</v>
      </c>
      <c r="K28" s="21">
        <v>0.32989929688103642</v>
      </c>
      <c r="L28" s="14">
        <v>26989.63</v>
      </c>
      <c r="M28" s="14">
        <v>38827</v>
      </c>
      <c r="N28" s="14">
        <v>53979.26</v>
      </c>
      <c r="O28" s="16"/>
      <c r="P28" s="17"/>
      <c r="Q28" s="18">
        <f t="shared" si="0"/>
        <v>539792.6</v>
      </c>
      <c r="R28" s="94">
        <v>26018</v>
      </c>
      <c r="S28" s="94">
        <v>45435</v>
      </c>
      <c r="T28" s="20">
        <f t="shared" si="2"/>
        <v>26989.626556016599</v>
      </c>
      <c r="U28" s="94">
        <f t="shared" si="3"/>
        <v>47131.742738589215</v>
      </c>
      <c r="V28" s="98" t="str">
        <f t="shared" si="1"/>
        <v>CUMPLE</v>
      </c>
    </row>
    <row r="29" spans="1:22" s="19" customFormat="1" ht="35.25" customHeight="1">
      <c r="A29" s="4"/>
      <c r="B29" s="13">
        <v>22</v>
      </c>
      <c r="C29" s="13" t="s">
        <v>55</v>
      </c>
      <c r="D29" s="13" t="s">
        <v>69</v>
      </c>
      <c r="E29" s="13" t="s">
        <v>69</v>
      </c>
      <c r="F29" s="13"/>
      <c r="G29" s="13">
        <v>2</v>
      </c>
      <c r="H29" s="13" t="s">
        <v>57</v>
      </c>
      <c r="I29" s="13">
        <v>10</v>
      </c>
      <c r="J29" s="14">
        <v>80878.63</v>
      </c>
      <c r="K29" s="21">
        <v>0.37061833852783871</v>
      </c>
      <c r="L29" s="14">
        <v>50903.53</v>
      </c>
      <c r="M29" s="14">
        <v>77967</v>
      </c>
      <c r="N29" s="14">
        <v>101807.06</v>
      </c>
      <c r="O29" s="16"/>
      <c r="P29" s="17"/>
      <c r="Q29" s="18">
        <f t="shared" si="0"/>
        <v>1018070.6</v>
      </c>
      <c r="R29" s="94">
        <v>49071</v>
      </c>
      <c r="S29" s="94">
        <v>87626</v>
      </c>
      <c r="T29" s="20">
        <f t="shared" si="2"/>
        <v>50903.526970954357</v>
      </c>
      <c r="U29" s="94">
        <f t="shared" si="3"/>
        <v>90898.340248962661</v>
      </c>
      <c r="V29" s="98" t="str">
        <f t="shared" si="1"/>
        <v>CUMPLE</v>
      </c>
    </row>
    <row r="30" spans="1:22" s="19" customFormat="1" ht="35.25" customHeight="1">
      <c r="A30" s="4"/>
      <c r="B30" s="13">
        <v>23</v>
      </c>
      <c r="C30" s="13" t="s">
        <v>55</v>
      </c>
      <c r="D30" s="13" t="s">
        <v>70</v>
      </c>
      <c r="E30" s="13" t="s">
        <v>70</v>
      </c>
      <c r="F30" s="13"/>
      <c r="G30" s="13">
        <v>6</v>
      </c>
      <c r="H30" s="13" t="s">
        <v>57</v>
      </c>
      <c r="I30" s="13">
        <v>10</v>
      </c>
      <c r="J30" s="14">
        <v>16513.490000000002</v>
      </c>
      <c r="K30" s="21">
        <v>0.40272630190338587</v>
      </c>
      <c r="L30" s="14">
        <v>9863.07</v>
      </c>
      <c r="M30" s="14">
        <v>15919</v>
      </c>
      <c r="N30" s="14">
        <v>59178.42</v>
      </c>
      <c r="O30" s="16"/>
      <c r="P30" s="17"/>
      <c r="Q30" s="18">
        <f t="shared" si="0"/>
        <v>591784.19999999995</v>
      </c>
      <c r="R30" s="94">
        <v>9508</v>
      </c>
      <c r="S30" s="94">
        <v>22518</v>
      </c>
      <c r="T30" s="20">
        <f t="shared" si="2"/>
        <v>9863.0705394190882</v>
      </c>
      <c r="U30" s="94">
        <f t="shared" si="3"/>
        <v>23358.921161825729</v>
      </c>
      <c r="V30" s="98" t="str">
        <f t="shared" si="1"/>
        <v>CUMPLE</v>
      </c>
    </row>
    <row r="31" spans="1:22" s="19" customFormat="1" ht="35.25" customHeight="1">
      <c r="A31" s="4"/>
      <c r="B31" s="13">
        <v>24</v>
      </c>
      <c r="C31" s="13" t="s">
        <v>55</v>
      </c>
      <c r="D31" s="13" t="s">
        <v>71</v>
      </c>
      <c r="E31" s="13" t="s">
        <v>71</v>
      </c>
      <c r="F31" s="13"/>
      <c r="G31" s="13">
        <v>5</v>
      </c>
      <c r="H31" s="13" t="s">
        <v>57</v>
      </c>
      <c r="I31" s="13">
        <v>10</v>
      </c>
      <c r="J31" s="14">
        <v>11101.66</v>
      </c>
      <c r="K31" s="21">
        <v>0.28714259017006166</v>
      </c>
      <c r="L31" s="14">
        <v>7913.9</v>
      </c>
      <c r="M31" s="14">
        <v>10702</v>
      </c>
      <c r="N31" s="14">
        <v>39569.5</v>
      </c>
      <c r="O31" s="16"/>
      <c r="P31" s="17"/>
      <c r="Q31" s="18">
        <f t="shared" si="0"/>
        <v>395695</v>
      </c>
      <c r="R31" s="94">
        <v>7629</v>
      </c>
      <c r="S31" s="94">
        <v>16191</v>
      </c>
      <c r="T31" s="20">
        <f t="shared" si="2"/>
        <v>7913.9004149377597</v>
      </c>
      <c r="U31" s="94">
        <f t="shared" si="3"/>
        <v>16795.643153526973</v>
      </c>
      <c r="V31" s="98" t="str">
        <f t="shared" si="1"/>
        <v>CUMPLE</v>
      </c>
    </row>
    <row r="32" spans="1:22" s="19" customFormat="1" ht="35.25" customHeight="1">
      <c r="A32" s="4"/>
      <c r="B32" s="13">
        <v>25</v>
      </c>
      <c r="C32" s="13" t="s">
        <v>55</v>
      </c>
      <c r="D32" s="13" t="s">
        <v>72</v>
      </c>
      <c r="E32" s="13" t="s">
        <v>72</v>
      </c>
      <c r="F32" s="13"/>
      <c r="G32" s="13">
        <v>12</v>
      </c>
      <c r="H32" s="13" t="s">
        <v>57</v>
      </c>
      <c r="I32" s="13">
        <v>10</v>
      </c>
      <c r="J32" s="14">
        <v>16349.59</v>
      </c>
      <c r="K32" s="21">
        <v>0.31850770890171942</v>
      </c>
      <c r="L32" s="14">
        <v>11142.12</v>
      </c>
      <c r="M32" s="14">
        <v>15761</v>
      </c>
      <c r="N32" s="14">
        <v>133705.44</v>
      </c>
      <c r="O32" s="16"/>
      <c r="P32" s="17"/>
      <c r="Q32" s="18">
        <f t="shared" si="0"/>
        <v>1337054.3999999999</v>
      </c>
      <c r="R32" s="94">
        <v>10741</v>
      </c>
      <c r="S32" s="94">
        <v>17396</v>
      </c>
      <c r="T32" s="20">
        <f t="shared" si="2"/>
        <v>11142.116182572614</v>
      </c>
      <c r="U32" s="94">
        <f t="shared" si="3"/>
        <v>18045.643153526973</v>
      </c>
      <c r="V32" s="98" t="str">
        <f t="shared" si="1"/>
        <v>CUMPLE</v>
      </c>
    </row>
    <row r="33" spans="1:22" s="19" customFormat="1" ht="35.25" customHeight="1">
      <c r="A33" s="4"/>
      <c r="B33" s="13">
        <v>26</v>
      </c>
      <c r="C33" s="13" t="s">
        <v>55</v>
      </c>
      <c r="D33" s="13" t="s">
        <v>73</v>
      </c>
      <c r="E33" s="13" t="s">
        <v>73</v>
      </c>
      <c r="F33" s="13"/>
      <c r="G33" s="13">
        <v>3</v>
      </c>
      <c r="H33" s="13" t="s">
        <v>57</v>
      </c>
      <c r="I33" s="13">
        <v>10</v>
      </c>
      <c r="J33" s="14">
        <v>32164.94</v>
      </c>
      <c r="K33" s="21">
        <v>0.47956912955139164</v>
      </c>
      <c r="L33" s="14">
        <v>16739.63</v>
      </c>
      <c r="M33" s="14">
        <v>31007</v>
      </c>
      <c r="N33" s="14">
        <v>50218.89</v>
      </c>
      <c r="O33" s="16"/>
      <c r="P33" s="17"/>
      <c r="Q33" s="18">
        <f t="shared" si="0"/>
        <v>502188.9</v>
      </c>
      <c r="R33" s="94">
        <v>16137</v>
      </c>
      <c r="S33" s="94">
        <v>34223</v>
      </c>
      <c r="T33" s="20">
        <f t="shared" si="2"/>
        <v>16739.626556016599</v>
      </c>
      <c r="U33" s="94">
        <f t="shared" si="3"/>
        <v>35501.037344398341</v>
      </c>
      <c r="V33" s="98" t="str">
        <f t="shared" si="1"/>
        <v>CUMPLE</v>
      </c>
    </row>
    <row r="34" spans="1:22" s="19" customFormat="1" ht="35.25" customHeight="1">
      <c r="A34" s="4"/>
      <c r="B34" s="13">
        <v>27</v>
      </c>
      <c r="C34" s="13" t="s">
        <v>55</v>
      </c>
      <c r="D34" s="13" t="s">
        <v>74</v>
      </c>
      <c r="E34" s="13" t="s">
        <v>74</v>
      </c>
      <c r="F34" s="13"/>
      <c r="G34" s="13">
        <v>3</v>
      </c>
      <c r="H34" s="13" t="s">
        <v>57</v>
      </c>
      <c r="I34" s="13">
        <v>10</v>
      </c>
      <c r="J34" s="14">
        <v>34125.519999999997</v>
      </c>
      <c r="K34" s="21">
        <v>0.50490926224275767</v>
      </c>
      <c r="L34" s="14">
        <v>16895.23</v>
      </c>
      <c r="M34" s="14">
        <v>32897</v>
      </c>
      <c r="N34" s="14">
        <v>50685.69</v>
      </c>
      <c r="O34" s="16"/>
      <c r="P34" s="17"/>
      <c r="Q34" s="18">
        <f t="shared" si="0"/>
        <v>506856.9</v>
      </c>
      <c r="R34" s="94">
        <v>16287</v>
      </c>
      <c r="S34" s="94">
        <v>36309</v>
      </c>
      <c r="T34" s="20">
        <f t="shared" si="2"/>
        <v>16895.228215767635</v>
      </c>
      <c r="U34" s="94">
        <f t="shared" si="3"/>
        <v>37664.937759336099</v>
      </c>
      <c r="V34" s="98" t="str">
        <f t="shared" si="1"/>
        <v>CUMPLE</v>
      </c>
    </row>
    <row r="35" spans="1:22" s="19" customFormat="1" ht="35.25" customHeight="1">
      <c r="A35" s="4"/>
      <c r="B35" s="13">
        <v>28</v>
      </c>
      <c r="C35" s="13" t="s">
        <v>55</v>
      </c>
      <c r="D35" s="13" t="s">
        <v>75</v>
      </c>
      <c r="E35" s="13" t="s">
        <v>75</v>
      </c>
      <c r="F35" s="13"/>
      <c r="G35" s="13">
        <v>19</v>
      </c>
      <c r="H35" s="13" t="s">
        <v>57</v>
      </c>
      <c r="I35" s="13">
        <v>10</v>
      </c>
      <c r="J35" s="14">
        <v>15627.59</v>
      </c>
      <c r="K35" s="21">
        <v>0.29731164951875205</v>
      </c>
      <c r="L35" s="14">
        <v>10981.33</v>
      </c>
      <c r="M35" s="14">
        <v>15065</v>
      </c>
      <c r="N35" s="14">
        <v>208645.27</v>
      </c>
      <c r="O35" s="16"/>
      <c r="P35" s="17"/>
      <c r="Q35" s="18">
        <f t="shared" si="0"/>
        <v>2086452.7</v>
      </c>
      <c r="R35" s="94">
        <v>10586</v>
      </c>
      <c r="S35" s="94">
        <v>17640</v>
      </c>
      <c r="T35" s="20">
        <f t="shared" si="2"/>
        <v>10981.327800829877</v>
      </c>
      <c r="U35" s="94">
        <f t="shared" si="3"/>
        <v>18298.755186721992</v>
      </c>
      <c r="V35" s="98" t="str">
        <f t="shared" si="1"/>
        <v>CUMPLE</v>
      </c>
    </row>
    <row r="36" spans="1:22" s="19" customFormat="1" ht="35.25" customHeight="1">
      <c r="A36" s="4"/>
      <c r="B36" s="13">
        <v>29</v>
      </c>
      <c r="C36" s="13" t="s">
        <v>55</v>
      </c>
      <c r="D36" s="13" t="s">
        <v>76</v>
      </c>
      <c r="E36" s="13" t="s">
        <v>76</v>
      </c>
      <c r="F36" s="13"/>
      <c r="G36" s="13">
        <v>4</v>
      </c>
      <c r="H36" s="13" t="s">
        <v>57</v>
      </c>
      <c r="I36" s="13">
        <v>10</v>
      </c>
      <c r="J36" s="14">
        <v>10185.68</v>
      </c>
      <c r="K36" s="21">
        <v>0.16671758834911907</v>
      </c>
      <c r="L36" s="14">
        <v>8487.5499999999993</v>
      </c>
      <c r="M36" s="14">
        <v>9819</v>
      </c>
      <c r="N36" s="14">
        <v>33950.199999999997</v>
      </c>
      <c r="O36" s="16"/>
      <c r="P36" s="17"/>
      <c r="Q36" s="18">
        <f t="shared" si="0"/>
        <v>339502</v>
      </c>
      <c r="R36" s="94">
        <v>8182</v>
      </c>
      <c r="S36" s="94">
        <v>14824</v>
      </c>
      <c r="T36" s="20">
        <f t="shared" si="2"/>
        <v>8487.5518672199178</v>
      </c>
      <c r="U36" s="94">
        <f t="shared" si="3"/>
        <v>15377.593360995852</v>
      </c>
      <c r="V36" s="98" t="str">
        <f t="shared" si="1"/>
        <v>CUMPLE</v>
      </c>
    </row>
    <row r="37" spans="1:22" s="19" customFormat="1" ht="35.25" customHeight="1">
      <c r="A37" s="4"/>
      <c r="B37" s="13">
        <v>30</v>
      </c>
      <c r="C37" s="13" t="s">
        <v>55</v>
      </c>
      <c r="D37" s="13" t="s">
        <v>77</v>
      </c>
      <c r="E37" s="13" t="s">
        <v>77</v>
      </c>
      <c r="F37" s="13"/>
      <c r="G37" s="13">
        <v>7</v>
      </c>
      <c r="H37" s="13" t="s">
        <v>57</v>
      </c>
      <c r="I37" s="13">
        <v>10</v>
      </c>
      <c r="J37" s="14">
        <v>14199.17</v>
      </c>
      <c r="K37" s="21">
        <v>0.49919637638807712</v>
      </c>
      <c r="L37" s="14">
        <v>7111</v>
      </c>
      <c r="M37" s="14">
        <v>13688</v>
      </c>
      <c r="N37" s="14">
        <v>49777</v>
      </c>
      <c r="O37" s="16"/>
      <c r="P37" s="17"/>
      <c r="Q37" s="18">
        <f t="shared" si="0"/>
        <v>497770</v>
      </c>
      <c r="R37" s="94">
        <v>6855</v>
      </c>
      <c r="S37" s="94">
        <v>30341</v>
      </c>
      <c r="T37" s="20">
        <f t="shared" si="2"/>
        <v>7110.9958506224066</v>
      </c>
      <c r="U37" s="94">
        <f t="shared" si="3"/>
        <v>31474.066390041495</v>
      </c>
      <c r="V37" s="98" t="str">
        <f t="shared" si="1"/>
        <v>CUMPLE</v>
      </c>
    </row>
    <row r="38" spans="1:22" s="19" customFormat="1" ht="35.25" customHeight="1">
      <c r="A38" s="4"/>
      <c r="B38" s="13">
        <v>31</v>
      </c>
      <c r="C38" s="13" t="s">
        <v>55</v>
      </c>
      <c r="D38" s="13" t="s">
        <v>78</v>
      </c>
      <c r="E38" s="13" t="s">
        <v>78</v>
      </c>
      <c r="F38" s="13"/>
      <c r="G38" s="13">
        <v>18</v>
      </c>
      <c r="H38" s="13" t="s">
        <v>57</v>
      </c>
      <c r="I38" s="13">
        <v>10</v>
      </c>
      <c r="J38" s="14">
        <v>1117.22</v>
      </c>
      <c r="K38" s="21">
        <v>6.4982725000000104E-3</v>
      </c>
      <c r="L38" s="14">
        <v>1109.96</v>
      </c>
      <c r="M38" s="14">
        <v>1077</v>
      </c>
      <c r="N38" s="14">
        <v>19979.28</v>
      </c>
      <c r="O38" s="16"/>
      <c r="P38" s="17"/>
      <c r="Q38" s="18">
        <f t="shared" si="0"/>
        <v>199792.8</v>
      </c>
      <c r="R38" s="94">
        <v>1070</v>
      </c>
      <c r="S38" s="94">
        <v>2322</v>
      </c>
      <c r="T38" s="20">
        <f t="shared" si="2"/>
        <v>1109.9585062240665</v>
      </c>
      <c r="U38" s="94">
        <f t="shared" si="3"/>
        <v>2408.713692946058</v>
      </c>
      <c r="V38" s="98" t="str">
        <f t="shared" si="1"/>
        <v>CUMPLE</v>
      </c>
    </row>
    <row r="39" spans="1:22" s="19" customFormat="1" ht="35.25" customHeight="1">
      <c r="A39" s="4"/>
      <c r="B39" s="13">
        <v>32</v>
      </c>
      <c r="C39" s="13" t="s">
        <v>55</v>
      </c>
      <c r="D39" s="13" t="s">
        <v>79</v>
      </c>
      <c r="E39" s="13" t="s">
        <v>79</v>
      </c>
      <c r="F39" s="13"/>
      <c r="G39" s="13">
        <v>63</v>
      </c>
      <c r="H39" s="13" t="s">
        <v>57</v>
      </c>
      <c r="I39" s="13">
        <v>10</v>
      </c>
      <c r="J39" s="14">
        <v>398.34</v>
      </c>
      <c r="K39" s="21">
        <v>5.208333333333333E-3</v>
      </c>
      <c r="L39" s="14">
        <v>396.27</v>
      </c>
      <c r="M39" s="14">
        <v>384</v>
      </c>
      <c r="N39" s="14">
        <v>24965.01</v>
      </c>
      <c r="O39" s="16"/>
      <c r="P39" s="17"/>
      <c r="Q39" s="18">
        <f t="shared" si="0"/>
        <v>249650.1</v>
      </c>
      <c r="R39" s="94">
        <v>382</v>
      </c>
      <c r="S39" s="94">
        <v>748</v>
      </c>
      <c r="T39" s="20">
        <f t="shared" si="2"/>
        <v>396.2655601659751</v>
      </c>
      <c r="U39" s="94">
        <f t="shared" si="3"/>
        <v>775.93360995850628</v>
      </c>
      <c r="V39" s="98" t="str">
        <f t="shared" si="1"/>
        <v>CUMPLE</v>
      </c>
    </row>
    <row r="40" spans="1:22" s="19" customFormat="1" ht="35.25" customHeight="1">
      <c r="A40" s="4"/>
      <c r="B40" s="13">
        <v>33</v>
      </c>
      <c r="C40" s="13" t="s">
        <v>55</v>
      </c>
      <c r="D40" s="13" t="s">
        <v>80</v>
      </c>
      <c r="E40" s="13" t="s">
        <v>80</v>
      </c>
      <c r="F40" s="13"/>
      <c r="G40" s="13">
        <v>15</v>
      </c>
      <c r="H40" s="13" t="s">
        <v>57</v>
      </c>
      <c r="I40" s="13">
        <v>10</v>
      </c>
      <c r="J40" s="14">
        <v>3278.01</v>
      </c>
      <c r="K40" s="21">
        <v>0.72658227848101264</v>
      </c>
      <c r="L40" s="14">
        <v>896.27</v>
      </c>
      <c r="M40" s="14">
        <v>3160</v>
      </c>
      <c r="N40" s="14">
        <v>13444.05</v>
      </c>
      <c r="O40" s="16"/>
      <c r="P40" s="17"/>
      <c r="Q40" s="18">
        <f t="shared" si="0"/>
        <v>134440.5</v>
      </c>
      <c r="R40" s="94">
        <v>864</v>
      </c>
      <c r="S40" s="94">
        <v>3870</v>
      </c>
      <c r="T40" s="20">
        <f t="shared" si="2"/>
        <v>896.2655601659751</v>
      </c>
      <c r="U40" s="94">
        <f t="shared" si="3"/>
        <v>4014.5228215767638</v>
      </c>
      <c r="V40" s="98" t="str">
        <f t="shared" ref="V40:V71" si="4">+IF(AND(J40&gt;=T40,J40&lt;=U40),"CUMPLE","NO CUMPLE")</f>
        <v>CUMPLE</v>
      </c>
    </row>
    <row r="41" spans="1:22" s="19" customFormat="1" ht="35.25" customHeight="1">
      <c r="A41" s="4"/>
      <c r="B41" s="13">
        <v>34</v>
      </c>
      <c r="C41" s="13" t="s">
        <v>55</v>
      </c>
      <c r="D41" s="13" t="s">
        <v>81</v>
      </c>
      <c r="E41" s="13" t="s">
        <v>81</v>
      </c>
      <c r="F41" s="13"/>
      <c r="G41" s="13">
        <v>23</v>
      </c>
      <c r="H41" s="13" t="s">
        <v>57</v>
      </c>
      <c r="I41" s="13">
        <v>10</v>
      </c>
      <c r="J41" s="14">
        <v>5353.73</v>
      </c>
      <c r="K41" s="21">
        <v>6.587870567719434E-3</v>
      </c>
      <c r="L41" s="14">
        <v>5318.46</v>
      </c>
      <c r="M41" s="14">
        <v>5161</v>
      </c>
      <c r="N41" s="14">
        <v>122324.58</v>
      </c>
      <c r="O41" s="16"/>
      <c r="P41" s="17"/>
      <c r="Q41" s="18">
        <f t="shared" si="0"/>
        <v>1223245.8</v>
      </c>
      <c r="R41" s="94">
        <v>5127</v>
      </c>
      <c r="S41" s="94">
        <v>7506</v>
      </c>
      <c r="T41" s="20">
        <f t="shared" si="2"/>
        <v>5318.4647302904568</v>
      </c>
      <c r="U41" s="94">
        <f t="shared" si="3"/>
        <v>7786.3070539419086</v>
      </c>
      <c r="V41" s="98" t="str">
        <f t="shared" si="4"/>
        <v>CUMPLE</v>
      </c>
    </row>
    <row r="42" spans="1:22" s="19" customFormat="1" ht="35.25" customHeight="1">
      <c r="A42" s="4"/>
      <c r="B42" s="13">
        <v>35</v>
      </c>
      <c r="C42" s="13" t="s">
        <v>55</v>
      </c>
      <c r="D42" s="13" t="s">
        <v>82</v>
      </c>
      <c r="E42" s="13" t="s">
        <v>82</v>
      </c>
      <c r="F42" s="13"/>
      <c r="G42" s="13">
        <v>21</v>
      </c>
      <c r="H42" s="13" t="s">
        <v>57</v>
      </c>
      <c r="I42" s="13">
        <v>10</v>
      </c>
      <c r="J42" s="14">
        <v>5865.15</v>
      </c>
      <c r="K42" s="21">
        <v>2.5645560665015919E-2</v>
      </c>
      <c r="L42" s="14">
        <v>5714.73</v>
      </c>
      <c r="M42" s="14">
        <v>5654</v>
      </c>
      <c r="N42" s="14">
        <v>120009.33</v>
      </c>
      <c r="O42" s="16"/>
      <c r="P42" s="17"/>
      <c r="Q42" s="18">
        <f t="shared" si="0"/>
        <v>1200093.3</v>
      </c>
      <c r="R42" s="94">
        <v>5509</v>
      </c>
      <c r="S42" s="94">
        <v>7542</v>
      </c>
      <c r="T42" s="20">
        <f t="shared" si="2"/>
        <v>5714.7302904564322</v>
      </c>
      <c r="U42" s="94">
        <f t="shared" si="3"/>
        <v>7823.6514522821581</v>
      </c>
      <c r="V42" s="98" t="str">
        <f t="shared" si="4"/>
        <v>CUMPLE</v>
      </c>
    </row>
    <row r="43" spans="1:22" s="19" customFormat="1" ht="35.25" customHeight="1">
      <c r="A43" s="4"/>
      <c r="B43" s="13">
        <v>36</v>
      </c>
      <c r="C43" s="13" t="s">
        <v>55</v>
      </c>
      <c r="D43" s="13" t="s">
        <v>83</v>
      </c>
      <c r="E43" s="13" t="s">
        <v>83</v>
      </c>
      <c r="F43" s="13"/>
      <c r="G43" s="13">
        <v>10</v>
      </c>
      <c r="H43" s="13" t="s">
        <v>57</v>
      </c>
      <c r="I43" s="13">
        <v>10</v>
      </c>
      <c r="J43" s="14">
        <v>9199.17</v>
      </c>
      <c r="K43" s="21">
        <v>0.22045557059088858</v>
      </c>
      <c r="L43" s="14">
        <v>7171.16</v>
      </c>
      <c r="M43" s="14">
        <v>8868</v>
      </c>
      <c r="N43" s="14">
        <v>71711.600000000006</v>
      </c>
      <c r="O43" s="16"/>
      <c r="P43" s="17"/>
      <c r="Q43" s="18">
        <f t="shared" si="0"/>
        <v>717116</v>
      </c>
      <c r="R43" s="94">
        <v>6913</v>
      </c>
      <c r="S43" s="94">
        <v>11389</v>
      </c>
      <c r="T43" s="20">
        <f t="shared" si="2"/>
        <v>7171.1618257261416</v>
      </c>
      <c r="U43" s="94">
        <f t="shared" si="3"/>
        <v>11814.315352697096</v>
      </c>
      <c r="V43" s="98" t="str">
        <f t="shared" si="4"/>
        <v>CUMPLE</v>
      </c>
    </row>
    <row r="44" spans="1:22" s="19" customFormat="1" ht="35.25" customHeight="1">
      <c r="A44" s="4"/>
      <c r="B44" s="13">
        <v>37</v>
      </c>
      <c r="C44" s="13" t="s">
        <v>55</v>
      </c>
      <c r="D44" s="13" t="s">
        <v>84</v>
      </c>
      <c r="E44" s="13" t="s">
        <v>84</v>
      </c>
      <c r="F44" s="13"/>
      <c r="G44" s="13">
        <v>47</v>
      </c>
      <c r="H44" s="13" t="s">
        <v>57</v>
      </c>
      <c r="I44" s="13">
        <v>10</v>
      </c>
      <c r="J44" s="14">
        <v>11062.24</v>
      </c>
      <c r="K44" s="21">
        <v>0.19261017659999999</v>
      </c>
      <c r="L44" s="14">
        <v>8931.5400000000009</v>
      </c>
      <c r="M44" s="14">
        <v>10664</v>
      </c>
      <c r="N44" s="14">
        <v>419782.38</v>
      </c>
      <c r="O44" s="16"/>
      <c r="P44" s="17"/>
      <c r="Q44" s="18">
        <f t="shared" si="0"/>
        <v>4197823.8</v>
      </c>
      <c r="R44" s="94">
        <v>8610</v>
      </c>
      <c r="S44" s="94">
        <v>13631</v>
      </c>
      <c r="T44" s="20">
        <f t="shared" si="2"/>
        <v>8931.5352697095441</v>
      </c>
      <c r="U44" s="94">
        <f t="shared" si="3"/>
        <v>14140.041493775934</v>
      </c>
      <c r="V44" s="98" t="str">
        <f t="shared" si="4"/>
        <v>CUMPLE</v>
      </c>
    </row>
    <row r="45" spans="1:22" s="19" customFormat="1" ht="35.25" customHeight="1">
      <c r="A45" s="4"/>
      <c r="B45" s="13">
        <v>38</v>
      </c>
      <c r="C45" s="13" t="s">
        <v>55</v>
      </c>
      <c r="D45" s="13" t="s">
        <v>85</v>
      </c>
      <c r="E45" s="13" t="s">
        <v>85</v>
      </c>
      <c r="F45" s="13"/>
      <c r="G45" s="13">
        <v>5</v>
      </c>
      <c r="H45" s="13" t="s">
        <v>57</v>
      </c>
      <c r="I45" s="13">
        <v>10</v>
      </c>
      <c r="J45" s="14">
        <v>7013.49</v>
      </c>
      <c r="K45" s="21">
        <v>0.11137405709214614</v>
      </c>
      <c r="L45" s="14">
        <v>6232.37</v>
      </c>
      <c r="M45" s="14">
        <v>6761</v>
      </c>
      <c r="N45" s="14">
        <v>31161.85</v>
      </c>
      <c r="O45" s="16"/>
      <c r="P45" s="17"/>
      <c r="Q45" s="18">
        <f t="shared" si="0"/>
        <v>311618.5</v>
      </c>
      <c r="R45" s="94">
        <v>6008</v>
      </c>
      <c r="S45" s="94">
        <v>24435</v>
      </c>
      <c r="T45" s="20">
        <f t="shared" si="2"/>
        <v>6232.3651452282156</v>
      </c>
      <c r="U45" s="94">
        <f t="shared" si="3"/>
        <v>25347.510373443984</v>
      </c>
      <c r="V45" s="98" t="str">
        <f t="shared" si="4"/>
        <v>CUMPLE</v>
      </c>
    </row>
    <row r="46" spans="1:22" s="19" customFormat="1" ht="35.25" customHeight="1">
      <c r="A46" s="4"/>
      <c r="B46" s="13">
        <v>39</v>
      </c>
      <c r="C46" s="13" t="s">
        <v>55</v>
      </c>
      <c r="D46" s="13" t="s">
        <v>86</v>
      </c>
      <c r="E46" s="13" t="s">
        <v>86</v>
      </c>
      <c r="F46" s="13"/>
      <c r="G46" s="13">
        <v>1</v>
      </c>
      <c r="H46" s="13" t="s">
        <v>57</v>
      </c>
      <c r="I46" s="13">
        <v>10</v>
      </c>
      <c r="J46" s="14">
        <v>39471.99</v>
      </c>
      <c r="K46" s="21">
        <v>0.1991536277</v>
      </c>
      <c r="L46" s="14">
        <v>31611</v>
      </c>
      <c r="M46" s="14">
        <v>38051</v>
      </c>
      <c r="N46" s="14">
        <v>31611</v>
      </c>
      <c r="O46" s="16"/>
      <c r="P46" s="17"/>
      <c r="Q46" s="18">
        <f t="shared" si="0"/>
        <v>316110</v>
      </c>
      <c r="R46" s="94">
        <v>30473</v>
      </c>
      <c r="S46" s="94">
        <v>41997</v>
      </c>
      <c r="T46" s="20">
        <f t="shared" si="2"/>
        <v>31610.995850622407</v>
      </c>
      <c r="U46" s="94">
        <f t="shared" si="3"/>
        <v>43565.352697095434</v>
      </c>
      <c r="V46" s="98" t="str">
        <f t="shared" si="4"/>
        <v>CUMPLE</v>
      </c>
    </row>
    <row r="47" spans="1:22" s="19" customFormat="1" ht="35.25" customHeight="1">
      <c r="A47" s="4"/>
      <c r="B47" s="13">
        <v>40</v>
      </c>
      <c r="C47" s="13" t="s">
        <v>55</v>
      </c>
      <c r="D47" s="13" t="s">
        <v>87</v>
      </c>
      <c r="E47" s="13" t="s">
        <v>87</v>
      </c>
      <c r="F47" s="13"/>
      <c r="G47" s="13">
        <v>1</v>
      </c>
      <c r="H47" s="13" t="s">
        <v>57</v>
      </c>
      <c r="I47" s="13">
        <v>10</v>
      </c>
      <c r="J47" s="14">
        <v>48328.84</v>
      </c>
      <c r="K47" s="21">
        <v>1</v>
      </c>
      <c r="L47" s="14">
        <v>0</v>
      </c>
      <c r="M47" s="14">
        <v>46589</v>
      </c>
      <c r="N47" s="14">
        <v>0</v>
      </c>
      <c r="O47" s="16"/>
      <c r="P47" s="17"/>
      <c r="Q47" s="18">
        <f t="shared" si="0"/>
        <v>0</v>
      </c>
      <c r="R47" s="94">
        <v>39914</v>
      </c>
      <c r="S47" s="94">
        <v>51421</v>
      </c>
      <c r="T47" s="20">
        <f t="shared" si="2"/>
        <v>41404.564315352698</v>
      </c>
      <c r="U47" s="94">
        <f t="shared" si="3"/>
        <v>53341.286307053946</v>
      </c>
      <c r="V47" s="98" t="str">
        <f t="shared" si="4"/>
        <v>CUMPLE</v>
      </c>
    </row>
    <row r="48" spans="1:22" s="19" customFormat="1" ht="35.25" customHeight="1">
      <c r="A48" s="4"/>
      <c r="B48" s="13">
        <v>41</v>
      </c>
      <c r="C48" s="13" t="s">
        <v>55</v>
      </c>
      <c r="D48" s="13" t="s">
        <v>88</v>
      </c>
      <c r="E48" s="13" t="s">
        <v>88</v>
      </c>
      <c r="F48" s="13"/>
      <c r="G48" s="13">
        <v>37</v>
      </c>
      <c r="H48" s="13" t="s">
        <v>57</v>
      </c>
      <c r="I48" s="13">
        <v>10</v>
      </c>
      <c r="J48" s="14">
        <v>1172.2</v>
      </c>
      <c r="K48" s="21">
        <v>0.2168141592920354</v>
      </c>
      <c r="L48" s="14">
        <v>918.05</v>
      </c>
      <c r="M48" s="14">
        <v>1130</v>
      </c>
      <c r="N48" s="14">
        <v>33967.85</v>
      </c>
      <c r="O48" s="16"/>
      <c r="P48" s="17"/>
      <c r="Q48" s="18">
        <f t="shared" si="0"/>
        <v>339678.5</v>
      </c>
      <c r="R48" s="94">
        <v>885</v>
      </c>
      <c r="S48" s="94">
        <v>1772</v>
      </c>
      <c r="T48" s="20">
        <f t="shared" si="2"/>
        <v>918.04979253112037</v>
      </c>
      <c r="U48" s="94">
        <f t="shared" si="3"/>
        <v>1838.1742738589212</v>
      </c>
      <c r="V48" s="98" t="str">
        <f t="shared" si="4"/>
        <v>CUMPLE</v>
      </c>
    </row>
    <row r="49" spans="1:22" s="19" customFormat="1" ht="35.25" customHeight="1">
      <c r="A49" s="4"/>
      <c r="B49" s="13">
        <v>42</v>
      </c>
      <c r="C49" s="13" t="s">
        <v>55</v>
      </c>
      <c r="D49" s="13" t="s">
        <v>89</v>
      </c>
      <c r="E49" s="13" t="s">
        <v>89</v>
      </c>
      <c r="F49" s="13"/>
      <c r="G49" s="13">
        <v>37</v>
      </c>
      <c r="H49" s="13" t="s">
        <v>57</v>
      </c>
      <c r="I49" s="13">
        <v>10</v>
      </c>
      <c r="J49" s="14">
        <v>1209.54</v>
      </c>
      <c r="K49" s="21">
        <v>9.6912521440823324E-2</v>
      </c>
      <c r="L49" s="14">
        <v>1092.32</v>
      </c>
      <c r="M49" s="14">
        <v>1166</v>
      </c>
      <c r="N49" s="14">
        <v>40415.839999999997</v>
      </c>
      <c r="O49" s="16"/>
      <c r="P49" s="17"/>
      <c r="Q49" s="18">
        <f t="shared" si="0"/>
        <v>404158.4</v>
      </c>
      <c r="R49" s="94">
        <v>1053</v>
      </c>
      <c r="S49" s="94">
        <v>1992</v>
      </c>
      <c r="T49" s="20">
        <f t="shared" si="2"/>
        <v>1092.3236514522821</v>
      </c>
      <c r="U49" s="94">
        <f t="shared" si="3"/>
        <v>2066.3900414937762</v>
      </c>
      <c r="V49" s="98" t="str">
        <f t="shared" si="4"/>
        <v>CUMPLE</v>
      </c>
    </row>
    <row r="50" spans="1:22" s="19" customFormat="1" ht="35.25" customHeight="1">
      <c r="A50" s="4"/>
      <c r="B50" s="13">
        <v>43</v>
      </c>
      <c r="C50" s="13" t="s">
        <v>55</v>
      </c>
      <c r="D50" s="13" t="s">
        <v>90</v>
      </c>
      <c r="E50" s="13" t="s">
        <v>90</v>
      </c>
      <c r="F50" s="13"/>
      <c r="G50" s="13">
        <v>20</v>
      </c>
      <c r="H50" s="13" t="s">
        <v>57</v>
      </c>
      <c r="I50" s="13">
        <v>10</v>
      </c>
      <c r="J50" s="14">
        <v>1376.56</v>
      </c>
      <c r="K50" s="21">
        <v>1</v>
      </c>
      <c r="L50" s="14">
        <v>0</v>
      </c>
      <c r="M50" s="14">
        <v>1327</v>
      </c>
      <c r="N50" s="14">
        <v>0</v>
      </c>
      <c r="O50" s="16"/>
      <c r="P50" s="17"/>
      <c r="Q50" s="18">
        <f t="shared" si="0"/>
        <v>0</v>
      </c>
      <c r="R50" s="94">
        <v>1044</v>
      </c>
      <c r="S50" s="94">
        <v>2020</v>
      </c>
      <c r="T50" s="20">
        <f t="shared" si="2"/>
        <v>1082.98755186722</v>
      </c>
      <c r="U50" s="94">
        <f t="shared" si="3"/>
        <v>2095.4356846473029</v>
      </c>
      <c r="V50" s="98" t="str">
        <f t="shared" si="4"/>
        <v>CUMPLE</v>
      </c>
    </row>
    <row r="51" spans="1:22" s="19" customFormat="1" ht="35.25" customHeight="1">
      <c r="A51" s="4"/>
      <c r="B51" s="13">
        <v>44</v>
      </c>
      <c r="C51" s="13" t="s">
        <v>55</v>
      </c>
      <c r="D51" s="13" t="s">
        <v>91</v>
      </c>
      <c r="E51" s="13" t="s">
        <v>91</v>
      </c>
      <c r="F51" s="13"/>
      <c r="G51" s="13">
        <v>29</v>
      </c>
      <c r="H51" s="13" t="s">
        <v>57</v>
      </c>
      <c r="I51" s="13">
        <v>10</v>
      </c>
      <c r="J51" s="14">
        <v>2491.6999999999998</v>
      </c>
      <c r="K51" s="21">
        <v>7.0774354704412987E-3</v>
      </c>
      <c r="L51" s="14">
        <v>2474.0700000000002</v>
      </c>
      <c r="M51" s="14">
        <v>2402</v>
      </c>
      <c r="N51" s="14">
        <v>71748.03</v>
      </c>
      <c r="O51" s="16"/>
      <c r="P51" s="17"/>
      <c r="Q51" s="18">
        <f t="shared" si="0"/>
        <v>717480.3</v>
      </c>
      <c r="R51" s="94">
        <v>2385</v>
      </c>
      <c r="S51" s="94">
        <v>3937</v>
      </c>
      <c r="T51" s="20">
        <f t="shared" si="2"/>
        <v>2474.0663900414938</v>
      </c>
      <c r="U51" s="94">
        <f t="shared" si="3"/>
        <v>4084.0248962655605</v>
      </c>
      <c r="V51" s="98" t="str">
        <f t="shared" si="4"/>
        <v>CUMPLE</v>
      </c>
    </row>
    <row r="52" spans="1:22" s="19" customFormat="1" ht="35.25" customHeight="1">
      <c r="A52" s="4"/>
      <c r="B52" s="13">
        <v>45</v>
      </c>
      <c r="C52" s="13" t="s">
        <v>55</v>
      </c>
      <c r="D52" s="13" t="s">
        <v>92</v>
      </c>
      <c r="E52" s="13" t="s">
        <v>92</v>
      </c>
      <c r="F52" s="13"/>
      <c r="G52" s="13">
        <v>50</v>
      </c>
      <c r="H52" s="13" t="s">
        <v>57</v>
      </c>
      <c r="I52" s="13">
        <v>10</v>
      </c>
      <c r="J52" s="14">
        <v>2807.05</v>
      </c>
      <c r="K52" s="21">
        <v>7.0214338507021438E-3</v>
      </c>
      <c r="L52" s="14">
        <v>2787.34</v>
      </c>
      <c r="M52" s="14">
        <v>2706</v>
      </c>
      <c r="N52" s="14">
        <v>139367</v>
      </c>
      <c r="O52" s="16"/>
      <c r="P52" s="17"/>
      <c r="Q52" s="18">
        <f t="shared" si="0"/>
        <v>1393670</v>
      </c>
      <c r="R52" s="94">
        <v>2687</v>
      </c>
      <c r="S52" s="94">
        <v>4374</v>
      </c>
      <c r="T52" s="20">
        <f t="shared" si="2"/>
        <v>2787.344398340249</v>
      </c>
      <c r="U52" s="94">
        <f t="shared" si="3"/>
        <v>4537.3443983402494</v>
      </c>
      <c r="V52" s="98" t="str">
        <f t="shared" si="4"/>
        <v>CUMPLE</v>
      </c>
    </row>
    <row r="53" spans="1:22" s="19" customFormat="1" ht="35.25" customHeight="1">
      <c r="A53" s="4"/>
      <c r="B53" s="13">
        <v>46</v>
      </c>
      <c r="C53" s="13" t="s">
        <v>55</v>
      </c>
      <c r="D53" s="13" t="s">
        <v>93</v>
      </c>
      <c r="E53" s="13" t="s">
        <v>93</v>
      </c>
      <c r="F53" s="13"/>
      <c r="G53" s="13">
        <v>15</v>
      </c>
      <c r="H53" s="13" t="s">
        <v>57</v>
      </c>
      <c r="I53" s="13">
        <v>10</v>
      </c>
      <c r="J53" s="14">
        <v>2807.05</v>
      </c>
      <c r="K53" s="21">
        <v>7.0214338507021438E-3</v>
      </c>
      <c r="L53" s="14">
        <v>2787.34</v>
      </c>
      <c r="M53" s="14">
        <v>2706</v>
      </c>
      <c r="N53" s="14">
        <v>41810.1</v>
      </c>
      <c r="O53" s="16"/>
      <c r="P53" s="17"/>
      <c r="Q53" s="18">
        <f t="shared" si="0"/>
        <v>418101</v>
      </c>
      <c r="R53" s="94">
        <v>2687</v>
      </c>
      <c r="S53" s="94">
        <v>4577</v>
      </c>
      <c r="T53" s="20">
        <f t="shared" si="2"/>
        <v>2787.344398340249</v>
      </c>
      <c r="U53" s="94">
        <f t="shared" si="3"/>
        <v>4747.9253112033193</v>
      </c>
      <c r="V53" s="98" t="str">
        <f t="shared" si="4"/>
        <v>CUMPLE</v>
      </c>
    </row>
    <row r="54" spans="1:22" s="19" customFormat="1" ht="35.25" customHeight="1">
      <c r="A54" s="4"/>
      <c r="B54" s="13">
        <v>47</v>
      </c>
      <c r="C54" s="13" t="s">
        <v>55</v>
      </c>
      <c r="D54" s="13" t="s">
        <v>94</v>
      </c>
      <c r="E54" s="13" t="s">
        <v>94</v>
      </c>
      <c r="F54" s="13"/>
      <c r="G54" s="13">
        <v>15</v>
      </c>
      <c r="H54" s="13" t="s">
        <v>57</v>
      </c>
      <c r="I54" s="13">
        <v>10</v>
      </c>
      <c r="J54" s="14">
        <v>3799.79</v>
      </c>
      <c r="K54" s="21">
        <v>1</v>
      </c>
      <c r="L54" s="14">
        <v>0</v>
      </c>
      <c r="M54" s="14">
        <v>3663</v>
      </c>
      <c r="N54" s="14">
        <v>0</v>
      </c>
      <c r="O54" s="16"/>
      <c r="P54" s="17"/>
      <c r="Q54" s="18">
        <f t="shared" si="0"/>
        <v>0</v>
      </c>
      <c r="R54" s="94">
        <v>2899</v>
      </c>
      <c r="S54" s="94">
        <v>4971</v>
      </c>
      <c r="T54" s="20">
        <f t="shared" si="2"/>
        <v>3007.2614107883819</v>
      </c>
      <c r="U54" s="94">
        <f t="shared" si="3"/>
        <v>5156.6390041493778</v>
      </c>
      <c r="V54" s="98" t="str">
        <f t="shared" si="4"/>
        <v>CUMPLE</v>
      </c>
    </row>
    <row r="55" spans="1:22" s="19" customFormat="1" ht="35.25" customHeight="1">
      <c r="A55" s="4"/>
      <c r="B55" s="13">
        <v>48</v>
      </c>
      <c r="C55" s="13" t="s">
        <v>55</v>
      </c>
      <c r="D55" s="13" t="s">
        <v>95</v>
      </c>
      <c r="E55" s="13" t="s">
        <v>95</v>
      </c>
      <c r="F55" s="13"/>
      <c r="G55" s="13">
        <v>37</v>
      </c>
      <c r="H55" s="13" t="s">
        <v>57</v>
      </c>
      <c r="I55" s="13">
        <v>10</v>
      </c>
      <c r="J55" s="14">
        <v>3681.54</v>
      </c>
      <c r="K55" s="21">
        <v>0.10200056353902508</v>
      </c>
      <c r="L55" s="14">
        <v>3306.02</v>
      </c>
      <c r="M55" s="14">
        <v>3549</v>
      </c>
      <c r="N55" s="14">
        <v>122322.74</v>
      </c>
      <c r="O55" s="16"/>
      <c r="P55" s="17"/>
      <c r="Q55" s="18">
        <f t="shared" si="0"/>
        <v>1223227.3999999999</v>
      </c>
      <c r="R55" s="94">
        <v>3187</v>
      </c>
      <c r="S55" s="94">
        <v>5420</v>
      </c>
      <c r="T55" s="20">
        <f t="shared" si="2"/>
        <v>3306.0165975103737</v>
      </c>
      <c r="U55" s="94">
        <f t="shared" si="3"/>
        <v>5622.4066390041498</v>
      </c>
      <c r="V55" s="98" t="str">
        <f t="shared" si="4"/>
        <v>CUMPLE</v>
      </c>
    </row>
    <row r="56" spans="1:22" s="19" customFormat="1" ht="35.25" customHeight="1">
      <c r="A56" s="4"/>
      <c r="B56" s="13">
        <v>49</v>
      </c>
      <c r="C56" s="13" t="s">
        <v>55</v>
      </c>
      <c r="D56" s="13" t="s">
        <v>96</v>
      </c>
      <c r="E56" s="13" t="s">
        <v>96</v>
      </c>
      <c r="F56" s="13"/>
      <c r="G56" s="13">
        <v>37</v>
      </c>
      <c r="H56" s="13" t="s">
        <v>57</v>
      </c>
      <c r="I56" s="13">
        <v>10</v>
      </c>
      <c r="J56" s="14">
        <v>4282.16</v>
      </c>
      <c r="K56" s="21">
        <v>0.1383250509</v>
      </c>
      <c r="L56" s="14">
        <v>3689.83</v>
      </c>
      <c r="M56" s="14">
        <v>4128</v>
      </c>
      <c r="N56" s="14">
        <v>136523.71</v>
      </c>
      <c r="O56" s="16"/>
      <c r="P56" s="17"/>
      <c r="Q56" s="18">
        <f t="shared" si="0"/>
        <v>1365237.1</v>
      </c>
      <c r="R56" s="94">
        <v>3557</v>
      </c>
      <c r="S56" s="94">
        <v>5741</v>
      </c>
      <c r="T56" s="20">
        <f t="shared" si="2"/>
        <v>3689.8340248962659</v>
      </c>
      <c r="U56" s="94">
        <f t="shared" si="3"/>
        <v>5955.3941908713696</v>
      </c>
      <c r="V56" s="98" t="str">
        <f t="shared" si="4"/>
        <v>CUMPLE</v>
      </c>
    </row>
    <row r="57" spans="1:22" s="19" customFormat="1" ht="35.25" customHeight="1">
      <c r="A57" s="4"/>
      <c r="B57" s="13">
        <v>50</v>
      </c>
      <c r="C57" s="13" t="s">
        <v>55</v>
      </c>
      <c r="D57" s="13" t="s">
        <v>97</v>
      </c>
      <c r="E57" s="13" t="s">
        <v>97</v>
      </c>
      <c r="F57" s="13"/>
      <c r="G57" s="13">
        <v>37</v>
      </c>
      <c r="H57" s="13" t="s">
        <v>57</v>
      </c>
      <c r="I57" s="13">
        <v>10</v>
      </c>
      <c r="J57" s="14">
        <v>4102.7</v>
      </c>
      <c r="K57" s="21">
        <v>0.10063372900000001</v>
      </c>
      <c r="L57" s="14">
        <v>3689.83</v>
      </c>
      <c r="M57" s="14">
        <v>3955</v>
      </c>
      <c r="N57" s="14">
        <v>136523.71</v>
      </c>
      <c r="O57" s="16"/>
      <c r="P57" s="17"/>
      <c r="Q57" s="18">
        <f t="shared" si="0"/>
        <v>1365237.1</v>
      </c>
      <c r="R57" s="94">
        <v>3557</v>
      </c>
      <c r="S57" s="94">
        <v>5880</v>
      </c>
      <c r="T57" s="20">
        <f t="shared" si="2"/>
        <v>3689.8340248962659</v>
      </c>
      <c r="U57" s="94">
        <f t="shared" si="3"/>
        <v>6099.5850622406642</v>
      </c>
      <c r="V57" s="98" t="str">
        <f t="shared" si="4"/>
        <v>CUMPLE</v>
      </c>
    </row>
    <row r="58" spans="1:22" s="19" customFormat="1" ht="35.25" customHeight="1">
      <c r="A58" s="4"/>
      <c r="B58" s="13">
        <v>51</v>
      </c>
      <c r="C58" s="13" t="s">
        <v>55</v>
      </c>
      <c r="D58" s="13" t="s">
        <v>98</v>
      </c>
      <c r="E58" s="13" t="s">
        <v>98</v>
      </c>
      <c r="F58" s="13"/>
      <c r="G58" s="13">
        <v>15</v>
      </c>
      <c r="H58" s="13" t="s">
        <v>57</v>
      </c>
      <c r="I58" s="13">
        <v>10</v>
      </c>
      <c r="J58" s="14">
        <v>4695.0200000000004</v>
      </c>
      <c r="K58" s="21">
        <v>1</v>
      </c>
      <c r="L58" s="14">
        <v>0</v>
      </c>
      <c r="M58" s="14">
        <v>4526</v>
      </c>
      <c r="N58" s="14">
        <v>0</v>
      </c>
      <c r="O58" s="16"/>
      <c r="P58" s="17"/>
      <c r="Q58" s="18">
        <f t="shared" si="0"/>
        <v>0</v>
      </c>
      <c r="R58" s="94">
        <v>3557</v>
      </c>
      <c r="S58" s="94">
        <v>6220</v>
      </c>
      <c r="T58" s="20">
        <f t="shared" si="2"/>
        <v>3689.8340248962659</v>
      </c>
      <c r="U58" s="94">
        <f t="shared" si="3"/>
        <v>6452.282157676349</v>
      </c>
      <c r="V58" s="98" t="str">
        <f t="shared" si="4"/>
        <v>CUMPLE</v>
      </c>
    </row>
    <row r="59" spans="1:22" s="19" customFormat="1" ht="35.25" customHeight="1">
      <c r="A59" s="4"/>
      <c r="B59" s="13">
        <v>52</v>
      </c>
      <c r="C59" s="13" t="s">
        <v>55</v>
      </c>
      <c r="D59" s="13" t="s">
        <v>99</v>
      </c>
      <c r="E59" s="13" t="s">
        <v>99</v>
      </c>
      <c r="F59" s="13"/>
      <c r="G59" s="13">
        <v>15</v>
      </c>
      <c r="H59" s="13" t="s">
        <v>57</v>
      </c>
      <c r="I59" s="13">
        <v>10</v>
      </c>
      <c r="J59" s="14">
        <v>6325.73</v>
      </c>
      <c r="K59" s="21">
        <v>0.104296490652673</v>
      </c>
      <c r="L59" s="14">
        <v>5665.98</v>
      </c>
      <c r="M59" s="14">
        <v>6098</v>
      </c>
      <c r="N59" s="14">
        <v>84989.7</v>
      </c>
      <c r="O59" s="16"/>
      <c r="P59" s="17"/>
      <c r="Q59" s="18">
        <f t="shared" si="0"/>
        <v>849897</v>
      </c>
      <c r="R59" s="94">
        <v>5462</v>
      </c>
      <c r="S59" s="94">
        <v>9398</v>
      </c>
      <c r="T59" s="20">
        <f t="shared" si="2"/>
        <v>5665.9751037344404</v>
      </c>
      <c r="U59" s="94">
        <f t="shared" si="3"/>
        <v>9748.9626556016592</v>
      </c>
      <c r="V59" s="98" t="str">
        <f t="shared" si="4"/>
        <v>CUMPLE</v>
      </c>
    </row>
    <row r="60" spans="1:22" s="19" customFormat="1" ht="35.25" customHeight="1">
      <c r="A60" s="4"/>
      <c r="B60" s="13">
        <v>53</v>
      </c>
      <c r="C60" s="13" t="s">
        <v>55</v>
      </c>
      <c r="D60" s="13" t="s">
        <v>100</v>
      </c>
      <c r="E60" s="13" t="s">
        <v>100</v>
      </c>
      <c r="F60" s="13"/>
      <c r="G60" s="13">
        <v>15</v>
      </c>
      <c r="H60" s="13" t="s">
        <v>57</v>
      </c>
      <c r="I60" s="13">
        <v>10</v>
      </c>
      <c r="J60" s="14">
        <v>6850.62</v>
      </c>
      <c r="K60" s="21">
        <v>7.9951544518473652E-2</v>
      </c>
      <c r="L60" s="14">
        <v>6302.9</v>
      </c>
      <c r="M60" s="14">
        <v>6604</v>
      </c>
      <c r="N60" s="14">
        <v>94543.5</v>
      </c>
      <c r="O60" s="16"/>
      <c r="P60" s="17"/>
      <c r="Q60" s="18">
        <f t="shared" si="0"/>
        <v>945435</v>
      </c>
      <c r="R60" s="94">
        <v>6076</v>
      </c>
      <c r="S60" s="94">
        <v>10393</v>
      </c>
      <c r="T60" s="20">
        <f t="shared" si="2"/>
        <v>6302.9045643153531</v>
      </c>
      <c r="U60" s="94">
        <f t="shared" si="3"/>
        <v>10781.120331950207</v>
      </c>
      <c r="V60" s="98" t="str">
        <f t="shared" si="4"/>
        <v>CUMPLE</v>
      </c>
    </row>
    <row r="61" spans="1:22" s="19" customFormat="1" ht="35.25" customHeight="1">
      <c r="A61" s="4"/>
      <c r="B61" s="13">
        <v>54</v>
      </c>
      <c r="C61" s="13" t="s">
        <v>55</v>
      </c>
      <c r="D61" s="13" t="s">
        <v>101</v>
      </c>
      <c r="E61" s="13" t="s">
        <v>101</v>
      </c>
      <c r="F61" s="13"/>
      <c r="G61" s="13">
        <v>15</v>
      </c>
      <c r="H61" s="13" t="s">
        <v>57</v>
      </c>
      <c r="I61" s="13">
        <v>10</v>
      </c>
      <c r="J61" s="14">
        <v>6836.1</v>
      </c>
      <c r="K61" s="21">
        <v>7.7996965098634297E-2</v>
      </c>
      <c r="L61" s="14">
        <v>6302.9</v>
      </c>
      <c r="M61" s="14">
        <v>6590</v>
      </c>
      <c r="N61" s="14">
        <v>94543.5</v>
      </c>
      <c r="O61" s="16"/>
      <c r="P61" s="17"/>
      <c r="Q61" s="18">
        <f t="shared" si="0"/>
        <v>945435</v>
      </c>
      <c r="R61" s="94">
        <v>6076</v>
      </c>
      <c r="S61" s="94">
        <v>9242</v>
      </c>
      <c r="T61" s="20">
        <f t="shared" si="2"/>
        <v>6302.9045643153531</v>
      </c>
      <c r="U61" s="94">
        <f t="shared" si="3"/>
        <v>9587.1369294605811</v>
      </c>
      <c r="V61" s="98" t="str">
        <f t="shared" si="4"/>
        <v>CUMPLE</v>
      </c>
    </row>
    <row r="62" spans="1:22" s="19" customFormat="1" ht="35.25" customHeight="1">
      <c r="A62" s="4"/>
      <c r="B62" s="13">
        <v>55</v>
      </c>
      <c r="C62" s="13" t="s">
        <v>55</v>
      </c>
      <c r="D62" s="13" t="s">
        <v>102</v>
      </c>
      <c r="E62" s="13" t="s">
        <v>102</v>
      </c>
      <c r="F62" s="13"/>
      <c r="G62" s="13">
        <v>50</v>
      </c>
      <c r="H62" s="13" t="s">
        <v>57</v>
      </c>
      <c r="I62" s="13">
        <v>10</v>
      </c>
      <c r="J62" s="14">
        <v>7304.98</v>
      </c>
      <c r="K62" s="21">
        <v>1</v>
      </c>
      <c r="L62" s="14">
        <v>0</v>
      </c>
      <c r="M62" s="14">
        <v>7042</v>
      </c>
      <c r="N62" s="14">
        <v>0</v>
      </c>
      <c r="O62" s="16"/>
      <c r="P62" s="17"/>
      <c r="Q62" s="18">
        <f t="shared" si="0"/>
        <v>0</v>
      </c>
      <c r="R62" s="94">
        <v>6076</v>
      </c>
      <c r="S62" s="94">
        <v>10946</v>
      </c>
      <c r="T62" s="20">
        <f t="shared" si="2"/>
        <v>6302.9045643153531</v>
      </c>
      <c r="U62" s="94">
        <f t="shared" si="3"/>
        <v>11354.771784232365</v>
      </c>
      <c r="V62" s="98" t="str">
        <f t="shared" si="4"/>
        <v>CUMPLE</v>
      </c>
    </row>
    <row r="63" spans="1:22" s="19" customFormat="1" ht="35.25" customHeight="1">
      <c r="A63" s="4"/>
      <c r="B63" s="13">
        <v>56</v>
      </c>
      <c r="C63" s="13" t="s">
        <v>55</v>
      </c>
      <c r="D63" s="13" t="s">
        <v>103</v>
      </c>
      <c r="E63" s="13" t="s">
        <v>103</v>
      </c>
      <c r="F63" s="13"/>
      <c r="G63" s="13">
        <v>1</v>
      </c>
      <c r="H63" s="13" t="s">
        <v>57</v>
      </c>
      <c r="I63" s="13">
        <v>10</v>
      </c>
      <c r="J63" s="14">
        <v>5145.2299999999996</v>
      </c>
      <c r="K63" s="21">
        <v>3.5483870967741936E-2</v>
      </c>
      <c r="L63" s="14">
        <v>4962.66</v>
      </c>
      <c r="M63" s="14">
        <v>4960</v>
      </c>
      <c r="N63" s="14">
        <v>4962.66</v>
      </c>
      <c r="O63" s="16"/>
      <c r="P63" s="17"/>
      <c r="Q63" s="18">
        <f t="shared" si="0"/>
        <v>49626.6</v>
      </c>
      <c r="R63" s="94">
        <v>4784</v>
      </c>
      <c r="S63" s="94">
        <v>6816</v>
      </c>
      <c r="T63" s="20">
        <f t="shared" si="2"/>
        <v>4962.6556016597515</v>
      </c>
      <c r="U63" s="94">
        <f t="shared" si="3"/>
        <v>7070.5394190871375</v>
      </c>
      <c r="V63" s="98" t="str">
        <f t="shared" si="4"/>
        <v>CUMPLE</v>
      </c>
    </row>
    <row r="64" spans="1:22" s="19" customFormat="1" ht="35.25" customHeight="1">
      <c r="A64" s="4"/>
      <c r="B64" s="13">
        <v>57</v>
      </c>
      <c r="C64" s="13" t="s">
        <v>55</v>
      </c>
      <c r="D64" s="13" t="s">
        <v>104</v>
      </c>
      <c r="E64" s="13" t="s">
        <v>104</v>
      </c>
      <c r="F64" s="13"/>
      <c r="G64" s="13">
        <v>5</v>
      </c>
      <c r="H64" s="13" t="s">
        <v>57</v>
      </c>
      <c r="I64" s="13">
        <v>10</v>
      </c>
      <c r="J64" s="14">
        <v>5840.25</v>
      </c>
      <c r="K64" s="21">
        <v>5.2575488454706928E-2</v>
      </c>
      <c r="L64" s="14">
        <v>5533.2</v>
      </c>
      <c r="M64" s="14">
        <v>5630</v>
      </c>
      <c r="N64" s="14">
        <v>27666</v>
      </c>
      <c r="O64" s="16"/>
      <c r="P64" s="17"/>
      <c r="Q64" s="18">
        <f t="shared" si="0"/>
        <v>276660</v>
      </c>
      <c r="R64" s="94">
        <v>5334</v>
      </c>
      <c r="S64" s="94">
        <v>7562</v>
      </c>
      <c r="T64" s="20">
        <f t="shared" si="2"/>
        <v>5533.1950207468881</v>
      </c>
      <c r="U64" s="94">
        <f t="shared" si="3"/>
        <v>7844.398340248963</v>
      </c>
      <c r="V64" s="98" t="str">
        <f t="shared" si="4"/>
        <v>CUMPLE</v>
      </c>
    </row>
    <row r="65" spans="1:22" s="19" customFormat="1" ht="35.25" customHeight="1">
      <c r="A65" s="4"/>
      <c r="B65" s="13">
        <v>58</v>
      </c>
      <c r="C65" s="13" t="s">
        <v>55</v>
      </c>
      <c r="D65" s="13" t="s">
        <v>105</v>
      </c>
      <c r="E65" s="13" t="s">
        <v>105</v>
      </c>
      <c r="F65" s="13"/>
      <c r="G65" s="13">
        <v>25</v>
      </c>
      <c r="H65" s="13" t="s">
        <v>57</v>
      </c>
      <c r="I65" s="13">
        <v>10</v>
      </c>
      <c r="J65" s="14">
        <v>6862.03</v>
      </c>
      <c r="K65" s="21">
        <v>5.9108087679516252E-2</v>
      </c>
      <c r="L65" s="14">
        <v>6456.43</v>
      </c>
      <c r="M65" s="14">
        <v>6615</v>
      </c>
      <c r="N65" s="14">
        <v>161410.75</v>
      </c>
      <c r="O65" s="16"/>
      <c r="P65" s="17"/>
      <c r="Q65" s="18">
        <f t="shared" si="0"/>
        <v>1614107.5</v>
      </c>
      <c r="R65" s="94">
        <v>6224</v>
      </c>
      <c r="S65" s="94">
        <v>8709</v>
      </c>
      <c r="T65" s="20">
        <f t="shared" si="2"/>
        <v>6456.4315352697095</v>
      </c>
      <c r="U65" s="94">
        <f t="shared" si="3"/>
        <v>9034.232365145228</v>
      </c>
      <c r="V65" s="98" t="str">
        <f t="shared" si="4"/>
        <v>CUMPLE</v>
      </c>
    </row>
    <row r="66" spans="1:22" s="19" customFormat="1" ht="35.25" customHeight="1">
      <c r="A66" s="4"/>
      <c r="B66" s="13">
        <v>59</v>
      </c>
      <c r="C66" s="13" t="s">
        <v>55</v>
      </c>
      <c r="D66" s="13" t="s">
        <v>106</v>
      </c>
      <c r="E66" s="13" t="s">
        <v>106</v>
      </c>
      <c r="F66" s="13"/>
      <c r="G66" s="13">
        <v>5</v>
      </c>
      <c r="H66" s="13" t="s">
        <v>57</v>
      </c>
      <c r="I66" s="13">
        <v>10</v>
      </c>
      <c r="J66" s="14">
        <v>17405.599999999999</v>
      </c>
      <c r="K66" s="21">
        <v>0.1876750700280112</v>
      </c>
      <c r="L66" s="14">
        <v>14139</v>
      </c>
      <c r="M66" s="14">
        <v>16779</v>
      </c>
      <c r="N66" s="14">
        <v>70695</v>
      </c>
      <c r="O66" s="16"/>
      <c r="P66" s="17"/>
      <c r="Q66" s="18">
        <f t="shared" si="0"/>
        <v>706950</v>
      </c>
      <c r="R66" s="94">
        <v>13630</v>
      </c>
      <c r="S66" s="94">
        <v>22630</v>
      </c>
      <c r="T66" s="20">
        <f t="shared" si="2"/>
        <v>14139.004149377593</v>
      </c>
      <c r="U66" s="94">
        <f t="shared" si="3"/>
        <v>23475.103734439836</v>
      </c>
      <c r="V66" s="98" t="str">
        <f t="shared" si="4"/>
        <v>CUMPLE</v>
      </c>
    </row>
    <row r="67" spans="1:22" s="19" customFormat="1" ht="35.25" customHeight="1">
      <c r="A67" s="4"/>
      <c r="B67" s="13">
        <v>60</v>
      </c>
      <c r="C67" s="13" t="s">
        <v>55</v>
      </c>
      <c r="D67" s="13" t="s">
        <v>107</v>
      </c>
      <c r="E67" s="13" t="s">
        <v>107</v>
      </c>
      <c r="F67" s="13"/>
      <c r="G67" s="13">
        <v>67</v>
      </c>
      <c r="H67" s="13" t="s">
        <v>57</v>
      </c>
      <c r="I67" s="13">
        <v>10</v>
      </c>
      <c r="J67" s="14">
        <v>20438.8</v>
      </c>
      <c r="K67" s="21">
        <v>0.35080952139268134</v>
      </c>
      <c r="L67" s="14">
        <v>13268.67</v>
      </c>
      <c r="M67" s="14">
        <v>19703</v>
      </c>
      <c r="N67" s="14">
        <v>889000.89</v>
      </c>
      <c r="O67" s="16"/>
      <c r="P67" s="17"/>
      <c r="Q67" s="18">
        <f t="shared" si="0"/>
        <v>8890008.9000000004</v>
      </c>
      <c r="R67" s="94">
        <v>12791</v>
      </c>
      <c r="S67" s="94">
        <v>21747</v>
      </c>
      <c r="T67" s="20">
        <f t="shared" si="2"/>
        <v>13268.672199170125</v>
      </c>
      <c r="U67" s="94">
        <f t="shared" si="3"/>
        <v>22559.128630705396</v>
      </c>
      <c r="V67" s="98" t="str">
        <f t="shared" si="4"/>
        <v>CUMPLE</v>
      </c>
    </row>
    <row r="68" spans="1:22" s="19" customFormat="1" ht="35.25" customHeight="1">
      <c r="A68" s="4"/>
      <c r="B68" s="13">
        <v>61</v>
      </c>
      <c r="C68" s="13" t="s">
        <v>55</v>
      </c>
      <c r="D68" s="13" t="s">
        <v>108</v>
      </c>
      <c r="E68" s="13" t="s">
        <v>108</v>
      </c>
      <c r="F68" s="13"/>
      <c r="G68" s="13">
        <v>22</v>
      </c>
      <c r="H68" s="13" t="s">
        <v>57</v>
      </c>
      <c r="I68" s="13">
        <v>10</v>
      </c>
      <c r="J68" s="14">
        <v>28345.439999999999</v>
      </c>
      <c r="K68" s="21">
        <v>1</v>
      </c>
      <c r="L68" s="14">
        <v>0</v>
      </c>
      <c r="M68" s="14">
        <v>27325</v>
      </c>
      <c r="N68" s="14">
        <v>0</v>
      </c>
      <c r="O68" s="16"/>
      <c r="P68" s="17"/>
      <c r="Q68" s="18">
        <f t="shared" si="0"/>
        <v>0</v>
      </c>
      <c r="R68" s="94">
        <v>18243</v>
      </c>
      <c r="S68" s="94">
        <v>30339</v>
      </c>
      <c r="T68" s="20">
        <f t="shared" si="2"/>
        <v>18924.273858921162</v>
      </c>
      <c r="U68" s="94">
        <f t="shared" si="3"/>
        <v>31471.991701244813</v>
      </c>
      <c r="V68" s="98" t="str">
        <f t="shared" si="4"/>
        <v>CUMPLE</v>
      </c>
    </row>
    <row r="69" spans="1:22" s="19" customFormat="1" ht="35.25" customHeight="1">
      <c r="A69" s="4"/>
      <c r="B69" s="13">
        <v>62</v>
      </c>
      <c r="C69" s="13" t="s">
        <v>55</v>
      </c>
      <c r="D69" s="13" t="s">
        <v>109</v>
      </c>
      <c r="E69" s="13" t="s">
        <v>109</v>
      </c>
      <c r="F69" s="13"/>
      <c r="G69" s="13">
        <v>19</v>
      </c>
      <c r="H69" s="13" t="s">
        <v>57</v>
      </c>
      <c r="I69" s="13">
        <v>10</v>
      </c>
      <c r="J69" s="14">
        <v>45700.21</v>
      </c>
      <c r="K69" s="21">
        <v>0.36504383680000002</v>
      </c>
      <c r="L69" s="14">
        <v>29017.63</v>
      </c>
      <c r="M69" s="14">
        <v>44055</v>
      </c>
      <c r="N69" s="14">
        <v>551334.97</v>
      </c>
      <c r="O69" s="16"/>
      <c r="P69" s="17"/>
      <c r="Q69" s="18">
        <f t="shared" si="0"/>
        <v>5513349.7000000002</v>
      </c>
      <c r="R69" s="94">
        <v>27973</v>
      </c>
      <c r="S69" s="94">
        <v>48625</v>
      </c>
      <c r="T69" s="20">
        <f t="shared" si="2"/>
        <v>29017.634854771786</v>
      </c>
      <c r="U69" s="94">
        <f t="shared" si="3"/>
        <v>50440.871369294604</v>
      </c>
      <c r="V69" s="98" t="str">
        <f t="shared" si="4"/>
        <v>CUMPLE</v>
      </c>
    </row>
    <row r="70" spans="1:22" s="19" customFormat="1" ht="35.25" customHeight="1">
      <c r="A70" s="4"/>
      <c r="B70" s="13">
        <v>63</v>
      </c>
      <c r="C70" s="13" t="s">
        <v>55</v>
      </c>
      <c r="D70" s="13" t="s">
        <v>110</v>
      </c>
      <c r="E70" s="13" t="s">
        <v>110</v>
      </c>
      <c r="F70" s="13"/>
      <c r="G70" s="13">
        <v>5</v>
      </c>
      <c r="H70" s="13" t="s">
        <v>57</v>
      </c>
      <c r="I70" s="13">
        <v>10</v>
      </c>
      <c r="J70" s="14">
        <v>9350.6200000000008</v>
      </c>
      <c r="K70" s="21">
        <v>0.21499889061459951</v>
      </c>
      <c r="L70" s="14">
        <v>7340.25</v>
      </c>
      <c r="M70" s="14">
        <v>9014</v>
      </c>
      <c r="N70" s="14">
        <v>36701.25</v>
      </c>
      <c r="O70" s="16"/>
      <c r="P70" s="17"/>
      <c r="Q70" s="18">
        <f t="shared" si="0"/>
        <v>367012.5</v>
      </c>
      <c r="R70" s="94">
        <v>7076</v>
      </c>
      <c r="S70" s="94">
        <v>13624</v>
      </c>
      <c r="T70" s="20">
        <f t="shared" si="2"/>
        <v>7340.2489626556016</v>
      </c>
      <c r="U70" s="94">
        <f t="shared" si="3"/>
        <v>14132.780082987552</v>
      </c>
      <c r="V70" s="98" t="str">
        <f t="shared" si="4"/>
        <v>CUMPLE</v>
      </c>
    </row>
    <row r="71" spans="1:22" s="19" customFormat="1" ht="35.25" customHeight="1">
      <c r="A71" s="4"/>
      <c r="B71" s="13">
        <v>64</v>
      </c>
      <c r="C71" s="13" t="s">
        <v>55</v>
      </c>
      <c r="D71" s="13" t="s">
        <v>111</v>
      </c>
      <c r="E71" s="13" t="s">
        <v>111</v>
      </c>
      <c r="F71" s="13"/>
      <c r="G71" s="13">
        <v>24</v>
      </c>
      <c r="H71" s="13" t="s">
        <v>57</v>
      </c>
      <c r="I71" s="13">
        <v>10</v>
      </c>
      <c r="J71" s="14">
        <v>7856.85</v>
      </c>
      <c r="K71" s="21">
        <v>0.22630050171639821</v>
      </c>
      <c r="L71" s="14">
        <v>6078.84</v>
      </c>
      <c r="M71" s="14">
        <v>7574</v>
      </c>
      <c r="N71" s="14">
        <v>145892.16</v>
      </c>
      <c r="O71" s="16"/>
      <c r="P71" s="17"/>
      <c r="Q71" s="18">
        <f t="shared" si="0"/>
        <v>1458921.6</v>
      </c>
      <c r="R71" s="94">
        <v>5860</v>
      </c>
      <c r="S71" s="94">
        <v>10919</v>
      </c>
      <c r="T71" s="20">
        <f t="shared" si="2"/>
        <v>6078.8381742738593</v>
      </c>
      <c r="U71" s="94">
        <f t="shared" si="3"/>
        <v>11326.763485477179</v>
      </c>
      <c r="V71" s="98" t="str">
        <f t="shared" si="4"/>
        <v>CUMPLE</v>
      </c>
    </row>
    <row r="72" spans="1:22" s="19" customFormat="1" ht="35.25" customHeight="1">
      <c r="A72" s="4"/>
      <c r="B72" s="13">
        <v>65</v>
      </c>
      <c r="C72" s="13" t="s">
        <v>55</v>
      </c>
      <c r="D72" s="13" t="s">
        <v>112</v>
      </c>
      <c r="E72" s="13" t="s">
        <v>112</v>
      </c>
      <c r="F72" s="13"/>
      <c r="G72" s="13">
        <v>8</v>
      </c>
      <c r="H72" s="13" t="s">
        <v>57</v>
      </c>
      <c r="I72" s="13">
        <v>10</v>
      </c>
      <c r="J72" s="14">
        <v>10439.83</v>
      </c>
      <c r="K72" s="21">
        <v>8.8135930047694752E-2</v>
      </c>
      <c r="L72" s="14">
        <v>9519.7099999999991</v>
      </c>
      <c r="M72" s="14">
        <v>10064</v>
      </c>
      <c r="N72" s="14">
        <v>76157.679999999993</v>
      </c>
      <c r="O72" s="16"/>
      <c r="P72" s="17"/>
      <c r="Q72" s="18">
        <f t="shared" ref="Q72:Q102" si="5">IFERROR(ROUND(I72*N72,2),"")</f>
        <v>761576.8</v>
      </c>
      <c r="R72" s="94">
        <v>9177</v>
      </c>
      <c r="S72" s="94">
        <v>15373</v>
      </c>
      <c r="T72" s="20">
        <f t="shared" si="2"/>
        <v>9519.7095435684641</v>
      </c>
      <c r="U72" s="94">
        <f t="shared" si="3"/>
        <v>15947.095435684649</v>
      </c>
      <c r="V72" s="98" t="str">
        <f t="shared" ref="V72:V102" si="6">+IF(AND(J72&gt;=T72,J72&lt;=U72),"CUMPLE","NO CUMPLE")</f>
        <v>CUMPLE</v>
      </c>
    </row>
    <row r="73" spans="1:22" s="19" customFormat="1" ht="35.25" customHeight="1">
      <c r="A73" s="4"/>
      <c r="B73" s="13">
        <v>66</v>
      </c>
      <c r="C73" s="13" t="s">
        <v>55</v>
      </c>
      <c r="D73" s="13" t="s">
        <v>113</v>
      </c>
      <c r="E73" s="13" t="s">
        <v>113</v>
      </c>
      <c r="F73" s="13"/>
      <c r="G73" s="13">
        <v>6</v>
      </c>
      <c r="H73" s="13" t="s">
        <v>57</v>
      </c>
      <c r="I73" s="13">
        <v>10</v>
      </c>
      <c r="J73" s="14">
        <v>7392.12</v>
      </c>
      <c r="K73" s="21">
        <v>1</v>
      </c>
      <c r="L73" s="14">
        <v>0</v>
      </c>
      <c r="M73" s="14">
        <v>7126</v>
      </c>
      <c r="N73" s="14">
        <v>0</v>
      </c>
      <c r="O73" s="16"/>
      <c r="P73" s="17"/>
      <c r="Q73" s="18">
        <f t="shared" si="5"/>
        <v>0</v>
      </c>
      <c r="R73" s="94">
        <v>5664</v>
      </c>
      <c r="S73" s="94">
        <v>10711</v>
      </c>
      <c r="T73" s="20">
        <f t="shared" ref="T73:T102" si="7">+R73/0.964</f>
        <v>5875.5186721991704</v>
      </c>
      <c r="U73" s="94">
        <f t="shared" ref="U73:U102" si="8">+S73/0.964</f>
        <v>11110.995850622407</v>
      </c>
      <c r="V73" s="98" t="str">
        <f t="shared" si="6"/>
        <v>CUMPLE</v>
      </c>
    </row>
    <row r="74" spans="1:22" s="19" customFormat="1" ht="35.25" customHeight="1">
      <c r="A74" s="4"/>
      <c r="B74" s="13">
        <v>67</v>
      </c>
      <c r="C74" s="13" t="s">
        <v>55</v>
      </c>
      <c r="D74" s="13" t="s">
        <v>114</v>
      </c>
      <c r="E74" s="13" t="s">
        <v>114</v>
      </c>
      <c r="F74" s="13"/>
      <c r="G74" s="13">
        <v>9</v>
      </c>
      <c r="H74" s="13" t="s">
        <v>57</v>
      </c>
      <c r="I74" s="13">
        <v>10</v>
      </c>
      <c r="J74" s="14">
        <v>2932.57</v>
      </c>
      <c r="K74" s="21">
        <v>7.07229490000005E-3</v>
      </c>
      <c r="L74" s="14">
        <v>2911.83</v>
      </c>
      <c r="M74" s="14">
        <v>2827</v>
      </c>
      <c r="N74" s="14">
        <v>26206.47</v>
      </c>
      <c r="O74" s="16"/>
      <c r="P74" s="17"/>
      <c r="Q74" s="18">
        <f t="shared" si="5"/>
        <v>262064.7</v>
      </c>
      <c r="R74" s="94">
        <v>2807</v>
      </c>
      <c r="S74" s="94">
        <v>4479</v>
      </c>
      <c r="T74" s="20">
        <f t="shared" si="7"/>
        <v>2911.825726141079</v>
      </c>
      <c r="U74" s="94">
        <f t="shared" si="8"/>
        <v>4646.2655601659753</v>
      </c>
      <c r="V74" s="98" t="str">
        <f t="shared" si="6"/>
        <v>CUMPLE</v>
      </c>
    </row>
    <row r="75" spans="1:22" s="19" customFormat="1" ht="35.25" customHeight="1">
      <c r="A75" s="4"/>
      <c r="B75" s="13">
        <v>68</v>
      </c>
      <c r="C75" s="13" t="s">
        <v>55</v>
      </c>
      <c r="D75" s="13" t="s">
        <v>115</v>
      </c>
      <c r="E75" s="13" t="s">
        <v>115</v>
      </c>
      <c r="F75" s="13"/>
      <c r="G75" s="13">
        <v>4</v>
      </c>
      <c r="H75" s="13" t="s">
        <v>57</v>
      </c>
      <c r="I75" s="13">
        <v>10</v>
      </c>
      <c r="J75" s="14">
        <v>6003.11</v>
      </c>
      <c r="K75" s="21">
        <v>3.4731997200000003E-2</v>
      </c>
      <c r="L75" s="14">
        <v>5794.61</v>
      </c>
      <c r="M75" s="14">
        <v>5787</v>
      </c>
      <c r="N75" s="14">
        <v>23178.44</v>
      </c>
      <c r="O75" s="16"/>
      <c r="P75" s="17"/>
      <c r="Q75" s="18">
        <f t="shared" si="5"/>
        <v>231784.4</v>
      </c>
      <c r="R75" s="94">
        <v>5586</v>
      </c>
      <c r="S75" s="94">
        <v>7724</v>
      </c>
      <c r="T75" s="20">
        <f t="shared" si="7"/>
        <v>5794.6058091286313</v>
      </c>
      <c r="U75" s="94">
        <f t="shared" si="8"/>
        <v>8012.4481327800831</v>
      </c>
      <c r="V75" s="98" t="str">
        <f t="shared" si="6"/>
        <v>CUMPLE</v>
      </c>
    </row>
    <row r="76" spans="1:22" s="19" customFormat="1" ht="35.25" customHeight="1">
      <c r="A76" s="4"/>
      <c r="B76" s="13">
        <v>69</v>
      </c>
      <c r="C76" s="13" t="s">
        <v>55</v>
      </c>
      <c r="D76" s="13" t="s">
        <v>116</v>
      </c>
      <c r="E76" s="13" t="s">
        <v>116</v>
      </c>
      <c r="F76" s="13"/>
      <c r="G76" s="13">
        <v>2</v>
      </c>
      <c r="H76" s="13" t="s">
        <v>57</v>
      </c>
      <c r="I76" s="13">
        <v>10</v>
      </c>
      <c r="J76" s="14">
        <v>179462.66</v>
      </c>
      <c r="K76" s="21">
        <v>0.17936208829955724</v>
      </c>
      <c r="L76" s="14">
        <v>147273.85999999999</v>
      </c>
      <c r="M76" s="14">
        <v>173002</v>
      </c>
      <c r="N76" s="14">
        <v>294547.71999999997</v>
      </c>
      <c r="O76" s="16"/>
      <c r="P76" s="17"/>
      <c r="Q76" s="18">
        <f t="shared" si="5"/>
        <v>2945477.2</v>
      </c>
      <c r="R76" s="94">
        <v>141972</v>
      </c>
      <c r="S76" s="94">
        <v>233673</v>
      </c>
      <c r="T76" s="20">
        <f t="shared" si="7"/>
        <v>147273.85892116182</v>
      </c>
      <c r="U76" s="94">
        <f t="shared" si="8"/>
        <v>242399.37759336102</v>
      </c>
      <c r="V76" s="98" t="str">
        <f t="shared" si="6"/>
        <v>CUMPLE</v>
      </c>
    </row>
    <row r="77" spans="1:22" s="19" customFormat="1" ht="35.25" customHeight="1">
      <c r="A77" s="4"/>
      <c r="B77" s="13">
        <v>70</v>
      </c>
      <c r="C77" s="13" t="s">
        <v>55</v>
      </c>
      <c r="D77" s="13" t="s">
        <v>117</v>
      </c>
      <c r="E77" s="13" t="s">
        <v>117</v>
      </c>
      <c r="F77" s="13"/>
      <c r="G77" s="13">
        <v>64</v>
      </c>
      <c r="H77" s="13" t="s">
        <v>57</v>
      </c>
      <c r="I77" s="13">
        <v>10</v>
      </c>
      <c r="J77" s="14">
        <v>32041.49</v>
      </c>
      <c r="K77" s="21">
        <v>5.4357646900000001E-2</v>
      </c>
      <c r="L77" s="14">
        <v>30299.79</v>
      </c>
      <c r="M77" s="14">
        <v>30888</v>
      </c>
      <c r="N77" s="14">
        <v>1939186.56</v>
      </c>
      <c r="O77" s="16"/>
      <c r="P77" s="17"/>
      <c r="Q77" s="18">
        <f t="shared" si="5"/>
        <v>19391865.600000001</v>
      </c>
      <c r="R77" s="94">
        <v>29209</v>
      </c>
      <c r="S77" s="94">
        <v>42553</v>
      </c>
      <c r="T77" s="20">
        <f t="shared" si="7"/>
        <v>30299.792531120333</v>
      </c>
      <c r="U77" s="94">
        <f t="shared" si="8"/>
        <v>44142.116182572616</v>
      </c>
      <c r="V77" s="98" t="str">
        <f t="shared" si="6"/>
        <v>CUMPLE</v>
      </c>
    </row>
    <row r="78" spans="1:22" s="19" customFormat="1" ht="35.25" customHeight="1">
      <c r="A78" s="4"/>
      <c r="B78" s="13">
        <v>71</v>
      </c>
      <c r="C78" s="13" t="s">
        <v>55</v>
      </c>
      <c r="D78" s="13" t="s">
        <v>118</v>
      </c>
      <c r="E78" s="13" t="s">
        <v>118</v>
      </c>
      <c r="F78" s="13"/>
      <c r="G78" s="13">
        <v>54</v>
      </c>
      <c r="H78" s="13" t="s">
        <v>57</v>
      </c>
      <c r="I78" s="13">
        <v>10</v>
      </c>
      <c r="J78" s="14">
        <v>8589.2099999999991</v>
      </c>
      <c r="K78" s="21">
        <v>6.642512077294686E-3</v>
      </c>
      <c r="L78" s="14">
        <v>8532.16</v>
      </c>
      <c r="M78" s="14">
        <v>8280</v>
      </c>
      <c r="N78" s="14">
        <v>460736.64</v>
      </c>
      <c r="O78" s="16"/>
      <c r="P78" s="17"/>
      <c r="Q78" s="18">
        <f t="shared" si="5"/>
        <v>4607366.4000000004</v>
      </c>
      <c r="R78" s="94">
        <v>8225</v>
      </c>
      <c r="S78" s="94">
        <v>11488</v>
      </c>
      <c r="T78" s="20">
        <f t="shared" si="7"/>
        <v>8532.1576763485482</v>
      </c>
      <c r="U78" s="94">
        <f t="shared" si="8"/>
        <v>11917.01244813278</v>
      </c>
      <c r="V78" s="98" t="str">
        <f t="shared" si="6"/>
        <v>CUMPLE</v>
      </c>
    </row>
    <row r="79" spans="1:22" s="19" customFormat="1" ht="35.25" customHeight="1">
      <c r="A79" s="4"/>
      <c r="B79" s="13">
        <v>72</v>
      </c>
      <c r="C79" s="13" t="s">
        <v>55</v>
      </c>
      <c r="D79" s="13" t="s">
        <v>119</v>
      </c>
      <c r="E79" s="13" t="s">
        <v>119</v>
      </c>
      <c r="F79" s="13"/>
      <c r="G79" s="13">
        <v>50</v>
      </c>
      <c r="H79" s="13" t="s">
        <v>57</v>
      </c>
      <c r="I79" s="13">
        <v>10</v>
      </c>
      <c r="J79" s="14">
        <v>15309.13</v>
      </c>
      <c r="K79" s="21">
        <v>0.16458869765550888</v>
      </c>
      <c r="L79" s="14">
        <v>12789.42</v>
      </c>
      <c r="M79" s="14">
        <v>14758</v>
      </c>
      <c r="N79" s="14">
        <v>639471</v>
      </c>
      <c r="O79" s="16"/>
      <c r="P79" s="17"/>
      <c r="Q79" s="18">
        <f t="shared" si="5"/>
        <v>6394710</v>
      </c>
      <c r="R79" s="94">
        <v>12329</v>
      </c>
      <c r="S79" s="94">
        <v>16551</v>
      </c>
      <c r="T79" s="20">
        <f t="shared" si="7"/>
        <v>12789.41908713693</v>
      </c>
      <c r="U79" s="94">
        <f t="shared" si="8"/>
        <v>17169.087136929462</v>
      </c>
      <c r="V79" s="98" t="str">
        <f t="shared" si="6"/>
        <v>CUMPLE</v>
      </c>
    </row>
    <row r="80" spans="1:22" s="19" customFormat="1" ht="35.25" customHeight="1">
      <c r="A80" s="4"/>
      <c r="B80" s="13">
        <v>73</v>
      </c>
      <c r="C80" s="13" t="s">
        <v>55</v>
      </c>
      <c r="D80" s="13" t="s">
        <v>120</v>
      </c>
      <c r="E80" s="13" t="s">
        <v>120</v>
      </c>
      <c r="F80" s="13"/>
      <c r="G80" s="13">
        <v>75</v>
      </c>
      <c r="H80" s="13" t="s">
        <v>57</v>
      </c>
      <c r="I80" s="13">
        <v>10</v>
      </c>
      <c r="J80" s="14">
        <v>8465.77</v>
      </c>
      <c r="K80" s="21">
        <v>0.21713086940000001</v>
      </c>
      <c r="L80" s="14">
        <v>6627.59</v>
      </c>
      <c r="M80" s="14">
        <v>8161</v>
      </c>
      <c r="N80" s="14">
        <v>497069.25</v>
      </c>
      <c r="O80" s="16"/>
      <c r="P80" s="17"/>
      <c r="Q80" s="18">
        <f t="shared" si="5"/>
        <v>4970692.5</v>
      </c>
      <c r="R80" s="94">
        <v>6389</v>
      </c>
      <c r="S80" s="94">
        <v>16585</v>
      </c>
      <c r="T80" s="20">
        <f t="shared" si="7"/>
        <v>6627.5933609958511</v>
      </c>
      <c r="U80" s="94">
        <f t="shared" si="8"/>
        <v>17204.356846473031</v>
      </c>
      <c r="V80" s="98" t="str">
        <f t="shared" si="6"/>
        <v>CUMPLE</v>
      </c>
    </row>
    <row r="81" spans="1:22" s="19" customFormat="1" ht="35.25" customHeight="1">
      <c r="A81" s="4"/>
      <c r="B81" s="13">
        <v>74</v>
      </c>
      <c r="C81" s="13" t="s">
        <v>55</v>
      </c>
      <c r="D81" s="13" t="s">
        <v>121</v>
      </c>
      <c r="E81" s="13" t="s">
        <v>121</v>
      </c>
      <c r="F81" s="13"/>
      <c r="G81" s="13">
        <v>53</v>
      </c>
      <c r="H81" s="13" t="s">
        <v>57</v>
      </c>
      <c r="I81" s="13">
        <v>10</v>
      </c>
      <c r="J81" s="14">
        <v>21120.33</v>
      </c>
      <c r="K81" s="21">
        <v>0.20171905697445972</v>
      </c>
      <c r="L81" s="14">
        <v>16859.96</v>
      </c>
      <c r="M81" s="14">
        <v>20360</v>
      </c>
      <c r="N81" s="14">
        <v>893577.88</v>
      </c>
      <c r="O81" s="16"/>
      <c r="P81" s="17"/>
      <c r="Q81" s="18">
        <f t="shared" si="5"/>
        <v>8935778.8000000007</v>
      </c>
      <c r="R81" s="94">
        <v>16253</v>
      </c>
      <c r="S81" s="94">
        <v>31156</v>
      </c>
      <c r="T81" s="20">
        <f t="shared" si="7"/>
        <v>16859.958506224066</v>
      </c>
      <c r="U81" s="94">
        <f t="shared" si="8"/>
        <v>32319.502074688797</v>
      </c>
      <c r="V81" s="98" t="str">
        <f t="shared" si="6"/>
        <v>CUMPLE</v>
      </c>
    </row>
    <row r="82" spans="1:22" s="19" customFormat="1" ht="35.25" customHeight="1">
      <c r="A82" s="4"/>
      <c r="B82" s="13">
        <v>75</v>
      </c>
      <c r="C82" s="13" t="s">
        <v>55</v>
      </c>
      <c r="D82" s="13" t="s">
        <v>122</v>
      </c>
      <c r="E82" s="13" t="s">
        <v>122</v>
      </c>
      <c r="F82" s="13"/>
      <c r="G82" s="13">
        <v>9</v>
      </c>
      <c r="H82" s="13" t="s">
        <v>57</v>
      </c>
      <c r="I82" s="13">
        <v>10</v>
      </c>
      <c r="J82" s="14">
        <v>7329.88</v>
      </c>
      <c r="K82" s="21">
        <v>0.34262771009999998</v>
      </c>
      <c r="L82" s="14">
        <v>4818.46</v>
      </c>
      <c r="M82" s="14">
        <v>7066</v>
      </c>
      <c r="N82" s="14">
        <v>43366.14</v>
      </c>
      <c r="O82" s="16"/>
      <c r="P82" s="17"/>
      <c r="Q82" s="18">
        <f t="shared" si="5"/>
        <v>433661.4</v>
      </c>
      <c r="R82" s="94">
        <v>4645</v>
      </c>
      <c r="S82" s="94">
        <v>7799</v>
      </c>
      <c r="T82" s="20">
        <f t="shared" si="7"/>
        <v>4818.4647302904568</v>
      </c>
      <c r="U82" s="94">
        <f t="shared" si="8"/>
        <v>8090.2489626556016</v>
      </c>
      <c r="V82" s="98" t="str">
        <f t="shared" si="6"/>
        <v>CUMPLE</v>
      </c>
    </row>
    <row r="83" spans="1:22" s="19" customFormat="1" ht="35.25" customHeight="1">
      <c r="A83" s="4"/>
      <c r="B83" s="13">
        <v>76</v>
      </c>
      <c r="C83" s="13" t="s">
        <v>55</v>
      </c>
      <c r="D83" s="13" t="s">
        <v>123</v>
      </c>
      <c r="E83" s="13" t="s">
        <v>123</v>
      </c>
      <c r="F83" s="13"/>
      <c r="G83" s="13">
        <v>23</v>
      </c>
      <c r="H83" s="13" t="s">
        <v>57</v>
      </c>
      <c r="I83" s="13">
        <v>10</v>
      </c>
      <c r="J83" s="14">
        <v>3514.52</v>
      </c>
      <c r="K83" s="21">
        <v>0.11156857840000001</v>
      </c>
      <c r="L83" s="14">
        <v>3122.41</v>
      </c>
      <c r="M83" s="14">
        <v>3388</v>
      </c>
      <c r="N83" s="14">
        <v>71815.429999999993</v>
      </c>
      <c r="O83" s="16"/>
      <c r="P83" s="17"/>
      <c r="Q83" s="18">
        <f t="shared" si="5"/>
        <v>718154.3</v>
      </c>
      <c r="R83" s="94">
        <v>3010</v>
      </c>
      <c r="S83" s="94">
        <v>4295</v>
      </c>
      <c r="T83" s="20">
        <f t="shared" si="7"/>
        <v>3122.4066390041494</v>
      </c>
      <c r="U83" s="94">
        <f t="shared" si="8"/>
        <v>4455.3941908713696</v>
      </c>
      <c r="V83" s="98" t="str">
        <f t="shared" si="6"/>
        <v>CUMPLE</v>
      </c>
    </row>
    <row r="84" spans="1:22" s="19" customFormat="1" ht="35.25" customHeight="1">
      <c r="A84" s="4"/>
      <c r="B84" s="13">
        <v>77</v>
      </c>
      <c r="C84" s="13" t="s">
        <v>55</v>
      </c>
      <c r="D84" s="13" t="s">
        <v>124</v>
      </c>
      <c r="E84" s="13" t="s">
        <v>124</v>
      </c>
      <c r="F84" s="13"/>
      <c r="G84" s="13">
        <v>3</v>
      </c>
      <c r="H84" s="13" t="s">
        <v>57</v>
      </c>
      <c r="I84" s="13">
        <v>10</v>
      </c>
      <c r="J84" s="14">
        <v>4657.68</v>
      </c>
      <c r="K84" s="21">
        <v>6.6814379999999797E-3</v>
      </c>
      <c r="L84" s="14">
        <v>4626.5600000000004</v>
      </c>
      <c r="M84" s="14">
        <v>4490</v>
      </c>
      <c r="N84" s="14">
        <v>13879.68</v>
      </c>
      <c r="O84" s="16"/>
      <c r="P84" s="17"/>
      <c r="Q84" s="18">
        <f t="shared" si="5"/>
        <v>138796.79999999999</v>
      </c>
      <c r="R84" s="94">
        <v>4460</v>
      </c>
      <c r="S84" s="94">
        <v>4955</v>
      </c>
      <c r="T84" s="20">
        <f t="shared" si="7"/>
        <v>4626.5560165975103</v>
      </c>
      <c r="U84" s="94">
        <f t="shared" si="8"/>
        <v>5140.0414937759342</v>
      </c>
      <c r="V84" s="98" t="str">
        <f t="shared" si="6"/>
        <v>CUMPLE</v>
      </c>
    </row>
    <row r="85" spans="1:22" s="19" customFormat="1" ht="35.25" customHeight="1">
      <c r="A85" s="4"/>
      <c r="B85" s="13">
        <v>78</v>
      </c>
      <c r="C85" s="13" t="s">
        <v>55</v>
      </c>
      <c r="D85" s="13" t="s">
        <v>125</v>
      </c>
      <c r="E85" s="13" t="s">
        <v>125</v>
      </c>
      <c r="F85" s="13"/>
      <c r="G85" s="13">
        <v>4</v>
      </c>
      <c r="H85" s="13" t="s">
        <v>57</v>
      </c>
      <c r="I85" s="13">
        <v>10</v>
      </c>
      <c r="J85" s="14">
        <v>27810.17</v>
      </c>
      <c r="K85" s="21">
        <v>1</v>
      </c>
      <c r="L85" s="14">
        <v>0</v>
      </c>
      <c r="M85" s="14">
        <v>26809</v>
      </c>
      <c r="N85" s="14">
        <v>0</v>
      </c>
      <c r="O85" s="16"/>
      <c r="P85" s="17"/>
      <c r="Q85" s="18">
        <f t="shared" si="5"/>
        <v>0</v>
      </c>
      <c r="R85" s="94">
        <v>15266</v>
      </c>
      <c r="S85" s="94">
        <v>29590</v>
      </c>
      <c r="T85" s="20">
        <f t="shared" si="7"/>
        <v>15836.09958506224</v>
      </c>
      <c r="U85" s="94">
        <f t="shared" si="8"/>
        <v>30695.020746887967</v>
      </c>
      <c r="V85" s="98" t="str">
        <f t="shared" si="6"/>
        <v>CUMPLE</v>
      </c>
    </row>
    <row r="86" spans="1:22" s="19" customFormat="1" ht="35.25" customHeight="1">
      <c r="A86" s="4"/>
      <c r="B86" s="13">
        <v>79</v>
      </c>
      <c r="C86" s="13" t="s">
        <v>55</v>
      </c>
      <c r="D86" s="13" t="s">
        <v>126</v>
      </c>
      <c r="E86" s="13" t="s">
        <v>126</v>
      </c>
      <c r="F86" s="13"/>
      <c r="G86" s="13">
        <v>1</v>
      </c>
      <c r="H86" s="13" t="s">
        <v>57</v>
      </c>
      <c r="I86" s="13">
        <v>10</v>
      </c>
      <c r="J86" s="14">
        <v>31881.74</v>
      </c>
      <c r="K86" s="21">
        <v>0.36171645590000001</v>
      </c>
      <c r="L86" s="14">
        <v>20349.59</v>
      </c>
      <c r="M86" s="14">
        <v>30734</v>
      </c>
      <c r="N86" s="14">
        <v>20349.59</v>
      </c>
      <c r="O86" s="16"/>
      <c r="P86" s="17"/>
      <c r="Q86" s="18">
        <f t="shared" si="5"/>
        <v>203495.9</v>
      </c>
      <c r="R86" s="94">
        <v>19617</v>
      </c>
      <c r="S86" s="94">
        <v>33921</v>
      </c>
      <c r="T86" s="20">
        <f t="shared" si="7"/>
        <v>20349.585062240665</v>
      </c>
      <c r="U86" s="94">
        <f t="shared" si="8"/>
        <v>35187.759336099589</v>
      </c>
      <c r="V86" s="98" t="str">
        <f t="shared" si="6"/>
        <v>CUMPLE</v>
      </c>
    </row>
    <row r="87" spans="1:22" s="19" customFormat="1" ht="35.25" customHeight="1">
      <c r="A87" s="4"/>
      <c r="B87" s="13">
        <v>80</v>
      </c>
      <c r="C87" s="13" t="s">
        <v>55</v>
      </c>
      <c r="D87" s="13" t="s">
        <v>127</v>
      </c>
      <c r="E87" s="13" t="s">
        <v>127</v>
      </c>
      <c r="F87" s="13"/>
      <c r="G87" s="13">
        <v>2</v>
      </c>
      <c r="H87" s="13" t="s">
        <v>57</v>
      </c>
      <c r="I87" s="13">
        <v>10</v>
      </c>
      <c r="J87" s="14">
        <v>23993.78</v>
      </c>
      <c r="K87" s="21">
        <v>1</v>
      </c>
      <c r="L87" s="14">
        <v>0</v>
      </c>
      <c r="M87" s="14">
        <v>23130</v>
      </c>
      <c r="N87" s="14">
        <v>0</v>
      </c>
      <c r="O87" s="16"/>
      <c r="P87" s="17"/>
      <c r="Q87" s="18">
        <f t="shared" si="5"/>
        <v>0</v>
      </c>
      <c r="R87" s="94">
        <v>13378</v>
      </c>
      <c r="S87" s="94">
        <v>25530</v>
      </c>
      <c r="T87" s="20">
        <f t="shared" si="7"/>
        <v>13877.593360995852</v>
      </c>
      <c r="U87" s="94">
        <f t="shared" si="8"/>
        <v>26483.402489626558</v>
      </c>
      <c r="V87" s="98" t="str">
        <f t="shared" si="6"/>
        <v>CUMPLE</v>
      </c>
    </row>
    <row r="88" spans="1:22" s="19" customFormat="1" ht="35.25" customHeight="1">
      <c r="A88" s="4"/>
      <c r="B88" s="13">
        <v>81</v>
      </c>
      <c r="C88" s="13" t="s">
        <v>55</v>
      </c>
      <c r="D88" s="13" t="s">
        <v>128</v>
      </c>
      <c r="E88" s="13" t="s">
        <v>128</v>
      </c>
      <c r="F88" s="13"/>
      <c r="G88" s="13">
        <v>9</v>
      </c>
      <c r="H88" s="13" t="s">
        <v>57</v>
      </c>
      <c r="I88" s="13">
        <v>10</v>
      </c>
      <c r="J88" s="14">
        <v>9510.3700000000008</v>
      </c>
      <c r="K88" s="21">
        <v>5.9772648199999903E-2</v>
      </c>
      <c r="L88" s="14">
        <v>8941.91</v>
      </c>
      <c r="M88" s="14">
        <v>9168</v>
      </c>
      <c r="N88" s="14">
        <v>80477.19</v>
      </c>
      <c r="O88" s="16"/>
      <c r="P88" s="17"/>
      <c r="Q88" s="18">
        <f t="shared" si="5"/>
        <v>804771.9</v>
      </c>
      <c r="R88" s="94">
        <v>8620</v>
      </c>
      <c r="S88" s="94">
        <v>11959</v>
      </c>
      <c r="T88" s="20">
        <f t="shared" si="7"/>
        <v>8941.9087136929465</v>
      </c>
      <c r="U88" s="94">
        <f t="shared" si="8"/>
        <v>12405.601659751037</v>
      </c>
      <c r="V88" s="98" t="str">
        <f t="shared" si="6"/>
        <v>CUMPLE</v>
      </c>
    </row>
    <row r="89" spans="1:22" s="19" customFormat="1" ht="35.25" customHeight="1">
      <c r="A89" s="4"/>
      <c r="B89" s="13">
        <v>82</v>
      </c>
      <c r="C89" s="13" t="s">
        <v>55</v>
      </c>
      <c r="D89" s="13" t="s">
        <v>129</v>
      </c>
      <c r="E89" s="13" t="s">
        <v>129</v>
      </c>
      <c r="F89" s="13"/>
      <c r="G89" s="13">
        <v>4</v>
      </c>
      <c r="H89" s="13" t="s">
        <v>57</v>
      </c>
      <c r="I89" s="13">
        <v>10</v>
      </c>
      <c r="J89" s="14">
        <v>44766.6</v>
      </c>
      <c r="K89" s="21">
        <v>0.59518016452323019</v>
      </c>
      <c r="L89" s="14">
        <v>18122.41</v>
      </c>
      <c r="M89" s="14">
        <v>43155</v>
      </c>
      <c r="N89" s="14">
        <v>72489.64</v>
      </c>
      <c r="O89" s="16"/>
      <c r="P89" s="17"/>
      <c r="Q89" s="18">
        <f t="shared" si="5"/>
        <v>724896.4</v>
      </c>
      <c r="R89" s="94">
        <v>17470</v>
      </c>
      <c r="S89" s="94">
        <v>49423</v>
      </c>
      <c r="T89" s="20">
        <f t="shared" si="7"/>
        <v>18122.406639004152</v>
      </c>
      <c r="U89" s="94">
        <f t="shared" si="8"/>
        <v>51268.672199170127</v>
      </c>
      <c r="V89" s="98" t="str">
        <f t="shared" si="6"/>
        <v>CUMPLE</v>
      </c>
    </row>
    <row r="90" spans="1:22" s="19" customFormat="1" ht="35.25" customHeight="1">
      <c r="A90" s="4"/>
      <c r="B90" s="13">
        <v>83</v>
      </c>
      <c r="C90" s="13" t="s">
        <v>55</v>
      </c>
      <c r="D90" s="13" t="s">
        <v>130</v>
      </c>
      <c r="E90" s="13" t="s">
        <v>130</v>
      </c>
      <c r="F90" s="13"/>
      <c r="G90" s="13">
        <v>3</v>
      </c>
      <c r="H90" s="13" t="s">
        <v>57</v>
      </c>
      <c r="I90" s="13">
        <v>10</v>
      </c>
      <c r="J90" s="14">
        <v>80829.88</v>
      </c>
      <c r="K90" s="21">
        <v>0.70201489849999998</v>
      </c>
      <c r="L90" s="14">
        <v>24086.1</v>
      </c>
      <c r="M90" s="14">
        <v>77920</v>
      </c>
      <c r="N90" s="14">
        <v>72258.3</v>
      </c>
      <c r="O90" s="16"/>
      <c r="P90" s="17"/>
      <c r="Q90" s="18">
        <f t="shared" si="5"/>
        <v>722583</v>
      </c>
      <c r="R90" s="94">
        <v>23219</v>
      </c>
      <c r="S90" s="94">
        <v>88303</v>
      </c>
      <c r="T90" s="20">
        <f t="shared" si="7"/>
        <v>24086.099585062242</v>
      </c>
      <c r="U90" s="94">
        <f t="shared" si="8"/>
        <v>91600.622406639013</v>
      </c>
      <c r="V90" s="98" t="str">
        <f t="shared" si="6"/>
        <v>CUMPLE</v>
      </c>
    </row>
    <row r="91" spans="1:22" s="19" customFormat="1" ht="35.25" customHeight="1">
      <c r="A91" s="4"/>
      <c r="B91" s="13">
        <v>84</v>
      </c>
      <c r="C91" s="13" t="s">
        <v>55</v>
      </c>
      <c r="D91" s="13" t="s">
        <v>131</v>
      </c>
      <c r="E91" s="13" t="s">
        <v>131</v>
      </c>
      <c r="F91" s="13"/>
      <c r="G91" s="13">
        <v>2</v>
      </c>
      <c r="H91" s="13" t="s">
        <v>57</v>
      </c>
      <c r="I91" s="13">
        <v>10</v>
      </c>
      <c r="J91" s="14">
        <v>20143.150000000001</v>
      </c>
      <c r="K91" s="21">
        <v>0.55582418840000003</v>
      </c>
      <c r="L91" s="14">
        <v>8947.1</v>
      </c>
      <c r="M91" s="14">
        <v>19418</v>
      </c>
      <c r="N91" s="14">
        <v>17894.2</v>
      </c>
      <c r="O91" s="16"/>
      <c r="P91" s="17"/>
      <c r="Q91" s="18">
        <f t="shared" si="5"/>
        <v>178942</v>
      </c>
      <c r="R91" s="94">
        <v>8625</v>
      </c>
      <c r="S91" s="94">
        <v>36868</v>
      </c>
      <c r="T91" s="20">
        <f t="shared" si="7"/>
        <v>8947.0954356846469</v>
      </c>
      <c r="U91" s="94">
        <f t="shared" si="8"/>
        <v>38244.813278008303</v>
      </c>
      <c r="V91" s="98" t="str">
        <f t="shared" si="6"/>
        <v>CUMPLE</v>
      </c>
    </row>
    <row r="92" spans="1:22" s="19" customFormat="1" ht="35.25" customHeight="1">
      <c r="A92" s="4"/>
      <c r="B92" s="13">
        <v>85</v>
      </c>
      <c r="C92" s="13" t="s">
        <v>55</v>
      </c>
      <c r="D92" s="13" t="s">
        <v>132</v>
      </c>
      <c r="E92" s="13" t="s">
        <v>132</v>
      </c>
      <c r="F92" s="13"/>
      <c r="G92" s="13">
        <v>2</v>
      </c>
      <c r="H92" s="13" t="s">
        <v>57</v>
      </c>
      <c r="I92" s="13">
        <v>10</v>
      </c>
      <c r="J92" s="14">
        <v>43522.82</v>
      </c>
      <c r="K92" s="21">
        <v>0.64948994184383635</v>
      </c>
      <c r="L92" s="14">
        <v>15255.19</v>
      </c>
      <c r="M92" s="14">
        <v>41956</v>
      </c>
      <c r="N92" s="14">
        <v>30510.38</v>
      </c>
      <c r="O92" s="16"/>
      <c r="P92" s="17"/>
      <c r="Q92" s="18">
        <f t="shared" si="5"/>
        <v>305103.8</v>
      </c>
      <c r="R92" s="94">
        <v>14706</v>
      </c>
      <c r="S92" s="94">
        <v>51379</v>
      </c>
      <c r="T92" s="20">
        <f t="shared" si="7"/>
        <v>15255.186721991702</v>
      </c>
      <c r="U92" s="94">
        <f t="shared" si="8"/>
        <v>53297.717842323655</v>
      </c>
      <c r="V92" s="98" t="str">
        <f t="shared" si="6"/>
        <v>CUMPLE</v>
      </c>
    </row>
    <row r="93" spans="1:22" s="19" customFormat="1" ht="35.25" customHeight="1">
      <c r="A93" s="4"/>
      <c r="B93" s="13">
        <v>86</v>
      </c>
      <c r="C93" s="13" t="s">
        <v>55</v>
      </c>
      <c r="D93" s="13" t="s">
        <v>133</v>
      </c>
      <c r="E93" s="13" t="s">
        <v>133</v>
      </c>
      <c r="F93" s="13"/>
      <c r="G93" s="13">
        <v>1</v>
      </c>
      <c r="H93" s="13" t="s">
        <v>57</v>
      </c>
      <c r="I93" s="13">
        <v>10</v>
      </c>
      <c r="J93" s="14">
        <v>65907.679999999993</v>
      </c>
      <c r="K93" s="21">
        <v>0.31442512001259149</v>
      </c>
      <c r="L93" s="14">
        <v>45184.65</v>
      </c>
      <c r="M93" s="14">
        <v>63535</v>
      </c>
      <c r="N93" s="14">
        <v>45184.65</v>
      </c>
      <c r="O93" s="16"/>
      <c r="P93" s="17"/>
      <c r="Q93" s="18">
        <f t="shared" si="5"/>
        <v>451846.5</v>
      </c>
      <c r="R93" s="94">
        <v>43558</v>
      </c>
      <c r="S93" s="94">
        <v>72420</v>
      </c>
      <c r="T93" s="20">
        <f t="shared" si="7"/>
        <v>45184.647302904566</v>
      </c>
      <c r="U93" s="94">
        <f t="shared" si="8"/>
        <v>75124.481327800837</v>
      </c>
      <c r="V93" s="98" t="str">
        <f t="shared" si="6"/>
        <v>CUMPLE</v>
      </c>
    </row>
    <row r="94" spans="1:22" s="19" customFormat="1" ht="35.25" customHeight="1">
      <c r="A94" s="4"/>
      <c r="B94" s="13">
        <v>87</v>
      </c>
      <c r="C94" s="13" t="s">
        <v>55</v>
      </c>
      <c r="D94" s="13" t="s">
        <v>134</v>
      </c>
      <c r="E94" s="13" t="s">
        <v>134</v>
      </c>
      <c r="F94" s="13"/>
      <c r="G94" s="13">
        <v>1</v>
      </c>
      <c r="H94" s="13" t="s">
        <v>57</v>
      </c>
      <c r="I94" s="13">
        <v>10</v>
      </c>
      <c r="J94" s="14">
        <v>47253.11</v>
      </c>
      <c r="K94" s="21">
        <v>0.20321829996487531</v>
      </c>
      <c r="L94" s="14">
        <v>37650.410000000003</v>
      </c>
      <c r="M94" s="14">
        <v>45552</v>
      </c>
      <c r="N94" s="14">
        <v>37650.410000000003</v>
      </c>
      <c r="O94" s="16"/>
      <c r="P94" s="17"/>
      <c r="Q94" s="18">
        <f t="shared" si="5"/>
        <v>376504.1</v>
      </c>
      <c r="R94" s="94">
        <v>36295</v>
      </c>
      <c r="S94" s="94">
        <v>73352</v>
      </c>
      <c r="T94" s="20">
        <f t="shared" si="7"/>
        <v>37650.414937759335</v>
      </c>
      <c r="U94" s="94">
        <f t="shared" si="8"/>
        <v>76091.286307053946</v>
      </c>
      <c r="V94" s="98" t="str">
        <f t="shared" si="6"/>
        <v>CUMPLE</v>
      </c>
    </row>
    <row r="95" spans="1:22" s="19" customFormat="1" ht="35.25" customHeight="1">
      <c r="A95" s="4"/>
      <c r="B95" s="13">
        <v>88</v>
      </c>
      <c r="C95" s="13" t="s">
        <v>55</v>
      </c>
      <c r="D95" s="13" t="s">
        <v>135</v>
      </c>
      <c r="E95" s="13" t="s">
        <v>135</v>
      </c>
      <c r="F95" s="13"/>
      <c r="G95" s="13">
        <v>15</v>
      </c>
      <c r="H95" s="13" t="s">
        <v>57</v>
      </c>
      <c r="I95" s="13">
        <v>10</v>
      </c>
      <c r="J95" s="14">
        <v>4975.1000000000004</v>
      </c>
      <c r="K95" s="21">
        <v>1</v>
      </c>
      <c r="L95" s="14">
        <v>0</v>
      </c>
      <c r="M95" s="14">
        <v>4796</v>
      </c>
      <c r="N95" s="14">
        <v>0</v>
      </c>
      <c r="O95" s="16"/>
      <c r="P95" s="17"/>
      <c r="Q95" s="18">
        <f t="shared" si="5"/>
        <v>0</v>
      </c>
      <c r="R95" s="94">
        <v>4762</v>
      </c>
      <c r="S95" s="94">
        <v>22717</v>
      </c>
      <c r="T95" s="20">
        <f t="shared" si="7"/>
        <v>4939.8340248962659</v>
      </c>
      <c r="U95" s="94">
        <f t="shared" si="8"/>
        <v>23565.352697095437</v>
      </c>
      <c r="V95" s="98" t="str">
        <f t="shared" si="6"/>
        <v>CUMPLE</v>
      </c>
    </row>
    <row r="96" spans="1:22" s="19" customFormat="1" ht="35.25" customHeight="1">
      <c r="A96" s="4"/>
      <c r="B96" s="13">
        <v>89</v>
      </c>
      <c r="C96" s="13" t="s">
        <v>55</v>
      </c>
      <c r="D96" s="13" t="s">
        <v>136</v>
      </c>
      <c r="E96" s="13" t="s">
        <v>136</v>
      </c>
      <c r="F96" s="13"/>
      <c r="G96" s="13">
        <v>2</v>
      </c>
      <c r="H96" s="13" t="s">
        <v>57</v>
      </c>
      <c r="I96" s="13">
        <v>10</v>
      </c>
      <c r="J96" s="14">
        <v>64664.94</v>
      </c>
      <c r="K96" s="21">
        <v>0.7197491056675811</v>
      </c>
      <c r="L96" s="14">
        <v>18122.41</v>
      </c>
      <c r="M96" s="14">
        <v>62337</v>
      </c>
      <c r="N96" s="14">
        <v>36244.82</v>
      </c>
      <c r="O96" s="16"/>
      <c r="P96" s="17"/>
      <c r="Q96" s="18">
        <f t="shared" si="5"/>
        <v>362448.2</v>
      </c>
      <c r="R96" s="94">
        <v>17470</v>
      </c>
      <c r="S96" s="94">
        <v>85434</v>
      </c>
      <c r="T96" s="20">
        <f t="shared" si="7"/>
        <v>18122.406639004152</v>
      </c>
      <c r="U96" s="94">
        <f t="shared" si="8"/>
        <v>88624.481327800837</v>
      </c>
      <c r="V96" s="98" t="str">
        <f t="shared" si="6"/>
        <v>CUMPLE</v>
      </c>
    </row>
    <row r="97" spans="1:22" s="19" customFormat="1" ht="35.25" customHeight="1">
      <c r="A97" s="4"/>
      <c r="B97" s="13">
        <v>90</v>
      </c>
      <c r="C97" s="13" t="s">
        <v>55</v>
      </c>
      <c r="D97" s="13" t="s">
        <v>137</v>
      </c>
      <c r="E97" s="13" t="s">
        <v>137</v>
      </c>
      <c r="F97" s="13"/>
      <c r="G97" s="13">
        <v>2</v>
      </c>
      <c r="H97" s="13" t="s">
        <v>57</v>
      </c>
      <c r="I97" s="13">
        <v>10</v>
      </c>
      <c r="J97" s="14">
        <v>87047.72</v>
      </c>
      <c r="K97" s="21">
        <v>0.79181066329813854</v>
      </c>
      <c r="L97" s="14">
        <v>18122.41</v>
      </c>
      <c r="M97" s="14">
        <v>83914</v>
      </c>
      <c r="N97" s="14">
        <v>36244.82</v>
      </c>
      <c r="O97" s="16"/>
      <c r="P97" s="17"/>
      <c r="Q97" s="18">
        <f t="shared" si="5"/>
        <v>362448.2</v>
      </c>
      <c r="R97" s="94">
        <v>17470</v>
      </c>
      <c r="S97" s="94">
        <v>114758</v>
      </c>
      <c r="T97" s="20">
        <f t="shared" si="7"/>
        <v>18122.406639004152</v>
      </c>
      <c r="U97" s="94">
        <f t="shared" si="8"/>
        <v>119043.5684647303</v>
      </c>
      <c r="V97" s="98" t="str">
        <f t="shared" si="6"/>
        <v>CUMPLE</v>
      </c>
    </row>
    <row r="98" spans="1:22" s="19" customFormat="1" ht="35.25" customHeight="1">
      <c r="A98" s="4"/>
      <c r="B98" s="13">
        <v>91</v>
      </c>
      <c r="C98" s="13" t="s">
        <v>55</v>
      </c>
      <c r="D98" s="13" t="s">
        <v>138</v>
      </c>
      <c r="E98" s="13" t="s">
        <v>138</v>
      </c>
      <c r="F98" s="13"/>
      <c r="G98" s="13">
        <v>7</v>
      </c>
      <c r="H98" s="13" t="s">
        <v>57</v>
      </c>
      <c r="I98" s="13">
        <v>10</v>
      </c>
      <c r="J98" s="14">
        <v>435240.66</v>
      </c>
      <c r="K98" s="21">
        <v>0.88642473758973428</v>
      </c>
      <c r="L98" s="14">
        <v>49432.57</v>
      </c>
      <c r="M98" s="14">
        <v>419572</v>
      </c>
      <c r="N98" s="14">
        <v>346027.99</v>
      </c>
      <c r="O98" s="16"/>
      <c r="P98" s="17"/>
      <c r="Q98" s="18">
        <f t="shared" si="5"/>
        <v>3460279.9</v>
      </c>
      <c r="R98" s="94">
        <v>47653</v>
      </c>
      <c r="S98" s="94">
        <v>463085</v>
      </c>
      <c r="T98" s="20">
        <f t="shared" si="7"/>
        <v>49432.572614107885</v>
      </c>
      <c r="U98" s="94">
        <f t="shared" si="8"/>
        <v>480378.6307053942</v>
      </c>
      <c r="V98" s="98" t="str">
        <f t="shared" si="6"/>
        <v>CUMPLE</v>
      </c>
    </row>
    <row r="99" spans="1:22" s="19" customFormat="1" ht="35.25" customHeight="1">
      <c r="A99" s="4"/>
      <c r="B99" s="13">
        <v>92</v>
      </c>
      <c r="C99" s="13" t="s">
        <v>55</v>
      </c>
      <c r="D99" s="13" t="s">
        <v>139</v>
      </c>
      <c r="E99" s="13" t="s">
        <v>139</v>
      </c>
      <c r="F99" s="13"/>
      <c r="G99" s="13">
        <v>2</v>
      </c>
      <c r="H99" s="13" t="s">
        <v>57</v>
      </c>
      <c r="I99" s="13">
        <v>10</v>
      </c>
      <c r="J99" s="14">
        <v>223838.17</v>
      </c>
      <c r="K99" s="21">
        <v>0.73098989711743445</v>
      </c>
      <c r="L99" s="14">
        <v>60214.73</v>
      </c>
      <c r="M99" s="14">
        <v>215780</v>
      </c>
      <c r="N99" s="14">
        <v>120429.46</v>
      </c>
      <c r="O99" s="16"/>
      <c r="P99" s="17"/>
      <c r="Q99" s="18">
        <f t="shared" si="5"/>
        <v>1204294.6000000001</v>
      </c>
      <c r="R99" s="94">
        <v>58047</v>
      </c>
      <c r="S99" s="94">
        <v>251994</v>
      </c>
      <c r="T99" s="20">
        <f t="shared" si="7"/>
        <v>60214.730290456435</v>
      </c>
      <c r="U99" s="94">
        <f t="shared" si="8"/>
        <v>261404.56431535271</v>
      </c>
      <c r="V99" s="98" t="str">
        <f t="shared" si="6"/>
        <v>CUMPLE</v>
      </c>
    </row>
    <row r="100" spans="1:22" s="19" customFormat="1" ht="35.25" customHeight="1">
      <c r="A100" s="4"/>
      <c r="B100" s="13">
        <v>93</v>
      </c>
      <c r="C100" s="13" t="s">
        <v>55</v>
      </c>
      <c r="D100" s="13" t="s">
        <v>140</v>
      </c>
      <c r="E100" s="13" t="s">
        <v>140</v>
      </c>
      <c r="F100" s="13"/>
      <c r="G100" s="13">
        <v>2</v>
      </c>
      <c r="H100" s="13" t="s">
        <v>57</v>
      </c>
      <c r="I100" s="13">
        <v>10</v>
      </c>
      <c r="J100" s="14">
        <v>503634.85</v>
      </c>
      <c r="K100" s="21">
        <v>0.78479271025573427</v>
      </c>
      <c r="L100" s="14">
        <v>108385.89</v>
      </c>
      <c r="M100" s="14">
        <v>485504</v>
      </c>
      <c r="N100" s="14">
        <v>216771.78</v>
      </c>
      <c r="O100" s="16"/>
      <c r="P100" s="17"/>
      <c r="Q100" s="18">
        <f t="shared" si="5"/>
        <v>2167717.7999999998</v>
      </c>
      <c r="R100" s="94">
        <v>104484</v>
      </c>
      <c r="S100" s="94">
        <v>535857</v>
      </c>
      <c r="T100" s="20">
        <f t="shared" si="7"/>
        <v>108385.89211618257</v>
      </c>
      <c r="U100" s="94">
        <f t="shared" si="8"/>
        <v>555868.25726141082</v>
      </c>
      <c r="V100" s="98" t="str">
        <f t="shared" si="6"/>
        <v>CUMPLE</v>
      </c>
    </row>
    <row r="101" spans="1:22" s="19" customFormat="1" ht="35.25" customHeight="1">
      <c r="A101" s="4"/>
      <c r="B101" s="13">
        <v>94</v>
      </c>
      <c r="C101" s="13" t="s">
        <v>55</v>
      </c>
      <c r="D101" s="13" t="s">
        <v>141</v>
      </c>
      <c r="E101" s="13" t="s">
        <v>141</v>
      </c>
      <c r="F101" s="13"/>
      <c r="G101" s="13">
        <v>2</v>
      </c>
      <c r="H101" s="13" t="s">
        <v>57</v>
      </c>
      <c r="I101" s="13">
        <v>10</v>
      </c>
      <c r="J101" s="14">
        <v>98238.59</v>
      </c>
      <c r="K101" s="21">
        <v>6.7052438174484167E-3</v>
      </c>
      <c r="L101" s="14">
        <v>97579.88</v>
      </c>
      <c r="M101" s="14">
        <v>94702</v>
      </c>
      <c r="N101" s="14">
        <v>195159.76</v>
      </c>
      <c r="O101" s="16"/>
      <c r="P101" s="17"/>
      <c r="Q101" s="18">
        <f t="shared" si="5"/>
        <v>1951597.6</v>
      </c>
      <c r="R101" s="94">
        <v>94067</v>
      </c>
      <c r="S101" s="94">
        <v>332659</v>
      </c>
      <c r="T101" s="20">
        <f t="shared" si="7"/>
        <v>97579.875518672197</v>
      </c>
      <c r="U101" s="94">
        <f t="shared" si="8"/>
        <v>345081.95020746888</v>
      </c>
      <c r="V101" s="98" t="str">
        <f t="shared" si="6"/>
        <v>CUMPLE</v>
      </c>
    </row>
    <row r="102" spans="1:22" s="19" customFormat="1" ht="35.25" customHeight="1">
      <c r="A102" s="4"/>
      <c r="B102" s="13">
        <v>95</v>
      </c>
      <c r="C102" s="13" t="s">
        <v>55</v>
      </c>
      <c r="D102" s="13" t="s">
        <v>142</v>
      </c>
      <c r="E102" s="13" t="s">
        <v>142</v>
      </c>
      <c r="F102" s="13"/>
      <c r="G102" s="13">
        <v>1</v>
      </c>
      <c r="H102" s="13" t="s">
        <v>57</v>
      </c>
      <c r="I102" s="13">
        <v>10</v>
      </c>
      <c r="J102" s="14">
        <v>30172.2</v>
      </c>
      <c r="K102" s="21">
        <v>6.6700472999999798E-3</v>
      </c>
      <c r="L102" s="14">
        <v>29970.95</v>
      </c>
      <c r="M102" s="14">
        <v>29086</v>
      </c>
      <c r="N102" s="14">
        <v>29970.95</v>
      </c>
      <c r="O102" s="16"/>
      <c r="P102" s="17"/>
      <c r="Q102" s="18">
        <f t="shared" si="5"/>
        <v>299709.5</v>
      </c>
      <c r="R102" s="94">
        <v>28892</v>
      </c>
      <c r="S102" s="94">
        <v>208358</v>
      </c>
      <c r="T102" s="20">
        <f t="shared" si="7"/>
        <v>29970.954356846472</v>
      </c>
      <c r="U102" s="94">
        <f t="shared" si="8"/>
        <v>216139.00414937761</v>
      </c>
      <c r="V102" s="98" t="str">
        <f t="shared" si="6"/>
        <v>CUMPLE</v>
      </c>
    </row>
    <row r="103" spans="1:22" ht="35.25" customHeight="1">
      <c r="B103" s="4" t="s">
        <v>143</v>
      </c>
      <c r="J103" s="4"/>
      <c r="M103" s="22"/>
      <c r="N103" s="128" t="s">
        <v>144</v>
      </c>
      <c r="O103" s="128"/>
      <c r="P103" s="128"/>
      <c r="Q103" s="23">
        <v>0</v>
      </c>
      <c r="R103" s="93"/>
      <c r="S103" s="93"/>
      <c r="V103" s="19"/>
    </row>
    <row r="104" spans="1:22" ht="35.25" customHeight="1">
      <c r="B104" s="24" t="s">
        <v>145</v>
      </c>
      <c r="C104" s="25"/>
      <c r="D104" s="25"/>
      <c r="E104" s="25"/>
      <c r="F104" s="25"/>
      <c r="G104" s="25"/>
      <c r="H104" s="25"/>
      <c r="I104" s="25"/>
      <c r="N104" s="115" t="s">
        <v>39</v>
      </c>
      <c r="O104" s="115"/>
      <c r="P104" s="115"/>
      <c r="Q104" s="26">
        <v>0</v>
      </c>
      <c r="R104" s="9"/>
      <c r="S104" s="9"/>
      <c r="V104" s="19"/>
    </row>
    <row r="105" spans="1:22" ht="35.25" customHeight="1">
      <c r="B105" s="27"/>
      <c r="C105" s="27"/>
      <c r="D105" s="27"/>
      <c r="E105" s="27"/>
      <c r="F105" s="27"/>
      <c r="G105" s="27"/>
      <c r="H105" s="27"/>
      <c r="I105" s="27"/>
      <c r="N105" s="129" t="s">
        <v>146</v>
      </c>
      <c r="O105" s="129"/>
      <c r="P105" s="129"/>
      <c r="Q105" s="28">
        <v>1133240006.2</v>
      </c>
      <c r="R105" s="9"/>
      <c r="S105" s="9"/>
      <c r="V105" s="19"/>
    </row>
    <row r="106" spans="1:22" ht="35.25" customHeight="1">
      <c r="B106" s="29" t="s">
        <v>147</v>
      </c>
      <c r="C106" s="30"/>
      <c r="D106" s="30"/>
      <c r="E106" s="30"/>
      <c r="F106" s="30"/>
      <c r="G106" s="30"/>
      <c r="H106" s="30"/>
      <c r="I106" s="30"/>
      <c r="N106" s="115" t="s">
        <v>148</v>
      </c>
      <c r="O106" s="115"/>
      <c r="P106" s="31">
        <v>0.1</v>
      </c>
      <c r="Q106" s="32">
        <v>113324000.62</v>
      </c>
      <c r="R106" s="9"/>
      <c r="S106" s="9"/>
      <c r="V106" s="19"/>
    </row>
    <row r="107" spans="1:22" ht="35.25" customHeight="1">
      <c r="B107" s="33" t="s">
        <v>149</v>
      </c>
      <c r="C107" s="111" t="s">
        <v>150</v>
      </c>
      <c r="D107" s="112"/>
      <c r="E107" s="112"/>
      <c r="F107" s="113"/>
      <c r="G107" s="34" t="s">
        <v>151</v>
      </c>
      <c r="H107" s="114" t="s">
        <v>152</v>
      </c>
      <c r="I107" s="114"/>
      <c r="N107" s="115" t="s">
        <v>153</v>
      </c>
      <c r="O107" s="115"/>
      <c r="P107" s="115"/>
      <c r="Q107" s="32">
        <v>21531560.120000001</v>
      </c>
      <c r="R107" s="9"/>
      <c r="S107" s="9"/>
      <c r="V107" s="19"/>
    </row>
    <row r="108" spans="1:22" ht="35.25" customHeight="1">
      <c r="B108" s="35">
        <v>1</v>
      </c>
      <c r="C108" s="105" t="s">
        <v>154</v>
      </c>
      <c r="D108" s="106"/>
      <c r="E108" s="106"/>
      <c r="F108" s="107"/>
      <c r="G108" s="36">
        <v>0.02</v>
      </c>
      <c r="H108" s="108" t="s">
        <v>155</v>
      </c>
      <c r="I108" s="108"/>
      <c r="N108" s="115" t="s">
        <v>156</v>
      </c>
      <c r="O108" s="115"/>
      <c r="P108" s="115"/>
      <c r="Q108" s="32">
        <v>1268095566.9400001</v>
      </c>
      <c r="R108" s="9"/>
      <c r="S108" s="9"/>
      <c r="V108" s="19"/>
    </row>
    <row r="109" spans="1:22" ht="35.25" customHeight="1">
      <c r="B109" s="35">
        <v>2</v>
      </c>
      <c r="C109" s="105" t="s">
        <v>157</v>
      </c>
      <c r="D109" s="106"/>
      <c r="E109" s="106"/>
      <c r="F109" s="107"/>
      <c r="G109" s="36">
        <v>1.0999999999999999E-2</v>
      </c>
      <c r="H109" s="108" t="s">
        <v>158</v>
      </c>
      <c r="I109" s="108"/>
      <c r="V109" s="19"/>
    </row>
    <row r="110" spans="1:22" ht="35.25" customHeight="1">
      <c r="B110" s="35">
        <v>3</v>
      </c>
      <c r="C110" s="105" t="s">
        <v>159</v>
      </c>
      <c r="D110" s="106"/>
      <c r="E110" s="106"/>
      <c r="F110" s="107"/>
      <c r="G110" s="36">
        <v>5.0000000000000001E-3</v>
      </c>
      <c r="H110" s="108" t="s">
        <v>160</v>
      </c>
      <c r="I110" s="108"/>
      <c r="V110" s="19"/>
    </row>
    <row r="111" spans="1:22" ht="35.25" customHeight="1">
      <c r="B111" s="27"/>
      <c r="C111" s="27"/>
      <c r="D111" s="27"/>
      <c r="E111" s="109" t="s">
        <v>161</v>
      </c>
      <c r="F111" s="110"/>
      <c r="G111" s="37">
        <v>3.5999999999999997E-2</v>
      </c>
      <c r="H111" s="27"/>
      <c r="I111" s="27"/>
      <c r="O111" s="38"/>
      <c r="V111" s="19"/>
    </row>
    <row r="117" spans="17:19" ht="35.25" customHeight="1">
      <c r="Q117" s="39"/>
      <c r="R117" s="39"/>
      <c r="S117" s="39"/>
    </row>
  </sheetData>
  <autoFilter ref="B7:V111" xr:uid="{85AEEDC8-D904-47BA-934B-BED5574B3FEF}"/>
  <mergeCells count="23">
    <mergeCell ref="N106:O106"/>
    <mergeCell ref="B1:Q1"/>
    <mergeCell ref="B3:C3"/>
    <mergeCell ref="D3:E3"/>
    <mergeCell ref="F3:G3"/>
    <mergeCell ref="H3:I3"/>
    <mergeCell ref="D4:M4"/>
    <mergeCell ref="B6:I6"/>
    <mergeCell ref="J6:Q6"/>
    <mergeCell ref="N103:P103"/>
    <mergeCell ref="N104:P104"/>
    <mergeCell ref="N105:P105"/>
    <mergeCell ref="C107:F107"/>
    <mergeCell ref="H107:I107"/>
    <mergeCell ref="N107:P107"/>
    <mergeCell ref="C108:F108"/>
    <mergeCell ref="H108:I108"/>
    <mergeCell ref="N108:P108"/>
    <mergeCell ref="C109:F109"/>
    <mergeCell ref="H109:I109"/>
    <mergeCell ref="C110:F110"/>
    <mergeCell ref="H110:I110"/>
    <mergeCell ref="E111:F111"/>
  </mergeCells>
  <conditionalFormatting sqref="D3:E3">
    <cfRule type="cellIs" dxfId="55" priority="2" operator="equal">
      <formula>0</formula>
    </cfRule>
  </conditionalFormatting>
  <conditionalFormatting sqref="H3:I3">
    <cfRule type="cellIs" dxfId="54" priority="1" operator="equal">
      <formula>0</formula>
    </cfRule>
  </conditionalFormatting>
  <conditionalFormatting sqref="Q103">
    <cfRule type="expression" dxfId="53" priority="11">
      <formula>ISERROR(#REF!)</formula>
    </cfRule>
  </conditionalFormatting>
  <conditionalFormatting sqref="Q105">
    <cfRule type="expression" dxfId="52" priority="6">
      <formula>ISERROR($J103)</formula>
    </cfRule>
  </conditionalFormatting>
  <conditionalFormatting sqref="Q105:Q108">
    <cfRule type="expression" dxfId="51" priority="3">
      <formula>ISERROR($Q105)</formula>
    </cfRule>
  </conditionalFormatting>
  <conditionalFormatting sqref="Q108">
    <cfRule type="expression" dxfId="50" priority="9">
      <formula>ISERROR($J109)</formula>
    </cfRule>
  </conditionalFormatting>
  <conditionalFormatting sqref="R103:S103">
    <cfRule type="expression" dxfId="49" priority="8">
      <formula>ISERROR($J103)</formula>
    </cfRule>
  </conditionalFormatting>
  <dataValidations count="16">
    <dataValidation type="decimal" allowBlank="1" showInputMessage="1" showErrorMessage="1" sqref="G108:G110" xr:uid="{397EB71D-8D57-41F5-B2BF-6B0A9C68314D}">
      <formula1>0</formula1>
      <formula2>1</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A3F3AABE-9AB1-4B88-B6E0-C896559F98A1}">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69E62E15-BB7B-4CF2-B4B8-EA1B57B15939}">
      <formula1>A8</formula1>
    </dataValidation>
    <dataValidation operator="greaterThanOrEqual" allowBlank="1" showInputMessage="1" showErrorMessage="1" sqref="K17:K102" xr:uid="{1D0F69A2-B60F-4BF2-AE2A-C6952FC331B2}"/>
    <dataValidation type="decimal" allowBlank="1" showInputMessage="1" showErrorMessage="1" errorTitle="Error" error="Mayor a 1" promptTitle="Porcentaje de AIU" prompt="Mayor a 1" sqref="XEQ103:XFD103" xr:uid="{E2D8F85A-4788-4FF2-888A-4DA91C893593}">
      <formula1>0.011</formula1>
      <formula2>A106</formula2>
    </dataValidation>
    <dataValidation type="decimal" allowBlank="1" showInputMessage="1" showErrorMessage="1" sqref="B103:L103" xr:uid="{5500A1B2-4936-4174-B9F7-0A2F36123C59}">
      <formula1>0.011</formula1>
      <formula2>T106</formula2>
    </dataValidation>
    <dataValidation type="list" allowBlank="1" showInputMessage="1" showErrorMessage="1" sqref="D4:M4" xr:uid="{3D2B85C2-083A-4756-A92E-13D6F0E4961E}">
      <formula1>INDIRECT(("regioncobertura" &amp; $D$3&amp;"_"&amp;SUBSTITUTE($J$3,"_","")))</formula1>
    </dataValidation>
    <dataValidation type="decimal" allowBlank="1" showInputMessage="1" showErrorMessage="1" errorTitle="Error" error="Mayor a 1" sqref="Q103:Q104" xr:uid="{2B8874FC-84F6-488F-9CEB-2632CF13246F}">
      <formula1>0.011</formula1>
      <formula2>AH106</formula2>
    </dataValidation>
    <dataValidation type="decimal" operator="greaterThan" allowBlank="1" showInputMessage="1" showErrorMessage="1" sqref="O8:P102" xr:uid="{CA3D11E1-D7BE-4A9F-98A8-CC9AB69E79EE}">
      <formula1>0</formula1>
    </dataValidation>
    <dataValidation type="decimal" allowBlank="1" showInputMessage="1" showErrorMessage="1" errorTitle="Error" error="Mayor a 1" promptTitle="Porcentaje de AIU" prompt="Mayor a 1" sqref="S103" xr:uid="{BDB73FD5-CB35-49B4-A13A-3F4B87FF4E5E}">
      <formula1>0.011</formula1>
      <formula2>AJ106</formula2>
    </dataValidation>
    <dataValidation type="decimal" allowBlank="1" showInputMessage="1" showErrorMessage="1" errorTitle="Error" error="Mayor a 1" promptTitle="Porcentaje de AIU" prompt="Mayor a 1" sqref="XEP103" xr:uid="{FC3F8CB4-5C5D-4B29-83B6-8F0167032E1F}">
      <formula1>0.011</formula1>
      <formula2>A106</formula2>
    </dataValidation>
    <dataValidation type="decimal" allowBlank="1" showInputMessage="1" showErrorMessage="1" errorTitle="Error" error="Mayor a 1" promptTitle="Porcentaje de AIU" prompt="Mayor a 1" sqref="T103:U103 W103:XEO103" xr:uid="{F7DD60F9-DCBE-48E7-9FA3-88A33787E422}">
      <formula1>0.011</formula1>
      <formula2>AJ106</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8409BA2D-00BF-46ED-997D-AEE4C82A942B}">
      <formula1>0.01</formula1>
      <formula2>#REF!</formula2>
    </dataValidation>
    <dataValidation type="decimal" allowBlank="1" showInputMessage="1" showErrorMessage="1" errorTitle="Error" error="Mayor a 1" promptTitle="Porcentaje de AIU" prompt="Mayor a 1" sqref="A103" xr:uid="{AEF19FA6-1C0C-43D0-A4B2-7B00B4F128A4}">
      <formula1>0.011</formula1>
      <formula2>#REF!</formula2>
    </dataValidation>
    <dataValidation type="decimal" allowBlank="1" showInputMessage="1" showErrorMessage="1" errorTitle="Error" error="Mayor a 1 y Menor al Ofertado" promptTitle="Porcentaje de AIU" prompt="Mayor a 1 y Menor al Ofertado" sqref="R106:S106" xr:uid="{EB3EB5DE-E5B6-402B-81D7-37F7FD3C9662}">
      <formula1>0.011</formula1>
      <formula2>R106</formula2>
    </dataValidation>
    <dataValidation type="decimal" allowBlank="1" showInputMessage="1" showErrorMessage="1" errorTitle="Error" error="Mayor a 1" promptTitle="Porcentaje de AIU" prompt="Mayor a 1" sqref="R103" xr:uid="{681ECE30-C56F-4F1F-979B-DF8354DB8EBE}">
      <formula1>0.011</formula1>
      <formula2>AJ106</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6B32F-1BD2-4384-916E-D4AB768E2F49}">
  <dimension ref="A1:W117"/>
  <sheetViews>
    <sheetView topLeftCell="A102" workbookViewId="0">
      <selection activeCell="K2" sqref="K1:K1048576"/>
    </sheetView>
  </sheetViews>
  <sheetFormatPr defaultColWidth="11.42578125" defaultRowHeight="35.25" customHeight="1"/>
  <cols>
    <col min="1" max="1" width="4" style="4" customWidth="1"/>
    <col min="2" max="2" width="6.42578125" style="2" customWidth="1"/>
    <col min="3" max="3" width="28.5703125" style="2" hidden="1" customWidth="1"/>
    <col min="4" max="4" width="29" style="2" customWidth="1"/>
    <col min="5" max="5" width="39.42578125" style="2" hidden="1" customWidth="1"/>
    <col min="6" max="6" width="20.140625" style="2" hidden="1" customWidth="1"/>
    <col min="7" max="7" width="17.42578125" style="2" hidden="1" customWidth="1"/>
    <col min="8" max="8" width="22.5703125" style="2" hidden="1" customWidth="1"/>
    <col min="9" max="9" width="25.42578125" style="2" hidden="1" customWidth="1"/>
    <col min="10" max="10" width="24.42578125" style="2" customWidth="1"/>
    <col min="11" max="11" width="13.85546875" style="2" hidden="1" customWidth="1"/>
    <col min="12" max="12" width="25.42578125" style="2" customWidth="1"/>
    <col min="13" max="13" width="28.5703125" style="2" hidden="1" customWidth="1"/>
    <col min="14" max="14" width="27.5703125" style="2" customWidth="1"/>
    <col min="15" max="15" width="31.85546875" style="2" hidden="1" customWidth="1"/>
    <col min="16" max="16" width="28.42578125" style="2" hidden="1" customWidth="1"/>
    <col min="17" max="17" width="39.42578125" style="2" customWidth="1"/>
    <col min="18" max="18" width="12.85546875" style="2" hidden="1" customWidth="1"/>
    <col min="19" max="19" width="17.85546875" style="87" bestFit="1" customWidth="1"/>
    <col min="20" max="20" width="17.85546875" style="2" bestFit="1" customWidth="1"/>
    <col min="21" max="22" width="15.42578125" style="2" bestFit="1" customWidth="1"/>
    <col min="23" max="23" width="16.42578125" style="2" bestFit="1" customWidth="1"/>
    <col min="24" max="24" width="15.85546875" style="2" bestFit="1" customWidth="1"/>
    <col min="25" max="16384" width="11.42578125" style="2"/>
  </cols>
  <sheetData>
    <row r="1" spans="1:23" ht="68.849999999999994" customHeight="1">
      <c r="A1" s="1"/>
      <c r="B1" s="116" t="s">
        <v>16</v>
      </c>
      <c r="C1" s="116"/>
      <c r="D1" s="116"/>
      <c r="E1" s="116"/>
      <c r="F1" s="116"/>
      <c r="G1" s="116"/>
      <c r="H1" s="116"/>
      <c r="I1" s="116"/>
      <c r="J1" s="116"/>
      <c r="K1" s="116"/>
      <c r="L1" s="116"/>
      <c r="M1" s="116"/>
      <c r="N1" s="116"/>
      <c r="O1" s="116"/>
      <c r="P1" s="116"/>
      <c r="Q1" s="116"/>
    </row>
    <row r="2" spans="1:23" ht="22.35" customHeight="1">
      <c r="B2" s="5" t="s">
        <v>17</v>
      </c>
      <c r="F2" s="6"/>
    </row>
    <row r="3" spans="1:23" ht="35.25" customHeight="1">
      <c r="B3" s="117" t="s">
        <v>18</v>
      </c>
      <c r="C3" s="118"/>
      <c r="D3" s="119">
        <f>'[3]Solicitud de Cotización General'!H9</f>
        <v>21</v>
      </c>
      <c r="E3" s="119"/>
      <c r="F3" s="118" t="s">
        <v>19</v>
      </c>
      <c r="G3" s="118"/>
      <c r="H3" s="120" t="str">
        <f>+'[3]Solicitud de Cotización General'!$H$11</f>
        <v>Segmento 2</v>
      </c>
      <c r="I3" s="120"/>
      <c r="J3" s="8" t="s">
        <v>20</v>
      </c>
      <c r="K3"/>
      <c r="L3"/>
      <c r="M3"/>
      <c r="N3"/>
      <c r="O3"/>
      <c r="P3"/>
      <c r="Q3"/>
      <c r="R3" s="9"/>
    </row>
    <row r="4" spans="1:23" ht="35.25" customHeight="1">
      <c r="B4" s="7" t="s">
        <v>21</v>
      </c>
      <c r="C4" s="10"/>
      <c r="D4" s="121" t="s">
        <v>7</v>
      </c>
      <c r="E4" s="122"/>
      <c r="F4" s="123"/>
      <c r="G4" s="123"/>
      <c r="H4" s="122"/>
      <c r="I4" s="122"/>
      <c r="J4" s="123"/>
      <c r="K4" s="123"/>
      <c r="L4" s="123"/>
      <c r="M4" s="123"/>
      <c r="N4" s="11"/>
    </row>
    <row r="5" spans="1:23" ht="12.75" customHeight="1"/>
    <row r="6" spans="1:23" ht="35.25" customHeight="1">
      <c r="B6" s="124" t="s">
        <v>23</v>
      </c>
      <c r="C6" s="124"/>
      <c r="D6" s="124"/>
      <c r="E6" s="124"/>
      <c r="F6" s="124"/>
      <c r="G6" s="124"/>
      <c r="H6" s="124"/>
      <c r="I6" s="125"/>
      <c r="J6" s="126" t="s">
        <v>24</v>
      </c>
      <c r="K6" s="127"/>
      <c r="L6" s="127"/>
      <c r="M6" s="127"/>
      <c r="N6" s="127"/>
      <c r="O6" s="127"/>
      <c r="P6" s="127"/>
      <c r="Q6" s="127"/>
      <c r="R6" s="9"/>
    </row>
    <row r="7" spans="1:23"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 t="s">
        <v>162</v>
      </c>
      <c r="S7" s="95" t="s">
        <v>41</v>
      </c>
      <c r="T7" s="95" t="s">
        <v>42</v>
      </c>
      <c r="U7" s="95" t="s">
        <v>43</v>
      </c>
      <c r="V7" s="95" t="s">
        <v>44</v>
      </c>
      <c r="W7" s="95" t="s">
        <v>45</v>
      </c>
    </row>
    <row r="8" spans="1:23" s="19" customFormat="1" ht="35.25" customHeight="1">
      <c r="A8" s="4" t="b">
        <v>1</v>
      </c>
      <c r="B8" s="13">
        <v>1</v>
      </c>
      <c r="C8" s="13" t="s">
        <v>46</v>
      </c>
      <c r="D8" s="13" t="s">
        <v>47</v>
      </c>
      <c r="E8" s="13" t="s">
        <v>47</v>
      </c>
      <c r="F8" s="13" t="s">
        <v>48</v>
      </c>
      <c r="G8" s="13">
        <v>3</v>
      </c>
      <c r="H8" s="13" t="s">
        <v>49</v>
      </c>
      <c r="I8" s="13">
        <v>10</v>
      </c>
      <c r="J8" s="14">
        <v>3448261.41</v>
      </c>
      <c r="K8" s="15"/>
      <c r="L8" s="14">
        <v>3448261.41</v>
      </c>
      <c r="M8" s="14">
        <v>3324124</v>
      </c>
      <c r="N8" s="14">
        <v>10344784.23</v>
      </c>
      <c r="O8" s="16"/>
      <c r="P8" s="17"/>
      <c r="Q8" s="18">
        <f t="shared" ref="Q8:Q71" si="0">IFERROR(ROUND(I8*N8,2),"")</f>
        <v>103447842.3</v>
      </c>
      <c r="R8" s="19" t="s">
        <v>162</v>
      </c>
      <c r="S8" s="96">
        <v>3324124</v>
      </c>
      <c r="T8" s="96">
        <v>3324124</v>
      </c>
      <c r="U8" s="20">
        <v>3448261.41</v>
      </c>
      <c r="V8" s="94">
        <v>3448261.41</v>
      </c>
      <c r="W8" s="98" t="str">
        <f>+IF(AND(J8&gt;=U8,J8&lt;=V8),"CUMPLE","NO CUMPLE")</f>
        <v>CUMPLE</v>
      </c>
    </row>
    <row r="9" spans="1:23" s="19" customFormat="1" ht="35.25" customHeight="1">
      <c r="A9" s="4" t="b">
        <v>1</v>
      </c>
      <c r="B9" s="13">
        <v>2</v>
      </c>
      <c r="C9" s="13" t="s">
        <v>46</v>
      </c>
      <c r="D9" s="13" t="s">
        <v>50</v>
      </c>
      <c r="E9" s="13" t="s">
        <v>50</v>
      </c>
      <c r="F9" s="13" t="s">
        <v>48</v>
      </c>
      <c r="G9" s="13">
        <v>1</v>
      </c>
      <c r="H9" s="13" t="s">
        <v>49</v>
      </c>
      <c r="I9" s="13">
        <v>10</v>
      </c>
      <c r="J9" s="14">
        <v>3448261.41</v>
      </c>
      <c r="K9" s="15"/>
      <c r="L9" s="14">
        <v>3448261.41</v>
      </c>
      <c r="M9" s="14">
        <v>3324124</v>
      </c>
      <c r="N9" s="14">
        <v>3448261.41</v>
      </c>
      <c r="O9" s="16"/>
      <c r="P9" s="17"/>
      <c r="Q9" s="18">
        <f t="shared" si="0"/>
        <v>34482614.100000001</v>
      </c>
      <c r="R9" s="19" t="s">
        <v>162</v>
      </c>
      <c r="S9" s="97">
        <v>3324124</v>
      </c>
      <c r="T9" s="97">
        <v>3324124</v>
      </c>
      <c r="U9" s="20">
        <v>3448261.41</v>
      </c>
      <c r="V9" s="94">
        <v>3448261.41</v>
      </c>
      <c r="W9" s="98" t="str">
        <f t="shared" ref="W9:W72" si="1">+IF(AND(J9&gt;=U9,J9&lt;=V9),"CUMPLE","NO CUMPLE")</f>
        <v>CUMPLE</v>
      </c>
    </row>
    <row r="10" spans="1:23" s="19" customFormat="1" ht="35.25" customHeight="1">
      <c r="A10" s="4" t="b">
        <v>1</v>
      </c>
      <c r="B10" s="13">
        <v>3</v>
      </c>
      <c r="C10" s="13" t="s">
        <v>46</v>
      </c>
      <c r="D10" s="13" t="s">
        <v>51</v>
      </c>
      <c r="E10" s="13" t="s">
        <v>51</v>
      </c>
      <c r="F10" s="13" t="s">
        <v>48</v>
      </c>
      <c r="G10" s="13">
        <v>18</v>
      </c>
      <c r="H10" s="13" t="s">
        <v>49</v>
      </c>
      <c r="I10" s="13">
        <v>10</v>
      </c>
      <c r="J10" s="14">
        <v>3448261.41</v>
      </c>
      <c r="K10" s="15"/>
      <c r="L10" s="14">
        <v>3448261.41</v>
      </c>
      <c r="M10" s="14">
        <v>3324124</v>
      </c>
      <c r="N10" s="14">
        <v>62068705.380000003</v>
      </c>
      <c r="O10" s="16"/>
      <c r="P10" s="17"/>
      <c r="Q10" s="18">
        <f t="shared" si="0"/>
        <v>620687053.79999995</v>
      </c>
      <c r="R10" s="19" t="s">
        <v>162</v>
      </c>
      <c r="S10" s="97">
        <v>3324124</v>
      </c>
      <c r="T10" s="97">
        <v>3324124</v>
      </c>
      <c r="U10" s="20">
        <v>3448261.41</v>
      </c>
      <c r="V10" s="94">
        <v>3448261.41</v>
      </c>
      <c r="W10" s="98" t="str">
        <f t="shared" si="1"/>
        <v>CUMPLE</v>
      </c>
    </row>
    <row r="11" spans="1:23" s="19" customFormat="1" ht="35.25" customHeight="1">
      <c r="A11" s="4" t="b">
        <v>1</v>
      </c>
      <c r="B11" s="13">
        <v>4</v>
      </c>
      <c r="C11" s="13" t="s">
        <v>46</v>
      </c>
      <c r="D11" s="13" t="s">
        <v>52</v>
      </c>
      <c r="E11" s="13" t="s">
        <v>52</v>
      </c>
      <c r="F11" s="13" t="s">
        <v>48</v>
      </c>
      <c r="G11" s="13">
        <v>210</v>
      </c>
      <c r="H11" s="13" t="s">
        <v>49</v>
      </c>
      <c r="I11" s="13">
        <v>10</v>
      </c>
      <c r="J11" s="14">
        <v>17898.34</v>
      </c>
      <c r="K11" s="15"/>
      <c r="L11" s="14">
        <v>17898.34</v>
      </c>
      <c r="M11" s="14">
        <v>17254</v>
      </c>
      <c r="N11" s="14">
        <v>3758651.4</v>
      </c>
      <c r="O11" s="16"/>
      <c r="P11" s="17"/>
      <c r="Q11" s="18">
        <f t="shared" si="0"/>
        <v>37586514</v>
      </c>
      <c r="R11" s="19" t="s">
        <v>162</v>
      </c>
      <c r="S11" s="94">
        <v>17254</v>
      </c>
      <c r="T11" s="94">
        <v>24856</v>
      </c>
      <c r="U11" s="20">
        <v>17898.34</v>
      </c>
      <c r="V11" s="94">
        <v>25784.23</v>
      </c>
      <c r="W11" s="98" t="str">
        <f t="shared" si="1"/>
        <v>CUMPLE</v>
      </c>
    </row>
    <row r="12" spans="1:23" s="19" customFormat="1" ht="35.25" customHeight="1">
      <c r="A12" s="4" t="b">
        <v>1</v>
      </c>
      <c r="B12" s="13">
        <v>5</v>
      </c>
      <c r="C12" s="13" t="s">
        <v>46</v>
      </c>
      <c r="D12" s="13" t="s">
        <v>53</v>
      </c>
      <c r="E12" s="13" t="s">
        <v>53</v>
      </c>
      <c r="F12" s="13" t="s">
        <v>48</v>
      </c>
      <c r="G12" s="13">
        <v>1</v>
      </c>
      <c r="H12" s="13" t="s">
        <v>49</v>
      </c>
      <c r="I12" s="13">
        <v>10</v>
      </c>
      <c r="J12" s="14">
        <v>3448261.41</v>
      </c>
      <c r="K12" s="15"/>
      <c r="L12" s="14">
        <v>3448261.41</v>
      </c>
      <c r="M12" s="14">
        <v>3324124</v>
      </c>
      <c r="N12" s="14">
        <v>3448261.41</v>
      </c>
      <c r="O12" s="16"/>
      <c r="P12" s="17"/>
      <c r="Q12" s="18">
        <f t="shared" si="0"/>
        <v>34482614.100000001</v>
      </c>
      <c r="R12" s="19" t="s">
        <v>162</v>
      </c>
      <c r="S12" s="94">
        <v>3324124</v>
      </c>
      <c r="T12" s="94">
        <v>3324124</v>
      </c>
      <c r="U12" s="20">
        <v>3448261.41</v>
      </c>
      <c r="V12" s="94">
        <v>3448261.41</v>
      </c>
      <c r="W12" s="98" t="str">
        <f t="shared" si="1"/>
        <v>CUMPLE</v>
      </c>
    </row>
    <row r="13" spans="1:23" s="19" customFormat="1" ht="35.25" customHeight="1">
      <c r="A13" s="4" t="b">
        <v>1</v>
      </c>
      <c r="B13" s="13">
        <v>6</v>
      </c>
      <c r="C13" s="13" t="s">
        <v>46</v>
      </c>
      <c r="D13" s="13" t="s">
        <v>54</v>
      </c>
      <c r="E13" s="13" t="s">
        <v>54</v>
      </c>
      <c r="F13" s="13" t="s">
        <v>48</v>
      </c>
      <c r="G13" s="13">
        <v>23</v>
      </c>
      <c r="H13" s="13" t="s">
        <v>49</v>
      </c>
      <c r="I13" s="13">
        <v>10</v>
      </c>
      <c r="J13" s="14">
        <v>17898.34</v>
      </c>
      <c r="K13" s="15"/>
      <c r="L13" s="14">
        <v>17898.34</v>
      </c>
      <c r="M13" s="14">
        <v>17254</v>
      </c>
      <c r="N13" s="14">
        <v>411661.82</v>
      </c>
      <c r="O13" s="16"/>
      <c r="P13" s="17"/>
      <c r="Q13" s="18">
        <f t="shared" si="0"/>
        <v>4116618.2</v>
      </c>
      <c r="R13" s="19" t="s">
        <v>162</v>
      </c>
      <c r="S13" s="94">
        <v>17254</v>
      </c>
      <c r="T13" s="94">
        <v>28282</v>
      </c>
      <c r="U13" s="20">
        <v>17898.34</v>
      </c>
      <c r="V13" s="94">
        <v>25784.23</v>
      </c>
      <c r="W13" s="98" t="str">
        <f t="shared" si="1"/>
        <v>CUMPLE</v>
      </c>
    </row>
    <row r="14" spans="1:23" s="19" customFormat="1" ht="35.25" customHeight="1">
      <c r="A14" s="4" t="b">
        <v>1</v>
      </c>
      <c r="B14" s="13">
        <v>7</v>
      </c>
      <c r="C14" s="13" t="s">
        <v>46</v>
      </c>
      <c r="D14" s="13" t="s">
        <v>47</v>
      </c>
      <c r="E14" s="13" t="s">
        <v>47</v>
      </c>
      <c r="F14" s="13" t="s">
        <v>48</v>
      </c>
      <c r="G14" s="13">
        <v>3</v>
      </c>
      <c r="H14" s="13" t="s">
        <v>49</v>
      </c>
      <c r="I14" s="13">
        <v>10</v>
      </c>
      <c r="J14" s="14">
        <v>3448261.41</v>
      </c>
      <c r="K14" s="15"/>
      <c r="L14" s="14">
        <v>3448261.41</v>
      </c>
      <c r="M14" s="14">
        <v>3324124</v>
      </c>
      <c r="N14" s="14">
        <v>10344784.23</v>
      </c>
      <c r="O14" s="16"/>
      <c r="P14" s="17"/>
      <c r="Q14" s="18">
        <f t="shared" si="0"/>
        <v>103447842.3</v>
      </c>
      <c r="R14" s="19" t="s">
        <v>162</v>
      </c>
      <c r="S14" s="94">
        <v>3324124</v>
      </c>
      <c r="T14" s="94">
        <v>3324124</v>
      </c>
      <c r="U14" s="20">
        <v>3448261.41</v>
      </c>
      <c r="V14" s="94">
        <v>3448261.41</v>
      </c>
      <c r="W14" s="98" t="str">
        <f t="shared" si="1"/>
        <v>CUMPLE</v>
      </c>
    </row>
    <row r="15" spans="1:23" s="19" customFormat="1" ht="35.25" customHeight="1">
      <c r="A15" s="4" t="b">
        <v>1</v>
      </c>
      <c r="B15" s="13">
        <v>8</v>
      </c>
      <c r="C15" s="13" t="s">
        <v>46</v>
      </c>
      <c r="D15" s="13" t="s">
        <v>47</v>
      </c>
      <c r="E15" s="13" t="s">
        <v>47</v>
      </c>
      <c r="F15" s="13" t="s">
        <v>48</v>
      </c>
      <c r="G15" s="13">
        <v>1</v>
      </c>
      <c r="H15" s="13" t="s">
        <v>49</v>
      </c>
      <c r="I15" s="13">
        <v>10</v>
      </c>
      <c r="J15" s="14">
        <v>3448261.41</v>
      </c>
      <c r="K15" s="15"/>
      <c r="L15" s="14">
        <v>3448261.41</v>
      </c>
      <c r="M15" s="14">
        <v>3324124</v>
      </c>
      <c r="N15" s="14">
        <v>3448261.41</v>
      </c>
      <c r="O15" s="16"/>
      <c r="P15" s="17"/>
      <c r="Q15" s="18">
        <f t="shared" si="0"/>
        <v>34482614.100000001</v>
      </c>
      <c r="R15" s="19" t="s">
        <v>162</v>
      </c>
      <c r="S15" s="94">
        <v>3324124</v>
      </c>
      <c r="T15" s="94">
        <v>3324124</v>
      </c>
      <c r="U15" s="20">
        <v>3448261.41</v>
      </c>
      <c r="V15" s="94">
        <v>3448261.41</v>
      </c>
      <c r="W15" s="98" t="str">
        <f t="shared" si="1"/>
        <v>CUMPLE</v>
      </c>
    </row>
    <row r="16" spans="1:23" s="19" customFormat="1" ht="35.25" customHeight="1">
      <c r="A16" s="4" t="b">
        <v>1</v>
      </c>
      <c r="B16" s="13">
        <v>9</v>
      </c>
      <c r="C16" s="13" t="s">
        <v>46</v>
      </c>
      <c r="D16" s="13" t="s">
        <v>47</v>
      </c>
      <c r="E16" s="13" t="s">
        <v>47</v>
      </c>
      <c r="F16" s="13" t="s">
        <v>48</v>
      </c>
      <c r="G16" s="13">
        <v>1</v>
      </c>
      <c r="H16" s="13" t="s">
        <v>49</v>
      </c>
      <c r="I16" s="13">
        <v>10</v>
      </c>
      <c r="J16" s="14">
        <v>3448261.41</v>
      </c>
      <c r="K16" s="15"/>
      <c r="L16" s="14">
        <v>3448261.41</v>
      </c>
      <c r="M16" s="14">
        <v>3324124</v>
      </c>
      <c r="N16" s="14">
        <v>3448261.41</v>
      </c>
      <c r="O16" s="16"/>
      <c r="P16" s="17"/>
      <c r="Q16" s="18">
        <f t="shared" si="0"/>
        <v>34482614.100000001</v>
      </c>
      <c r="R16" s="19" t="s">
        <v>162</v>
      </c>
      <c r="S16" s="94">
        <v>3324124</v>
      </c>
      <c r="T16" s="94">
        <v>3324124</v>
      </c>
      <c r="U16" s="20">
        <v>3448261.41</v>
      </c>
      <c r="V16" s="94">
        <v>3448261.41</v>
      </c>
      <c r="W16" s="98" t="str">
        <f t="shared" si="1"/>
        <v>CUMPLE</v>
      </c>
    </row>
    <row r="17" spans="1:23" s="19" customFormat="1" ht="35.25" customHeight="1">
      <c r="A17" s="4"/>
      <c r="B17" s="13">
        <v>10</v>
      </c>
      <c r="C17" s="13" t="s">
        <v>55</v>
      </c>
      <c r="D17" s="13" t="s">
        <v>56</v>
      </c>
      <c r="E17" s="13" t="s">
        <v>56</v>
      </c>
      <c r="F17" s="13"/>
      <c r="G17" s="13">
        <v>17</v>
      </c>
      <c r="H17" s="13" t="s">
        <v>57</v>
      </c>
      <c r="I17" s="13">
        <v>10</v>
      </c>
      <c r="J17" s="14">
        <v>14886.93</v>
      </c>
      <c r="K17" s="21">
        <v>0.24493095620000005</v>
      </c>
      <c r="L17" s="14">
        <v>11240.66</v>
      </c>
      <c r="M17" s="14">
        <v>14351</v>
      </c>
      <c r="N17" s="14">
        <v>191091.22</v>
      </c>
      <c r="O17" s="16"/>
      <c r="P17" s="17"/>
      <c r="Q17" s="18">
        <f t="shared" si="0"/>
        <v>1910912.2</v>
      </c>
      <c r="R17" s="19" t="s">
        <v>162</v>
      </c>
      <c r="S17" s="94">
        <v>10836</v>
      </c>
      <c r="T17" s="94">
        <v>25984</v>
      </c>
      <c r="U17" s="20">
        <f t="shared" ref="U17:V74" si="2">+S17/0.964</f>
        <v>11240.663900414938</v>
      </c>
      <c r="V17" s="94">
        <f t="shared" si="2"/>
        <v>26954.356846473031</v>
      </c>
      <c r="W17" s="98" t="str">
        <f t="shared" si="1"/>
        <v>CUMPLE</v>
      </c>
    </row>
    <row r="18" spans="1:23" s="19" customFormat="1" ht="35.25" customHeight="1">
      <c r="A18" s="4"/>
      <c r="B18" s="13">
        <v>11</v>
      </c>
      <c r="C18" s="13" t="s">
        <v>55</v>
      </c>
      <c r="D18" s="13" t="s">
        <v>58</v>
      </c>
      <c r="E18" s="13" t="s">
        <v>58</v>
      </c>
      <c r="F18" s="13"/>
      <c r="G18" s="13">
        <v>16</v>
      </c>
      <c r="H18" s="13" t="s">
        <v>57</v>
      </c>
      <c r="I18" s="13">
        <v>10</v>
      </c>
      <c r="J18" s="14">
        <v>8628.6299999999992</v>
      </c>
      <c r="K18" s="21">
        <v>0</v>
      </c>
      <c r="L18" s="14">
        <v>8628.6299999999992</v>
      </c>
      <c r="M18" s="14">
        <v>8318</v>
      </c>
      <c r="N18" s="14">
        <v>138058.07999999999</v>
      </c>
      <c r="O18" s="16"/>
      <c r="P18" s="17"/>
      <c r="Q18" s="18">
        <f t="shared" si="0"/>
        <v>1380580.8</v>
      </c>
      <c r="R18" s="19" t="s">
        <v>162</v>
      </c>
      <c r="S18" s="94">
        <v>8318</v>
      </c>
      <c r="T18" s="94">
        <v>15052</v>
      </c>
      <c r="U18" s="20">
        <v>8628.6299999999992</v>
      </c>
      <c r="V18" s="94">
        <v>15614.1078838174</v>
      </c>
      <c r="W18" s="98" t="str">
        <f t="shared" si="1"/>
        <v>CUMPLE</v>
      </c>
    </row>
    <row r="19" spans="1:23" s="19" customFormat="1" ht="35.25" customHeight="1">
      <c r="A19" s="4"/>
      <c r="B19" s="13">
        <v>12</v>
      </c>
      <c r="C19" s="13" t="s">
        <v>55</v>
      </c>
      <c r="D19" s="13" t="s">
        <v>59</v>
      </c>
      <c r="E19" s="13" t="s">
        <v>59</v>
      </c>
      <c r="F19" s="13"/>
      <c r="G19" s="13">
        <v>2</v>
      </c>
      <c r="H19" s="13" t="s">
        <v>57</v>
      </c>
      <c r="I19" s="13">
        <v>10</v>
      </c>
      <c r="J19" s="14">
        <v>2720.95</v>
      </c>
      <c r="K19" s="21">
        <v>0</v>
      </c>
      <c r="L19" s="14">
        <v>2720.95</v>
      </c>
      <c r="M19" s="14">
        <v>2623</v>
      </c>
      <c r="N19" s="14">
        <v>5441.9</v>
      </c>
      <c r="O19" s="16"/>
      <c r="P19" s="17"/>
      <c r="Q19" s="18">
        <f t="shared" si="0"/>
        <v>54419</v>
      </c>
      <c r="R19" s="19" t="s">
        <v>162</v>
      </c>
      <c r="S19" s="94">
        <v>2623</v>
      </c>
      <c r="T19" s="94">
        <v>4590</v>
      </c>
      <c r="U19" s="20">
        <v>2720.95</v>
      </c>
      <c r="V19" s="94">
        <f t="shared" si="2"/>
        <v>4761.4107883817433</v>
      </c>
      <c r="W19" s="98" t="str">
        <f t="shared" si="1"/>
        <v>CUMPLE</v>
      </c>
    </row>
    <row r="20" spans="1:23" s="19" customFormat="1" ht="35.25" customHeight="1">
      <c r="A20" s="4"/>
      <c r="B20" s="13">
        <v>13</v>
      </c>
      <c r="C20" s="13" t="s">
        <v>55</v>
      </c>
      <c r="D20" s="13" t="s">
        <v>60</v>
      </c>
      <c r="E20" s="13" t="s">
        <v>60</v>
      </c>
      <c r="F20" s="13"/>
      <c r="G20" s="13">
        <v>12</v>
      </c>
      <c r="H20" s="13" t="s">
        <v>57</v>
      </c>
      <c r="I20" s="13">
        <v>10</v>
      </c>
      <c r="J20" s="14">
        <v>14208.51</v>
      </c>
      <c r="K20" s="21">
        <v>0.28152142619999998</v>
      </c>
      <c r="L20" s="14">
        <v>10208.51</v>
      </c>
      <c r="M20" s="14">
        <v>13697</v>
      </c>
      <c r="N20" s="14">
        <v>122502.12</v>
      </c>
      <c r="O20" s="16"/>
      <c r="P20" s="17"/>
      <c r="Q20" s="18">
        <f t="shared" si="0"/>
        <v>1225021.2</v>
      </c>
      <c r="R20" s="19" t="s">
        <v>162</v>
      </c>
      <c r="S20" s="94">
        <v>9841</v>
      </c>
      <c r="T20" s="94">
        <v>28358</v>
      </c>
      <c r="U20" s="20">
        <f t="shared" si="2"/>
        <v>10208.50622406639</v>
      </c>
      <c r="V20" s="94">
        <f t="shared" si="2"/>
        <v>29417.01244813278</v>
      </c>
      <c r="W20" s="98" t="str">
        <f t="shared" si="1"/>
        <v>CUMPLE</v>
      </c>
    </row>
    <row r="21" spans="1:23" s="19" customFormat="1" ht="35.25" customHeight="1">
      <c r="A21" s="4"/>
      <c r="B21" s="13">
        <v>14</v>
      </c>
      <c r="C21" s="13" t="s">
        <v>55</v>
      </c>
      <c r="D21" s="13" t="s">
        <v>61</v>
      </c>
      <c r="E21" s="13" t="s">
        <v>61</v>
      </c>
      <c r="F21" s="13"/>
      <c r="G21" s="13">
        <v>24</v>
      </c>
      <c r="H21" s="13" t="s">
        <v>57</v>
      </c>
      <c r="I21" s="13">
        <v>10</v>
      </c>
      <c r="J21" s="14">
        <v>10064.32</v>
      </c>
      <c r="K21" s="21">
        <v>0</v>
      </c>
      <c r="L21" s="14">
        <v>10064.32</v>
      </c>
      <c r="M21" s="14">
        <v>9702</v>
      </c>
      <c r="N21" s="14">
        <v>241543.67999999999</v>
      </c>
      <c r="O21" s="16"/>
      <c r="P21" s="17"/>
      <c r="Q21" s="18">
        <f t="shared" si="0"/>
        <v>2415436.7999999998</v>
      </c>
      <c r="R21" s="19" t="s">
        <v>162</v>
      </c>
      <c r="S21" s="94">
        <v>9702</v>
      </c>
      <c r="T21" s="94">
        <v>21166</v>
      </c>
      <c r="U21" s="20">
        <f t="shared" si="2"/>
        <v>10064.315352697096</v>
      </c>
      <c r="V21" s="94">
        <f t="shared" si="2"/>
        <v>21956.431535269709</v>
      </c>
      <c r="W21" s="98" t="str">
        <f t="shared" si="1"/>
        <v>CUMPLE</v>
      </c>
    </row>
    <row r="22" spans="1:23" s="19" customFormat="1" ht="35.25" customHeight="1">
      <c r="A22" s="4"/>
      <c r="B22" s="13">
        <v>15</v>
      </c>
      <c r="C22" s="13" t="s">
        <v>55</v>
      </c>
      <c r="D22" s="13" t="s">
        <v>62</v>
      </c>
      <c r="E22" s="13" t="s">
        <v>62</v>
      </c>
      <c r="F22" s="13"/>
      <c r="G22" s="13">
        <v>40</v>
      </c>
      <c r="H22" s="13" t="s">
        <v>57</v>
      </c>
      <c r="I22" s="13">
        <v>10</v>
      </c>
      <c r="J22" s="14">
        <v>6298.76</v>
      </c>
      <c r="K22" s="21">
        <v>0</v>
      </c>
      <c r="L22" s="14">
        <v>6298.76</v>
      </c>
      <c r="M22" s="14">
        <v>6072</v>
      </c>
      <c r="N22" s="14">
        <v>251950.4</v>
      </c>
      <c r="O22" s="16"/>
      <c r="P22" s="17"/>
      <c r="Q22" s="18">
        <f t="shared" si="0"/>
        <v>2519504</v>
      </c>
      <c r="R22" s="19" t="s">
        <v>162</v>
      </c>
      <c r="S22" s="94">
        <v>6072</v>
      </c>
      <c r="T22" s="94">
        <v>13074</v>
      </c>
      <c r="U22" s="20">
        <f t="shared" si="2"/>
        <v>6298.7551867219918</v>
      </c>
      <c r="V22" s="94">
        <f t="shared" si="2"/>
        <v>13562.240663900415</v>
      </c>
      <c r="W22" s="98" t="str">
        <f t="shared" si="1"/>
        <v>CUMPLE</v>
      </c>
    </row>
    <row r="23" spans="1:23" s="19" customFormat="1" ht="35.25" customHeight="1">
      <c r="A23" s="4"/>
      <c r="B23" s="13">
        <v>16</v>
      </c>
      <c r="C23" s="13" t="s">
        <v>55</v>
      </c>
      <c r="D23" s="13" t="s">
        <v>63</v>
      </c>
      <c r="E23" s="13" t="s">
        <v>63</v>
      </c>
      <c r="F23" s="13"/>
      <c r="G23" s="13">
        <v>15</v>
      </c>
      <c r="H23" s="13" t="s">
        <v>57</v>
      </c>
      <c r="I23" s="13">
        <v>10</v>
      </c>
      <c r="J23" s="14">
        <v>17929.46</v>
      </c>
      <c r="K23" s="21">
        <v>0.27071255910000003</v>
      </c>
      <c r="L23" s="14">
        <v>13075.73</v>
      </c>
      <c r="M23" s="14">
        <v>17284</v>
      </c>
      <c r="N23" s="14">
        <v>196135.95</v>
      </c>
      <c r="O23" s="16"/>
      <c r="P23" s="17"/>
      <c r="Q23" s="18">
        <f t="shared" si="0"/>
        <v>1961359.5</v>
      </c>
      <c r="R23" s="19" t="s">
        <v>162</v>
      </c>
      <c r="S23" s="94">
        <v>12605</v>
      </c>
      <c r="T23" s="94">
        <v>29914</v>
      </c>
      <c r="U23" s="20">
        <f t="shared" si="2"/>
        <v>13075.726141078838</v>
      </c>
      <c r="V23" s="94">
        <f t="shared" si="2"/>
        <v>31031.120331950209</v>
      </c>
      <c r="W23" s="98" t="str">
        <f t="shared" si="1"/>
        <v>CUMPLE</v>
      </c>
    </row>
    <row r="24" spans="1:23" s="19" customFormat="1" ht="35.25" customHeight="1">
      <c r="A24" s="4"/>
      <c r="B24" s="13">
        <v>17</v>
      </c>
      <c r="C24" s="13" t="s">
        <v>55</v>
      </c>
      <c r="D24" s="13" t="s">
        <v>64</v>
      </c>
      <c r="E24" s="13" t="s">
        <v>64</v>
      </c>
      <c r="F24" s="13"/>
      <c r="G24" s="13">
        <v>4</v>
      </c>
      <c r="H24" s="13" t="s">
        <v>57</v>
      </c>
      <c r="I24" s="13">
        <v>10</v>
      </c>
      <c r="J24" s="14">
        <v>8137.97</v>
      </c>
      <c r="K24" s="21">
        <v>8.3875954300000055E-2</v>
      </c>
      <c r="L24" s="14">
        <v>7455.39</v>
      </c>
      <c r="M24" s="14">
        <v>7845</v>
      </c>
      <c r="N24" s="14">
        <v>29821.56</v>
      </c>
      <c r="O24" s="16"/>
      <c r="P24" s="17"/>
      <c r="Q24" s="18">
        <f t="shared" si="0"/>
        <v>298215.59999999998</v>
      </c>
      <c r="R24" s="19" t="s">
        <v>162</v>
      </c>
      <c r="S24" s="94">
        <v>7187</v>
      </c>
      <c r="T24" s="94">
        <v>20055</v>
      </c>
      <c r="U24" s="20">
        <f t="shared" si="2"/>
        <v>7455.3941908713696</v>
      </c>
      <c r="V24" s="94">
        <f t="shared" si="2"/>
        <v>20803.941908713692</v>
      </c>
      <c r="W24" s="98" t="str">
        <f t="shared" si="1"/>
        <v>CUMPLE</v>
      </c>
    </row>
    <row r="25" spans="1:23" s="19" customFormat="1" ht="35.25" customHeight="1">
      <c r="A25" s="4"/>
      <c r="B25" s="13">
        <v>18</v>
      </c>
      <c r="C25" s="13" t="s">
        <v>55</v>
      </c>
      <c r="D25" s="13" t="s">
        <v>65</v>
      </c>
      <c r="E25" s="13" t="s">
        <v>65</v>
      </c>
      <c r="F25" s="13"/>
      <c r="G25" s="13">
        <v>46</v>
      </c>
      <c r="H25" s="13" t="s">
        <v>57</v>
      </c>
      <c r="I25" s="13">
        <v>10</v>
      </c>
      <c r="J25" s="14">
        <v>9412.86</v>
      </c>
      <c r="K25" s="21">
        <v>0.32984342700000002</v>
      </c>
      <c r="L25" s="14">
        <v>6308.09</v>
      </c>
      <c r="M25" s="14">
        <v>9074</v>
      </c>
      <c r="N25" s="14">
        <v>290172.14</v>
      </c>
      <c r="O25" s="16"/>
      <c r="P25" s="17"/>
      <c r="Q25" s="18">
        <f t="shared" si="0"/>
        <v>2901721.4</v>
      </c>
      <c r="R25" s="19" t="s">
        <v>162</v>
      </c>
      <c r="S25" s="94">
        <v>6081</v>
      </c>
      <c r="T25" s="94">
        <v>12798</v>
      </c>
      <c r="U25" s="20">
        <f t="shared" si="2"/>
        <v>6308.0912863070544</v>
      </c>
      <c r="V25" s="94">
        <f t="shared" si="2"/>
        <v>13275.933609958507</v>
      </c>
      <c r="W25" s="98" t="str">
        <f t="shared" si="1"/>
        <v>CUMPLE</v>
      </c>
    </row>
    <row r="26" spans="1:23" s="19" customFormat="1" ht="35.25" customHeight="1">
      <c r="A26" s="4"/>
      <c r="B26" s="13">
        <v>19</v>
      </c>
      <c r="C26" s="13" t="s">
        <v>55</v>
      </c>
      <c r="D26" s="13" t="s">
        <v>66</v>
      </c>
      <c r="E26" s="13" t="s">
        <v>66</v>
      </c>
      <c r="F26" s="13"/>
      <c r="G26" s="13">
        <v>5</v>
      </c>
      <c r="H26" s="13" t="s">
        <v>57</v>
      </c>
      <c r="I26" s="13">
        <v>10</v>
      </c>
      <c r="J26" s="14">
        <v>24636.93</v>
      </c>
      <c r="K26" s="21">
        <v>0.25048413089999999</v>
      </c>
      <c r="L26" s="14">
        <v>18465.77</v>
      </c>
      <c r="M26" s="14">
        <v>23750</v>
      </c>
      <c r="N26" s="14">
        <v>92328.85</v>
      </c>
      <c r="O26" s="16"/>
      <c r="P26" s="17"/>
      <c r="Q26" s="18">
        <f t="shared" si="0"/>
        <v>923288.5</v>
      </c>
      <c r="R26" s="19" t="s">
        <v>162</v>
      </c>
      <c r="S26" s="94">
        <v>17801</v>
      </c>
      <c r="T26" s="94">
        <v>41497</v>
      </c>
      <c r="U26" s="20">
        <f t="shared" si="2"/>
        <v>18465.767634854772</v>
      </c>
      <c r="V26" s="94">
        <f t="shared" si="2"/>
        <v>43046.680497925314</v>
      </c>
      <c r="W26" s="98" t="str">
        <f t="shared" si="1"/>
        <v>CUMPLE</v>
      </c>
    </row>
    <row r="27" spans="1:23" s="19" customFormat="1" ht="35.25" customHeight="1">
      <c r="A27" s="4"/>
      <c r="B27" s="13">
        <v>20</v>
      </c>
      <c r="C27" s="13" t="s">
        <v>55</v>
      </c>
      <c r="D27" s="13" t="s">
        <v>67</v>
      </c>
      <c r="E27" s="13" t="s">
        <v>67</v>
      </c>
      <c r="F27" s="13"/>
      <c r="G27" s="13">
        <v>11</v>
      </c>
      <c r="H27" s="13" t="s">
        <v>57</v>
      </c>
      <c r="I27" s="13">
        <v>10</v>
      </c>
      <c r="J27" s="14">
        <v>16875.52</v>
      </c>
      <c r="K27" s="21">
        <v>0</v>
      </c>
      <c r="L27" s="14">
        <v>16875.52</v>
      </c>
      <c r="M27" s="14">
        <v>16268</v>
      </c>
      <c r="N27" s="14">
        <v>185630.72</v>
      </c>
      <c r="O27" s="16"/>
      <c r="P27" s="17"/>
      <c r="Q27" s="18">
        <f t="shared" si="0"/>
        <v>1856307.2</v>
      </c>
      <c r="R27" s="19" t="s">
        <v>162</v>
      </c>
      <c r="S27" s="94">
        <v>16268</v>
      </c>
      <c r="T27" s="94">
        <v>25377</v>
      </c>
      <c r="U27" s="20">
        <f t="shared" si="2"/>
        <v>16875.51867219917</v>
      </c>
      <c r="V27" s="94">
        <f t="shared" si="2"/>
        <v>26324.688796680497</v>
      </c>
      <c r="W27" s="98" t="str">
        <f t="shared" si="1"/>
        <v>CUMPLE</v>
      </c>
    </row>
    <row r="28" spans="1:23" s="19" customFormat="1" ht="35.25" customHeight="1">
      <c r="A28" s="4"/>
      <c r="B28" s="13">
        <v>21</v>
      </c>
      <c r="C28" s="13" t="s">
        <v>55</v>
      </c>
      <c r="D28" s="13" t="s">
        <v>68</v>
      </c>
      <c r="E28" s="13" t="s">
        <v>68</v>
      </c>
      <c r="F28" s="13"/>
      <c r="G28" s="13">
        <v>2</v>
      </c>
      <c r="H28" s="13" t="s">
        <v>57</v>
      </c>
      <c r="I28" s="13">
        <v>10</v>
      </c>
      <c r="J28" s="14">
        <v>26989.63</v>
      </c>
      <c r="K28" s="21">
        <v>0</v>
      </c>
      <c r="L28" s="14">
        <v>26989.63</v>
      </c>
      <c r="M28" s="14">
        <v>26018</v>
      </c>
      <c r="N28" s="14">
        <v>53979.26</v>
      </c>
      <c r="O28" s="16"/>
      <c r="P28" s="17"/>
      <c r="Q28" s="18">
        <f t="shared" si="0"/>
        <v>539792.6</v>
      </c>
      <c r="R28" s="19" t="s">
        <v>162</v>
      </c>
      <c r="S28" s="94">
        <v>26018</v>
      </c>
      <c r="T28" s="94">
        <v>45435</v>
      </c>
      <c r="U28" s="20">
        <f t="shared" si="2"/>
        <v>26989.626556016599</v>
      </c>
      <c r="V28" s="94">
        <f t="shared" si="2"/>
        <v>47131.742738589215</v>
      </c>
      <c r="W28" s="98" t="str">
        <f t="shared" si="1"/>
        <v>CUMPLE</v>
      </c>
    </row>
    <row r="29" spans="1:23" s="19" customFormat="1" ht="35.25" customHeight="1">
      <c r="A29" s="4"/>
      <c r="B29" s="13">
        <v>22</v>
      </c>
      <c r="C29" s="13" t="s">
        <v>55</v>
      </c>
      <c r="D29" s="13" t="s">
        <v>69</v>
      </c>
      <c r="E29" s="13" t="s">
        <v>69</v>
      </c>
      <c r="F29" s="13"/>
      <c r="G29" s="13">
        <v>2</v>
      </c>
      <c r="H29" s="13" t="s">
        <v>57</v>
      </c>
      <c r="I29" s="13">
        <v>10</v>
      </c>
      <c r="J29" s="14">
        <v>53473.03</v>
      </c>
      <c r="K29" s="21">
        <v>4.8052261100000049E-2</v>
      </c>
      <c r="L29" s="14">
        <v>50903.53</v>
      </c>
      <c r="M29" s="14">
        <v>51548</v>
      </c>
      <c r="N29" s="14">
        <v>101807.06</v>
      </c>
      <c r="O29" s="16"/>
      <c r="P29" s="17"/>
      <c r="Q29" s="18">
        <f t="shared" si="0"/>
        <v>1018070.6</v>
      </c>
      <c r="R29" s="19" t="s">
        <v>162</v>
      </c>
      <c r="S29" s="94">
        <v>49071</v>
      </c>
      <c r="T29" s="94">
        <v>87626</v>
      </c>
      <c r="U29" s="20">
        <f t="shared" si="2"/>
        <v>50903.526970954357</v>
      </c>
      <c r="V29" s="94">
        <f t="shared" si="2"/>
        <v>90898.340248962661</v>
      </c>
      <c r="W29" s="98" t="str">
        <f t="shared" si="1"/>
        <v>CUMPLE</v>
      </c>
    </row>
    <row r="30" spans="1:23" s="19" customFormat="1" ht="35.25" customHeight="1">
      <c r="A30" s="4"/>
      <c r="B30" s="13">
        <v>23</v>
      </c>
      <c r="C30" s="13" t="s">
        <v>55</v>
      </c>
      <c r="D30" s="13" t="s">
        <v>70</v>
      </c>
      <c r="E30" s="13" t="s">
        <v>70</v>
      </c>
      <c r="F30" s="13"/>
      <c r="G30" s="13">
        <v>6</v>
      </c>
      <c r="H30" s="13" t="s">
        <v>57</v>
      </c>
      <c r="I30" s="13">
        <v>10</v>
      </c>
      <c r="J30" s="14">
        <v>13151.45</v>
      </c>
      <c r="K30" s="21">
        <v>0.25003934930000005</v>
      </c>
      <c r="L30" s="14">
        <v>9863.07</v>
      </c>
      <c r="M30" s="14">
        <v>12678</v>
      </c>
      <c r="N30" s="14">
        <v>59178.42</v>
      </c>
      <c r="O30" s="16"/>
      <c r="P30" s="17"/>
      <c r="Q30" s="18">
        <f t="shared" si="0"/>
        <v>591784.19999999995</v>
      </c>
      <c r="R30" s="19" t="s">
        <v>162</v>
      </c>
      <c r="S30" s="94">
        <v>9508</v>
      </c>
      <c r="T30" s="94">
        <v>22518</v>
      </c>
      <c r="U30" s="20">
        <f t="shared" si="2"/>
        <v>9863.0705394190882</v>
      </c>
      <c r="V30" s="94">
        <f t="shared" si="2"/>
        <v>23358.921161825729</v>
      </c>
      <c r="W30" s="98" t="str">
        <f t="shared" si="1"/>
        <v>CUMPLE</v>
      </c>
    </row>
    <row r="31" spans="1:23" s="19" customFormat="1" ht="35.25" customHeight="1">
      <c r="A31" s="4"/>
      <c r="B31" s="13">
        <v>24</v>
      </c>
      <c r="C31" s="13" t="s">
        <v>55</v>
      </c>
      <c r="D31" s="13" t="s">
        <v>71</v>
      </c>
      <c r="E31" s="13" t="s">
        <v>71</v>
      </c>
      <c r="F31" s="13"/>
      <c r="G31" s="13">
        <v>5</v>
      </c>
      <c r="H31" s="13" t="s">
        <v>57</v>
      </c>
      <c r="I31" s="13">
        <v>10</v>
      </c>
      <c r="J31" s="14">
        <v>9895.23</v>
      </c>
      <c r="K31" s="21">
        <v>0.2002308183</v>
      </c>
      <c r="L31" s="14">
        <v>7913.9</v>
      </c>
      <c r="M31" s="14">
        <v>9539</v>
      </c>
      <c r="N31" s="14">
        <v>39569.5</v>
      </c>
      <c r="O31" s="16"/>
      <c r="P31" s="17"/>
      <c r="Q31" s="18">
        <f t="shared" si="0"/>
        <v>395695</v>
      </c>
      <c r="R31" s="19" t="s">
        <v>162</v>
      </c>
      <c r="S31" s="94">
        <v>7629</v>
      </c>
      <c r="T31" s="94">
        <v>16191</v>
      </c>
      <c r="U31" s="20">
        <f t="shared" si="2"/>
        <v>7913.9004149377597</v>
      </c>
      <c r="V31" s="94">
        <f t="shared" si="2"/>
        <v>16795.643153526973</v>
      </c>
      <c r="W31" s="98" t="str">
        <f t="shared" si="1"/>
        <v>CUMPLE</v>
      </c>
    </row>
    <row r="32" spans="1:23" s="19" customFormat="1" ht="35.25" customHeight="1">
      <c r="A32" s="4"/>
      <c r="B32" s="13">
        <v>25</v>
      </c>
      <c r="C32" s="13" t="s">
        <v>55</v>
      </c>
      <c r="D32" s="13" t="s">
        <v>72</v>
      </c>
      <c r="E32" s="13" t="s">
        <v>72</v>
      </c>
      <c r="F32" s="13"/>
      <c r="G32" s="13">
        <v>12</v>
      </c>
      <c r="H32" s="13" t="s">
        <v>57</v>
      </c>
      <c r="I32" s="13">
        <v>10</v>
      </c>
      <c r="J32" s="14">
        <v>11142.12</v>
      </c>
      <c r="K32" s="21">
        <v>0</v>
      </c>
      <c r="L32" s="14">
        <v>11142.12</v>
      </c>
      <c r="M32" s="14">
        <v>10741</v>
      </c>
      <c r="N32" s="14">
        <v>133705.44</v>
      </c>
      <c r="O32" s="16"/>
      <c r="P32" s="17"/>
      <c r="Q32" s="18">
        <f t="shared" si="0"/>
        <v>1337054.3999999999</v>
      </c>
      <c r="R32" s="19" t="s">
        <v>162</v>
      </c>
      <c r="S32" s="94">
        <v>10741</v>
      </c>
      <c r="T32" s="94">
        <v>17396</v>
      </c>
      <c r="U32" s="20">
        <f t="shared" si="2"/>
        <v>11142.116182572614</v>
      </c>
      <c r="V32" s="94">
        <f t="shared" si="2"/>
        <v>18045.643153526973</v>
      </c>
      <c r="W32" s="98" t="str">
        <f t="shared" si="1"/>
        <v>CUMPLE</v>
      </c>
    </row>
    <row r="33" spans="1:23" s="19" customFormat="1" ht="35.25" customHeight="1">
      <c r="A33" s="4"/>
      <c r="B33" s="13">
        <v>26</v>
      </c>
      <c r="C33" s="13" t="s">
        <v>55</v>
      </c>
      <c r="D33" s="13" t="s">
        <v>73</v>
      </c>
      <c r="E33" s="13" t="s">
        <v>73</v>
      </c>
      <c r="F33" s="13"/>
      <c r="G33" s="13">
        <v>3</v>
      </c>
      <c r="H33" s="13" t="s">
        <v>57</v>
      </c>
      <c r="I33" s="13">
        <v>10</v>
      </c>
      <c r="J33" s="14">
        <v>16739.63</v>
      </c>
      <c r="K33" s="21">
        <v>0</v>
      </c>
      <c r="L33" s="14">
        <v>16739.63</v>
      </c>
      <c r="M33" s="14">
        <v>16137</v>
      </c>
      <c r="N33" s="14">
        <v>50218.89</v>
      </c>
      <c r="O33" s="16"/>
      <c r="P33" s="17"/>
      <c r="Q33" s="18">
        <f t="shared" si="0"/>
        <v>502188.9</v>
      </c>
      <c r="R33" s="19" t="s">
        <v>162</v>
      </c>
      <c r="S33" s="94">
        <v>16137</v>
      </c>
      <c r="T33" s="94">
        <v>34223</v>
      </c>
      <c r="U33" s="20">
        <f t="shared" si="2"/>
        <v>16739.626556016599</v>
      </c>
      <c r="V33" s="94">
        <f t="shared" si="2"/>
        <v>35501.037344398341</v>
      </c>
      <c r="W33" s="98" t="str">
        <f t="shared" si="1"/>
        <v>CUMPLE</v>
      </c>
    </row>
    <row r="34" spans="1:23" s="19" customFormat="1" ht="35.25" customHeight="1">
      <c r="A34" s="4"/>
      <c r="B34" s="13">
        <v>27</v>
      </c>
      <c r="C34" s="13" t="s">
        <v>55</v>
      </c>
      <c r="D34" s="13" t="s">
        <v>74</v>
      </c>
      <c r="E34" s="13" t="s">
        <v>74</v>
      </c>
      <c r="F34" s="13"/>
      <c r="G34" s="13">
        <v>3</v>
      </c>
      <c r="H34" s="13" t="s">
        <v>57</v>
      </c>
      <c r="I34" s="13">
        <v>10</v>
      </c>
      <c r="J34" s="14">
        <v>16895.23</v>
      </c>
      <c r="K34" s="21">
        <v>0</v>
      </c>
      <c r="L34" s="14">
        <v>16895.23</v>
      </c>
      <c r="M34" s="14">
        <v>16287</v>
      </c>
      <c r="N34" s="14">
        <v>50685.69</v>
      </c>
      <c r="O34" s="16"/>
      <c r="P34" s="17"/>
      <c r="Q34" s="18">
        <f t="shared" si="0"/>
        <v>506856.9</v>
      </c>
      <c r="R34" s="19" t="s">
        <v>162</v>
      </c>
      <c r="S34" s="94">
        <v>16287</v>
      </c>
      <c r="T34" s="94">
        <v>36309</v>
      </c>
      <c r="U34" s="20">
        <f t="shared" si="2"/>
        <v>16895.228215767635</v>
      </c>
      <c r="V34" s="94">
        <f t="shared" si="2"/>
        <v>37664.937759336099</v>
      </c>
      <c r="W34" s="98" t="str">
        <f t="shared" si="1"/>
        <v>CUMPLE</v>
      </c>
    </row>
    <row r="35" spans="1:23" s="19" customFormat="1" ht="35.25" customHeight="1">
      <c r="A35" s="4"/>
      <c r="B35" s="13">
        <v>28</v>
      </c>
      <c r="C35" s="13" t="s">
        <v>55</v>
      </c>
      <c r="D35" s="13" t="s">
        <v>75</v>
      </c>
      <c r="E35" s="13" t="s">
        <v>75</v>
      </c>
      <c r="F35" s="13"/>
      <c r="G35" s="13">
        <v>19</v>
      </c>
      <c r="H35" s="13" t="s">
        <v>57</v>
      </c>
      <c r="I35" s="13">
        <v>10</v>
      </c>
      <c r="J35" s="14">
        <v>10981.33</v>
      </c>
      <c r="K35" s="21">
        <v>0</v>
      </c>
      <c r="L35" s="14">
        <v>10981.33</v>
      </c>
      <c r="M35" s="14">
        <v>10586</v>
      </c>
      <c r="N35" s="14">
        <v>208645.27</v>
      </c>
      <c r="O35" s="16"/>
      <c r="P35" s="17"/>
      <c r="Q35" s="18">
        <f t="shared" si="0"/>
        <v>2086452.7</v>
      </c>
      <c r="R35" s="19" t="s">
        <v>162</v>
      </c>
      <c r="S35" s="94">
        <v>10586</v>
      </c>
      <c r="T35" s="94">
        <v>17640</v>
      </c>
      <c r="U35" s="20">
        <f t="shared" si="2"/>
        <v>10981.327800829877</v>
      </c>
      <c r="V35" s="94">
        <f t="shared" si="2"/>
        <v>18298.755186721992</v>
      </c>
      <c r="W35" s="98" t="str">
        <f t="shared" si="1"/>
        <v>CUMPLE</v>
      </c>
    </row>
    <row r="36" spans="1:23" s="19" customFormat="1" ht="35.25" customHeight="1">
      <c r="A36" s="4"/>
      <c r="B36" s="13">
        <v>29</v>
      </c>
      <c r="C36" s="13" t="s">
        <v>55</v>
      </c>
      <c r="D36" s="13" t="s">
        <v>76</v>
      </c>
      <c r="E36" s="13" t="s">
        <v>76</v>
      </c>
      <c r="F36" s="13"/>
      <c r="G36" s="13">
        <v>4</v>
      </c>
      <c r="H36" s="13" t="s">
        <v>57</v>
      </c>
      <c r="I36" s="13">
        <v>10</v>
      </c>
      <c r="J36" s="14">
        <v>12417.01</v>
      </c>
      <c r="K36" s="21">
        <v>0.31645782680000001</v>
      </c>
      <c r="L36" s="14">
        <v>8487.5499999999993</v>
      </c>
      <c r="M36" s="14">
        <v>11970</v>
      </c>
      <c r="N36" s="14">
        <v>33950.199999999997</v>
      </c>
      <c r="O36" s="16"/>
      <c r="P36" s="17"/>
      <c r="Q36" s="18">
        <f t="shared" si="0"/>
        <v>339502</v>
      </c>
      <c r="R36" s="19" t="s">
        <v>162</v>
      </c>
      <c r="S36" s="94">
        <v>8182</v>
      </c>
      <c r="T36" s="94">
        <v>14824</v>
      </c>
      <c r="U36" s="20">
        <f t="shared" si="2"/>
        <v>8487.5518672199178</v>
      </c>
      <c r="V36" s="94">
        <f t="shared" si="2"/>
        <v>15377.593360995852</v>
      </c>
      <c r="W36" s="98" t="str">
        <f t="shared" si="1"/>
        <v>CUMPLE</v>
      </c>
    </row>
    <row r="37" spans="1:23" s="19" customFormat="1" ht="35.25" customHeight="1">
      <c r="A37" s="4"/>
      <c r="B37" s="13">
        <v>30</v>
      </c>
      <c r="C37" s="13" t="s">
        <v>55</v>
      </c>
      <c r="D37" s="13" t="s">
        <v>77</v>
      </c>
      <c r="E37" s="13" t="s">
        <v>77</v>
      </c>
      <c r="F37" s="13"/>
      <c r="G37" s="13">
        <v>7</v>
      </c>
      <c r="H37" s="13" t="s">
        <v>57</v>
      </c>
      <c r="I37" s="13">
        <v>10</v>
      </c>
      <c r="J37" s="14">
        <v>13146.27</v>
      </c>
      <c r="K37" s="21">
        <v>0.45908611340000005</v>
      </c>
      <c r="L37" s="14">
        <v>7111</v>
      </c>
      <c r="M37" s="14">
        <v>12673</v>
      </c>
      <c r="N37" s="14">
        <v>49777</v>
      </c>
      <c r="O37" s="16"/>
      <c r="P37" s="17"/>
      <c r="Q37" s="18">
        <f t="shared" si="0"/>
        <v>497770</v>
      </c>
      <c r="R37" s="19" t="s">
        <v>162</v>
      </c>
      <c r="S37" s="94">
        <v>6855</v>
      </c>
      <c r="T37" s="94">
        <v>30341</v>
      </c>
      <c r="U37" s="20">
        <f t="shared" si="2"/>
        <v>7110.9958506224066</v>
      </c>
      <c r="V37" s="94">
        <f t="shared" si="2"/>
        <v>31474.066390041495</v>
      </c>
      <c r="W37" s="98" t="str">
        <f t="shared" si="1"/>
        <v>CUMPLE</v>
      </c>
    </row>
    <row r="38" spans="1:23" s="19" customFormat="1" ht="35.25" customHeight="1">
      <c r="A38" s="4"/>
      <c r="B38" s="13">
        <v>31</v>
      </c>
      <c r="C38" s="13" t="s">
        <v>55</v>
      </c>
      <c r="D38" s="13" t="s">
        <v>78</v>
      </c>
      <c r="E38" s="13" t="s">
        <v>78</v>
      </c>
      <c r="F38" s="13"/>
      <c r="G38" s="13">
        <v>18</v>
      </c>
      <c r="H38" s="13" t="s">
        <v>57</v>
      </c>
      <c r="I38" s="13">
        <v>10</v>
      </c>
      <c r="J38" s="14">
        <v>1237.55</v>
      </c>
      <c r="K38" s="21">
        <v>0.10309886469999996</v>
      </c>
      <c r="L38" s="14">
        <v>1109.96</v>
      </c>
      <c r="M38" s="14">
        <v>1193</v>
      </c>
      <c r="N38" s="14">
        <v>19979.28</v>
      </c>
      <c r="O38" s="16"/>
      <c r="P38" s="17"/>
      <c r="Q38" s="18">
        <f t="shared" si="0"/>
        <v>199792.8</v>
      </c>
      <c r="R38" s="19" t="s">
        <v>162</v>
      </c>
      <c r="S38" s="94">
        <v>1070</v>
      </c>
      <c r="T38" s="94">
        <v>2322</v>
      </c>
      <c r="U38" s="20">
        <f t="shared" si="2"/>
        <v>1109.9585062240665</v>
      </c>
      <c r="V38" s="94">
        <f t="shared" si="2"/>
        <v>2408.713692946058</v>
      </c>
      <c r="W38" s="98" t="str">
        <f t="shared" si="1"/>
        <v>CUMPLE</v>
      </c>
    </row>
    <row r="39" spans="1:23" s="19" customFormat="1" ht="35.25" customHeight="1">
      <c r="A39" s="4"/>
      <c r="B39" s="13">
        <v>32</v>
      </c>
      <c r="C39" s="13" t="s">
        <v>55</v>
      </c>
      <c r="D39" s="13" t="s">
        <v>79</v>
      </c>
      <c r="E39" s="13" t="s">
        <v>79</v>
      </c>
      <c r="F39" s="13"/>
      <c r="G39" s="13">
        <v>63</v>
      </c>
      <c r="H39" s="13" t="s">
        <v>57</v>
      </c>
      <c r="I39" s="13">
        <v>10</v>
      </c>
      <c r="J39" s="14">
        <v>443.98</v>
      </c>
      <c r="K39" s="21">
        <v>0.10745979549999995</v>
      </c>
      <c r="L39" s="14">
        <v>396.27</v>
      </c>
      <c r="M39" s="14">
        <v>428</v>
      </c>
      <c r="N39" s="14">
        <v>24965.01</v>
      </c>
      <c r="O39" s="16"/>
      <c r="P39" s="17"/>
      <c r="Q39" s="18">
        <f t="shared" si="0"/>
        <v>249650.1</v>
      </c>
      <c r="R39" s="19" t="s">
        <v>162</v>
      </c>
      <c r="S39" s="94">
        <v>382</v>
      </c>
      <c r="T39" s="94">
        <v>748</v>
      </c>
      <c r="U39" s="20">
        <f t="shared" si="2"/>
        <v>396.2655601659751</v>
      </c>
      <c r="V39" s="94">
        <f t="shared" si="2"/>
        <v>775.93360995850628</v>
      </c>
      <c r="W39" s="98" t="str">
        <f t="shared" si="1"/>
        <v>CUMPLE</v>
      </c>
    </row>
    <row r="40" spans="1:23" s="19" customFormat="1" ht="35.25" customHeight="1">
      <c r="A40" s="4"/>
      <c r="B40" s="13">
        <v>33</v>
      </c>
      <c r="C40" s="13" t="s">
        <v>55</v>
      </c>
      <c r="D40" s="13" t="s">
        <v>80</v>
      </c>
      <c r="E40" s="13" t="s">
        <v>80</v>
      </c>
      <c r="F40" s="13"/>
      <c r="G40" s="13">
        <v>15</v>
      </c>
      <c r="H40" s="13" t="s">
        <v>57</v>
      </c>
      <c r="I40" s="13">
        <v>10</v>
      </c>
      <c r="J40" s="14">
        <v>896.27</v>
      </c>
      <c r="K40" s="21">
        <v>0</v>
      </c>
      <c r="L40" s="14">
        <v>896.27</v>
      </c>
      <c r="M40" s="14">
        <v>864</v>
      </c>
      <c r="N40" s="14">
        <v>13444.05</v>
      </c>
      <c r="O40" s="16"/>
      <c r="P40" s="17"/>
      <c r="Q40" s="18">
        <f t="shared" si="0"/>
        <v>134440.5</v>
      </c>
      <c r="R40" s="19" t="s">
        <v>162</v>
      </c>
      <c r="S40" s="94">
        <v>864</v>
      </c>
      <c r="T40" s="94">
        <v>3870</v>
      </c>
      <c r="U40" s="20">
        <f t="shared" si="2"/>
        <v>896.2655601659751</v>
      </c>
      <c r="V40" s="94">
        <f t="shared" si="2"/>
        <v>4014.5228215767638</v>
      </c>
      <c r="W40" s="98" t="str">
        <f t="shared" si="1"/>
        <v>CUMPLE</v>
      </c>
    </row>
    <row r="41" spans="1:23" s="19" customFormat="1" ht="35.25" customHeight="1">
      <c r="A41" s="4"/>
      <c r="B41" s="13">
        <v>34</v>
      </c>
      <c r="C41" s="13" t="s">
        <v>55</v>
      </c>
      <c r="D41" s="13" t="s">
        <v>81</v>
      </c>
      <c r="E41" s="13" t="s">
        <v>81</v>
      </c>
      <c r="F41" s="13"/>
      <c r="G41" s="13">
        <v>23</v>
      </c>
      <c r="H41" s="13" t="s">
        <v>57</v>
      </c>
      <c r="I41" s="13">
        <v>10</v>
      </c>
      <c r="J41" s="14">
        <v>5714.73</v>
      </c>
      <c r="K41" s="21">
        <v>6.9341858699999981E-2</v>
      </c>
      <c r="L41" s="14">
        <v>5318.46</v>
      </c>
      <c r="M41" s="14">
        <v>5509</v>
      </c>
      <c r="N41" s="14">
        <v>122324.58</v>
      </c>
      <c r="O41" s="16"/>
      <c r="P41" s="17"/>
      <c r="Q41" s="18">
        <f t="shared" si="0"/>
        <v>1223245.8</v>
      </c>
      <c r="R41" s="19" t="s">
        <v>162</v>
      </c>
      <c r="S41" s="94">
        <v>5127</v>
      </c>
      <c r="T41" s="94">
        <v>7506</v>
      </c>
      <c r="U41" s="20">
        <f t="shared" si="2"/>
        <v>5318.4647302904568</v>
      </c>
      <c r="V41" s="94">
        <f t="shared" si="2"/>
        <v>7786.3070539419086</v>
      </c>
      <c r="W41" s="98" t="str">
        <f t="shared" si="1"/>
        <v>CUMPLE</v>
      </c>
    </row>
    <row r="42" spans="1:23" s="19" customFormat="1" ht="35.25" customHeight="1">
      <c r="A42" s="4"/>
      <c r="B42" s="13">
        <v>35</v>
      </c>
      <c r="C42" s="13" t="s">
        <v>55</v>
      </c>
      <c r="D42" s="13" t="s">
        <v>82</v>
      </c>
      <c r="E42" s="13" t="s">
        <v>82</v>
      </c>
      <c r="F42" s="13"/>
      <c r="G42" s="13">
        <v>21</v>
      </c>
      <c r="H42" s="13" t="s">
        <v>57</v>
      </c>
      <c r="I42" s="13">
        <v>10</v>
      </c>
      <c r="J42" s="14">
        <v>5714.73</v>
      </c>
      <c r="K42" s="21">
        <v>0</v>
      </c>
      <c r="L42" s="14">
        <v>5714.73</v>
      </c>
      <c r="M42" s="14">
        <v>5509</v>
      </c>
      <c r="N42" s="14">
        <v>120009.33</v>
      </c>
      <c r="O42" s="16"/>
      <c r="P42" s="17"/>
      <c r="Q42" s="18">
        <f t="shared" si="0"/>
        <v>1200093.3</v>
      </c>
      <c r="R42" s="19" t="s">
        <v>162</v>
      </c>
      <c r="S42" s="94">
        <v>5509</v>
      </c>
      <c r="T42" s="94">
        <v>7542</v>
      </c>
      <c r="U42" s="20">
        <v>5714.73</v>
      </c>
      <c r="V42" s="94">
        <f t="shared" si="2"/>
        <v>7823.6514522821581</v>
      </c>
      <c r="W42" s="98" t="str">
        <f t="shared" si="1"/>
        <v>CUMPLE</v>
      </c>
    </row>
    <row r="43" spans="1:23" s="19" customFormat="1" ht="35.25" customHeight="1">
      <c r="A43" s="4"/>
      <c r="B43" s="13">
        <v>36</v>
      </c>
      <c r="C43" s="13" t="s">
        <v>55</v>
      </c>
      <c r="D43" s="13" t="s">
        <v>83</v>
      </c>
      <c r="E43" s="13" t="s">
        <v>83</v>
      </c>
      <c r="F43" s="13"/>
      <c r="G43" s="13">
        <v>10</v>
      </c>
      <c r="H43" s="13" t="s">
        <v>57</v>
      </c>
      <c r="I43" s="13">
        <v>10</v>
      </c>
      <c r="J43" s="14">
        <v>7171.16</v>
      </c>
      <c r="K43" s="21">
        <v>0</v>
      </c>
      <c r="L43" s="14">
        <v>7171.16</v>
      </c>
      <c r="M43" s="14">
        <v>6913</v>
      </c>
      <c r="N43" s="14">
        <v>71711.600000000006</v>
      </c>
      <c r="O43" s="16"/>
      <c r="P43" s="17"/>
      <c r="Q43" s="18">
        <f t="shared" si="0"/>
        <v>717116</v>
      </c>
      <c r="R43" s="19" t="s">
        <v>162</v>
      </c>
      <c r="S43" s="94">
        <v>6913</v>
      </c>
      <c r="T43" s="94">
        <v>11389</v>
      </c>
      <c r="U43" s="20">
        <v>7171.16</v>
      </c>
      <c r="V43" s="94">
        <f t="shared" si="2"/>
        <v>11814.315352697096</v>
      </c>
      <c r="W43" s="98" t="str">
        <f t="shared" si="1"/>
        <v>CUMPLE</v>
      </c>
    </row>
    <row r="44" spans="1:23" s="19" customFormat="1" ht="35.25" customHeight="1">
      <c r="A44" s="4"/>
      <c r="B44" s="13">
        <v>37</v>
      </c>
      <c r="C44" s="13" t="s">
        <v>55</v>
      </c>
      <c r="D44" s="13" t="s">
        <v>84</v>
      </c>
      <c r="E44" s="13" t="s">
        <v>84</v>
      </c>
      <c r="F44" s="13"/>
      <c r="G44" s="13">
        <v>47</v>
      </c>
      <c r="H44" s="13" t="s">
        <v>57</v>
      </c>
      <c r="I44" s="13">
        <v>10</v>
      </c>
      <c r="J44" s="14">
        <v>8931.5400000000009</v>
      </c>
      <c r="K44" s="21">
        <v>0</v>
      </c>
      <c r="L44" s="14">
        <v>8931.5400000000009</v>
      </c>
      <c r="M44" s="14">
        <v>8610</v>
      </c>
      <c r="N44" s="14">
        <v>419782.38</v>
      </c>
      <c r="O44" s="16"/>
      <c r="P44" s="17"/>
      <c r="Q44" s="18">
        <f t="shared" si="0"/>
        <v>4197823.8</v>
      </c>
      <c r="R44" s="19" t="s">
        <v>162</v>
      </c>
      <c r="S44" s="94">
        <v>8610</v>
      </c>
      <c r="T44" s="94">
        <v>13631</v>
      </c>
      <c r="U44" s="20">
        <f t="shared" si="2"/>
        <v>8931.5352697095441</v>
      </c>
      <c r="V44" s="94">
        <f t="shared" si="2"/>
        <v>14140.041493775934</v>
      </c>
      <c r="W44" s="98" t="str">
        <f t="shared" si="1"/>
        <v>CUMPLE</v>
      </c>
    </row>
    <row r="45" spans="1:23" s="19" customFormat="1" ht="35.25" customHeight="1">
      <c r="A45" s="4"/>
      <c r="B45" s="13">
        <v>38</v>
      </c>
      <c r="C45" s="13" t="s">
        <v>55</v>
      </c>
      <c r="D45" s="13" t="s">
        <v>85</v>
      </c>
      <c r="E45" s="13" t="s">
        <v>85</v>
      </c>
      <c r="F45" s="13"/>
      <c r="G45" s="13">
        <v>5</v>
      </c>
      <c r="H45" s="13" t="s">
        <v>57</v>
      </c>
      <c r="I45" s="13">
        <v>10</v>
      </c>
      <c r="J45" s="14">
        <v>6232.37</v>
      </c>
      <c r="K45" s="21">
        <v>0</v>
      </c>
      <c r="L45" s="14">
        <v>6232.37</v>
      </c>
      <c r="M45" s="14">
        <v>6008</v>
      </c>
      <c r="N45" s="14">
        <v>31161.85</v>
      </c>
      <c r="O45" s="16"/>
      <c r="P45" s="17"/>
      <c r="Q45" s="18">
        <f t="shared" si="0"/>
        <v>311618.5</v>
      </c>
      <c r="R45" s="19" t="s">
        <v>162</v>
      </c>
      <c r="S45" s="94">
        <v>6008</v>
      </c>
      <c r="T45" s="94">
        <v>24435</v>
      </c>
      <c r="U45" s="20">
        <f t="shared" si="2"/>
        <v>6232.3651452282156</v>
      </c>
      <c r="V45" s="94">
        <f t="shared" si="2"/>
        <v>25347.510373443984</v>
      </c>
      <c r="W45" s="98" t="str">
        <f t="shared" si="1"/>
        <v>CUMPLE</v>
      </c>
    </row>
    <row r="46" spans="1:23" s="19" customFormat="1" ht="35.25" customHeight="1">
      <c r="A46" s="4"/>
      <c r="B46" s="13">
        <v>39</v>
      </c>
      <c r="C46" s="13" t="s">
        <v>55</v>
      </c>
      <c r="D46" s="13" t="s">
        <v>86</v>
      </c>
      <c r="E46" s="13" t="s">
        <v>86</v>
      </c>
      <c r="F46" s="13"/>
      <c r="G46" s="13">
        <v>1</v>
      </c>
      <c r="H46" s="13" t="s">
        <v>57</v>
      </c>
      <c r="I46" s="13">
        <v>10</v>
      </c>
      <c r="J46" s="14">
        <v>31611</v>
      </c>
      <c r="K46" s="21">
        <v>0</v>
      </c>
      <c r="L46" s="14">
        <v>31611</v>
      </c>
      <c r="M46" s="14">
        <v>30473</v>
      </c>
      <c r="N46" s="14">
        <v>31611</v>
      </c>
      <c r="O46" s="16"/>
      <c r="P46" s="17"/>
      <c r="Q46" s="18">
        <f t="shared" si="0"/>
        <v>316110</v>
      </c>
      <c r="R46" s="19" t="s">
        <v>162</v>
      </c>
      <c r="S46" s="94">
        <v>30473</v>
      </c>
      <c r="T46" s="94">
        <v>41997</v>
      </c>
      <c r="U46" s="20">
        <f t="shared" si="2"/>
        <v>31610.995850622407</v>
      </c>
      <c r="V46" s="94">
        <f t="shared" si="2"/>
        <v>43565.352697095434</v>
      </c>
      <c r="W46" s="98" t="str">
        <f t="shared" si="1"/>
        <v>CUMPLE</v>
      </c>
    </row>
    <row r="47" spans="1:23" s="19" customFormat="1" ht="35.25" customHeight="1">
      <c r="A47" s="4"/>
      <c r="B47" s="13">
        <v>40</v>
      </c>
      <c r="C47" s="13" t="s">
        <v>55</v>
      </c>
      <c r="D47" s="13" t="s">
        <v>87</v>
      </c>
      <c r="E47" s="13" t="s">
        <v>87</v>
      </c>
      <c r="F47" s="13"/>
      <c r="G47" s="13">
        <v>1</v>
      </c>
      <c r="H47" s="13" t="s">
        <v>57</v>
      </c>
      <c r="I47" s="13">
        <v>10</v>
      </c>
      <c r="J47" s="14">
        <v>41459.54</v>
      </c>
      <c r="K47" s="21">
        <v>1</v>
      </c>
      <c r="L47" s="14">
        <v>0</v>
      </c>
      <c r="M47" s="14">
        <v>39967</v>
      </c>
      <c r="N47" s="14">
        <v>0</v>
      </c>
      <c r="O47" s="16"/>
      <c r="P47" s="17"/>
      <c r="Q47" s="18">
        <f t="shared" si="0"/>
        <v>0</v>
      </c>
      <c r="R47" s="19" t="s">
        <v>162</v>
      </c>
      <c r="S47" s="94">
        <v>39914</v>
      </c>
      <c r="T47" s="94">
        <v>51421</v>
      </c>
      <c r="U47" s="20">
        <f t="shared" si="2"/>
        <v>41404.564315352698</v>
      </c>
      <c r="V47" s="94">
        <f t="shared" si="2"/>
        <v>53341.286307053946</v>
      </c>
      <c r="W47" s="98" t="str">
        <f t="shared" si="1"/>
        <v>CUMPLE</v>
      </c>
    </row>
    <row r="48" spans="1:23" s="19" customFormat="1" ht="35.25" customHeight="1">
      <c r="A48" s="4"/>
      <c r="B48" s="13">
        <v>41</v>
      </c>
      <c r="C48" s="13" t="s">
        <v>55</v>
      </c>
      <c r="D48" s="13" t="s">
        <v>88</v>
      </c>
      <c r="E48" s="13" t="s">
        <v>88</v>
      </c>
      <c r="F48" s="13"/>
      <c r="G48" s="13">
        <v>37</v>
      </c>
      <c r="H48" s="13" t="s">
        <v>57</v>
      </c>
      <c r="I48" s="13">
        <v>10</v>
      </c>
      <c r="J48" s="14">
        <v>979.25</v>
      </c>
      <c r="K48" s="21">
        <v>6.249680879999997E-2</v>
      </c>
      <c r="L48" s="14">
        <v>918.05</v>
      </c>
      <c r="M48" s="14">
        <v>944</v>
      </c>
      <c r="N48" s="14">
        <v>33967.85</v>
      </c>
      <c r="O48" s="16"/>
      <c r="P48" s="17"/>
      <c r="Q48" s="18">
        <f t="shared" si="0"/>
        <v>339678.5</v>
      </c>
      <c r="R48" s="19" t="s">
        <v>162</v>
      </c>
      <c r="S48" s="94">
        <v>885</v>
      </c>
      <c r="T48" s="94">
        <v>1772</v>
      </c>
      <c r="U48" s="20">
        <f t="shared" si="2"/>
        <v>918.04979253112037</v>
      </c>
      <c r="V48" s="94">
        <f t="shared" si="2"/>
        <v>1838.1742738589212</v>
      </c>
      <c r="W48" s="98" t="str">
        <f t="shared" si="1"/>
        <v>CUMPLE</v>
      </c>
    </row>
    <row r="49" spans="1:23" s="19" customFormat="1" ht="35.25" customHeight="1">
      <c r="A49" s="4"/>
      <c r="B49" s="13">
        <v>42</v>
      </c>
      <c r="C49" s="13" t="s">
        <v>55</v>
      </c>
      <c r="D49" s="13" t="s">
        <v>89</v>
      </c>
      <c r="E49" s="13" t="s">
        <v>89</v>
      </c>
      <c r="F49" s="13"/>
      <c r="G49" s="13">
        <v>37</v>
      </c>
      <c r="H49" s="13" t="s">
        <v>57</v>
      </c>
      <c r="I49" s="13">
        <v>10</v>
      </c>
      <c r="J49" s="14">
        <v>1092.32</v>
      </c>
      <c r="K49" s="21">
        <v>0</v>
      </c>
      <c r="L49" s="14">
        <v>1092.32</v>
      </c>
      <c r="M49" s="14">
        <v>1053</v>
      </c>
      <c r="N49" s="14">
        <v>40415.839999999997</v>
      </c>
      <c r="O49" s="16"/>
      <c r="P49" s="17"/>
      <c r="Q49" s="18">
        <f t="shared" si="0"/>
        <v>404158.4</v>
      </c>
      <c r="R49" s="19" t="s">
        <v>162</v>
      </c>
      <c r="S49" s="94">
        <v>1053</v>
      </c>
      <c r="T49" s="94">
        <v>1992</v>
      </c>
      <c r="U49" s="20">
        <v>1092.32</v>
      </c>
      <c r="V49" s="94">
        <f t="shared" si="2"/>
        <v>2066.3900414937762</v>
      </c>
      <c r="W49" s="98" t="str">
        <f t="shared" si="1"/>
        <v>CUMPLE</v>
      </c>
    </row>
    <row r="50" spans="1:23" s="19" customFormat="1" ht="35.25" customHeight="1">
      <c r="A50" s="4"/>
      <c r="B50" s="13">
        <v>43</v>
      </c>
      <c r="C50" s="13" t="s">
        <v>55</v>
      </c>
      <c r="D50" s="13" t="s">
        <v>90</v>
      </c>
      <c r="E50" s="13" t="s">
        <v>90</v>
      </c>
      <c r="F50" s="13"/>
      <c r="G50" s="13">
        <v>20</v>
      </c>
      <c r="H50" s="13" t="s">
        <v>57</v>
      </c>
      <c r="I50" s="13">
        <v>10</v>
      </c>
      <c r="J50" s="14">
        <v>1082.99</v>
      </c>
      <c r="K50" s="21">
        <v>1</v>
      </c>
      <c r="L50" s="14">
        <v>0</v>
      </c>
      <c r="M50" s="14">
        <v>1044</v>
      </c>
      <c r="N50" s="14">
        <v>0</v>
      </c>
      <c r="O50" s="16"/>
      <c r="P50" s="17"/>
      <c r="Q50" s="18">
        <f t="shared" si="0"/>
        <v>0</v>
      </c>
      <c r="R50" s="19" t="s">
        <v>162</v>
      </c>
      <c r="S50" s="94">
        <v>1044</v>
      </c>
      <c r="T50" s="94">
        <v>2020</v>
      </c>
      <c r="U50" s="20">
        <f t="shared" si="2"/>
        <v>1082.98755186722</v>
      </c>
      <c r="V50" s="94">
        <f t="shared" si="2"/>
        <v>2095.4356846473029</v>
      </c>
      <c r="W50" s="98" t="str">
        <f t="shared" si="1"/>
        <v>CUMPLE</v>
      </c>
    </row>
    <row r="51" spans="1:23" s="19" customFormat="1" ht="35.25" customHeight="1">
      <c r="A51" s="4"/>
      <c r="B51" s="13">
        <v>44</v>
      </c>
      <c r="C51" s="13" t="s">
        <v>55</v>
      </c>
      <c r="D51" s="13" t="s">
        <v>91</v>
      </c>
      <c r="E51" s="13" t="s">
        <v>91</v>
      </c>
      <c r="F51" s="13"/>
      <c r="G51" s="13">
        <v>29</v>
      </c>
      <c r="H51" s="13" t="s">
        <v>57</v>
      </c>
      <c r="I51" s="13">
        <v>10</v>
      </c>
      <c r="J51" s="14">
        <v>2825.73</v>
      </c>
      <c r="K51" s="21">
        <v>0.12444925740000001</v>
      </c>
      <c r="L51" s="14">
        <v>2474.0700000000002</v>
      </c>
      <c r="M51" s="14">
        <v>2724</v>
      </c>
      <c r="N51" s="14">
        <v>71748.03</v>
      </c>
      <c r="O51" s="16"/>
      <c r="P51" s="17"/>
      <c r="Q51" s="18">
        <f t="shared" si="0"/>
        <v>717480.3</v>
      </c>
      <c r="R51" s="19" t="s">
        <v>162</v>
      </c>
      <c r="S51" s="94">
        <v>2385</v>
      </c>
      <c r="T51" s="94">
        <v>3937</v>
      </c>
      <c r="U51" s="20">
        <f t="shared" si="2"/>
        <v>2474.0663900414938</v>
      </c>
      <c r="V51" s="94">
        <f t="shared" si="2"/>
        <v>4084.0248962655605</v>
      </c>
      <c r="W51" s="98" t="str">
        <f t="shared" si="1"/>
        <v>CUMPLE</v>
      </c>
    </row>
    <row r="52" spans="1:23" s="19" customFormat="1" ht="35.25" customHeight="1">
      <c r="A52" s="4"/>
      <c r="B52" s="13">
        <v>45</v>
      </c>
      <c r="C52" s="13" t="s">
        <v>55</v>
      </c>
      <c r="D52" s="13" t="s">
        <v>92</v>
      </c>
      <c r="E52" s="13" t="s">
        <v>92</v>
      </c>
      <c r="F52" s="13"/>
      <c r="G52" s="13">
        <v>50</v>
      </c>
      <c r="H52" s="13" t="s">
        <v>57</v>
      </c>
      <c r="I52" s="13">
        <v>10</v>
      </c>
      <c r="J52" s="14">
        <v>3134.85</v>
      </c>
      <c r="K52" s="21">
        <v>0.11085378889999997</v>
      </c>
      <c r="L52" s="14">
        <v>2787.34</v>
      </c>
      <c r="M52" s="14">
        <v>3022</v>
      </c>
      <c r="N52" s="14">
        <v>139367</v>
      </c>
      <c r="O52" s="16"/>
      <c r="P52" s="17"/>
      <c r="Q52" s="18">
        <f t="shared" si="0"/>
        <v>1393670</v>
      </c>
      <c r="R52" s="19" t="s">
        <v>162</v>
      </c>
      <c r="S52" s="94">
        <v>2687</v>
      </c>
      <c r="T52" s="94">
        <v>4374</v>
      </c>
      <c r="U52" s="20">
        <f t="shared" si="2"/>
        <v>2787.344398340249</v>
      </c>
      <c r="V52" s="94">
        <f t="shared" si="2"/>
        <v>4537.3443983402494</v>
      </c>
      <c r="W52" s="98" t="str">
        <f t="shared" si="1"/>
        <v>CUMPLE</v>
      </c>
    </row>
    <row r="53" spans="1:23" s="19" customFormat="1" ht="35.25" customHeight="1">
      <c r="A53" s="4"/>
      <c r="B53" s="13">
        <v>46</v>
      </c>
      <c r="C53" s="13" t="s">
        <v>55</v>
      </c>
      <c r="D53" s="13" t="s">
        <v>93</v>
      </c>
      <c r="E53" s="13" t="s">
        <v>93</v>
      </c>
      <c r="F53" s="13"/>
      <c r="G53" s="13">
        <v>15</v>
      </c>
      <c r="H53" s="13" t="s">
        <v>57</v>
      </c>
      <c r="I53" s="13">
        <v>10</v>
      </c>
      <c r="J53" s="14">
        <v>3134.85</v>
      </c>
      <c r="K53" s="21">
        <v>0.11085378889999997</v>
      </c>
      <c r="L53" s="14">
        <v>2787.34</v>
      </c>
      <c r="M53" s="14">
        <v>3022</v>
      </c>
      <c r="N53" s="14">
        <v>41810.1</v>
      </c>
      <c r="O53" s="16"/>
      <c r="P53" s="17"/>
      <c r="Q53" s="18">
        <f t="shared" si="0"/>
        <v>418101</v>
      </c>
      <c r="R53" s="19" t="s">
        <v>162</v>
      </c>
      <c r="S53" s="94">
        <v>2687</v>
      </c>
      <c r="T53" s="94">
        <v>4577</v>
      </c>
      <c r="U53" s="20">
        <f t="shared" si="2"/>
        <v>2787.344398340249</v>
      </c>
      <c r="V53" s="94">
        <f t="shared" si="2"/>
        <v>4747.9253112033193</v>
      </c>
      <c r="W53" s="98" t="str">
        <f t="shared" si="1"/>
        <v>CUMPLE</v>
      </c>
    </row>
    <row r="54" spans="1:23" s="19" customFormat="1" ht="35.25" customHeight="1">
      <c r="A54" s="4"/>
      <c r="B54" s="13">
        <v>47</v>
      </c>
      <c r="C54" s="13" t="s">
        <v>55</v>
      </c>
      <c r="D54" s="13" t="s">
        <v>94</v>
      </c>
      <c r="E54" s="13" t="s">
        <v>94</v>
      </c>
      <c r="F54" s="13"/>
      <c r="G54" s="13">
        <v>15</v>
      </c>
      <c r="H54" s="13" t="s">
        <v>57</v>
      </c>
      <c r="I54" s="13">
        <v>10</v>
      </c>
      <c r="J54" s="14">
        <v>3134.85</v>
      </c>
      <c r="K54" s="21">
        <v>1</v>
      </c>
      <c r="L54" s="14">
        <v>0</v>
      </c>
      <c r="M54" s="14">
        <v>3022</v>
      </c>
      <c r="N54" s="14">
        <v>0</v>
      </c>
      <c r="O54" s="16"/>
      <c r="P54" s="17"/>
      <c r="Q54" s="18">
        <f t="shared" si="0"/>
        <v>0</v>
      </c>
      <c r="R54" s="19" t="s">
        <v>162</v>
      </c>
      <c r="S54" s="94">
        <v>2899</v>
      </c>
      <c r="T54" s="94">
        <v>4971</v>
      </c>
      <c r="U54" s="20">
        <f t="shared" si="2"/>
        <v>3007.2614107883819</v>
      </c>
      <c r="V54" s="94">
        <f t="shared" si="2"/>
        <v>5156.6390041493778</v>
      </c>
      <c r="W54" s="98" t="str">
        <f t="shared" si="1"/>
        <v>CUMPLE</v>
      </c>
    </row>
    <row r="55" spans="1:23" s="19" customFormat="1" ht="35.25" customHeight="1">
      <c r="A55" s="4"/>
      <c r="B55" s="13">
        <v>48</v>
      </c>
      <c r="C55" s="13" t="s">
        <v>55</v>
      </c>
      <c r="D55" s="13" t="s">
        <v>95</v>
      </c>
      <c r="E55" s="13" t="s">
        <v>95</v>
      </c>
      <c r="F55" s="13"/>
      <c r="G55" s="13">
        <v>37</v>
      </c>
      <c r="H55" s="13" t="s">
        <v>57</v>
      </c>
      <c r="I55" s="13">
        <v>10</v>
      </c>
      <c r="J55" s="14">
        <v>3306.02</v>
      </c>
      <c r="K55" s="21">
        <v>0</v>
      </c>
      <c r="L55" s="14">
        <v>3306.02</v>
      </c>
      <c r="M55" s="14">
        <v>3187</v>
      </c>
      <c r="N55" s="14">
        <v>122322.74</v>
      </c>
      <c r="O55" s="16"/>
      <c r="P55" s="17"/>
      <c r="Q55" s="18">
        <f t="shared" si="0"/>
        <v>1223227.3999999999</v>
      </c>
      <c r="R55" s="19" t="s">
        <v>162</v>
      </c>
      <c r="S55" s="94">
        <v>3187</v>
      </c>
      <c r="T55" s="94">
        <v>5420</v>
      </c>
      <c r="U55" s="20">
        <f t="shared" si="2"/>
        <v>3306.0165975103737</v>
      </c>
      <c r="V55" s="94">
        <f t="shared" si="2"/>
        <v>5622.4066390041498</v>
      </c>
      <c r="W55" s="98" t="str">
        <f t="shared" si="1"/>
        <v>CUMPLE</v>
      </c>
    </row>
    <row r="56" spans="1:23" s="19" customFormat="1" ht="35.25" customHeight="1">
      <c r="A56" s="4"/>
      <c r="B56" s="13">
        <v>49</v>
      </c>
      <c r="C56" s="13" t="s">
        <v>55</v>
      </c>
      <c r="D56" s="13" t="s">
        <v>96</v>
      </c>
      <c r="E56" s="13" t="s">
        <v>96</v>
      </c>
      <c r="F56" s="13"/>
      <c r="G56" s="13">
        <v>37</v>
      </c>
      <c r="H56" s="13" t="s">
        <v>57</v>
      </c>
      <c r="I56" s="13">
        <v>10</v>
      </c>
      <c r="J56" s="14">
        <v>3689.83</v>
      </c>
      <c r="K56" s="21">
        <v>0</v>
      </c>
      <c r="L56" s="14">
        <v>3689.83</v>
      </c>
      <c r="M56" s="14">
        <v>3557</v>
      </c>
      <c r="N56" s="14">
        <v>136523.71</v>
      </c>
      <c r="O56" s="16"/>
      <c r="P56" s="17"/>
      <c r="Q56" s="18">
        <f t="shared" si="0"/>
        <v>1365237.1</v>
      </c>
      <c r="R56" s="19" t="s">
        <v>162</v>
      </c>
      <c r="S56" s="94">
        <v>3557</v>
      </c>
      <c r="T56" s="94">
        <v>5741</v>
      </c>
      <c r="U56" s="20">
        <v>3689.83</v>
      </c>
      <c r="V56" s="94">
        <f t="shared" si="2"/>
        <v>5955.3941908713696</v>
      </c>
      <c r="W56" s="98" t="str">
        <f t="shared" si="1"/>
        <v>CUMPLE</v>
      </c>
    </row>
    <row r="57" spans="1:23" s="19" customFormat="1" ht="35.25" customHeight="1">
      <c r="A57" s="4"/>
      <c r="B57" s="13">
        <v>50</v>
      </c>
      <c r="C57" s="13" t="s">
        <v>55</v>
      </c>
      <c r="D57" s="13" t="s">
        <v>97</v>
      </c>
      <c r="E57" s="13" t="s">
        <v>97</v>
      </c>
      <c r="F57" s="13"/>
      <c r="G57" s="13">
        <v>37</v>
      </c>
      <c r="H57" s="13" t="s">
        <v>57</v>
      </c>
      <c r="I57" s="13">
        <v>10</v>
      </c>
      <c r="J57" s="14">
        <v>3689.83</v>
      </c>
      <c r="K57" s="21">
        <v>0</v>
      </c>
      <c r="L57" s="14">
        <v>3689.83</v>
      </c>
      <c r="M57" s="14">
        <v>3557</v>
      </c>
      <c r="N57" s="14">
        <v>136523.71</v>
      </c>
      <c r="O57" s="16"/>
      <c r="P57" s="17"/>
      <c r="Q57" s="18">
        <f t="shared" si="0"/>
        <v>1365237.1</v>
      </c>
      <c r="R57" s="19" t="s">
        <v>162</v>
      </c>
      <c r="S57" s="94">
        <v>3557</v>
      </c>
      <c r="T57" s="94">
        <v>5880</v>
      </c>
      <c r="U57" s="20">
        <v>3689.83</v>
      </c>
      <c r="V57" s="94">
        <f t="shared" si="2"/>
        <v>6099.5850622406642</v>
      </c>
      <c r="W57" s="98" t="str">
        <f t="shared" si="1"/>
        <v>CUMPLE</v>
      </c>
    </row>
    <row r="58" spans="1:23" s="19" customFormat="1" ht="35.25" customHeight="1">
      <c r="A58" s="4"/>
      <c r="B58" s="13">
        <v>51</v>
      </c>
      <c r="C58" s="13" t="s">
        <v>55</v>
      </c>
      <c r="D58" s="13" t="s">
        <v>98</v>
      </c>
      <c r="E58" s="13" t="s">
        <v>98</v>
      </c>
      <c r="F58" s="13"/>
      <c r="G58" s="13">
        <v>15</v>
      </c>
      <c r="H58" s="13" t="s">
        <v>57</v>
      </c>
      <c r="I58" s="13">
        <v>10</v>
      </c>
      <c r="J58" s="14">
        <v>3689.83</v>
      </c>
      <c r="K58" s="21">
        <v>1</v>
      </c>
      <c r="L58" s="14">
        <v>0</v>
      </c>
      <c r="M58" s="14">
        <v>3557</v>
      </c>
      <c r="N58" s="14">
        <v>0</v>
      </c>
      <c r="O58" s="16"/>
      <c r="P58" s="17"/>
      <c r="Q58" s="18">
        <f t="shared" si="0"/>
        <v>0</v>
      </c>
      <c r="R58" s="19" t="s">
        <v>162</v>
      </c>
      <c r="S58" s="94">
        <v>3557</v>
      </c>
      <c r="T58" s="94">
        <v>6220</v>
      </c>
      <c r="U58" s="20">
        <v>3689.83</v>
      </c>
      <c r="V58" s="94">
        <f t="shared" si="2"/>
        <v>6452.282157676349</v>
      </c>
      <c r="W58" s="98" t="str">
        <f t="shared" si="1"/>
        <v>CUMPLE</v>
      </c>
    </row>
    <row r="59" spans="1:23" s="19" customFormat="1" ht="35.25" customHeight="1">
      <c r="A59" s="4"/>
      <c r="B59" s="13">
        <v>52</v>
      </c>
      <c r="C59" s="13" t="s">
        <v>55</v>
      </c>
      <c r="D59" s="13" t="s">
        <v>99</v>
      </c>
      <c r="E59" s="13" t="s">
        <v>99</v>
      </c>
      <c r="F59" s="13"/>
      <c r="G59" s="13">
        <v>15</v>
      </c>
      <c r="H59" s="13" t="s">
        <v>57</v>
      </c>
      <c r="I59" s="13">
        <v>10</v>
      </c>
      <c r="J59" s="14">
        <v>5665.98</v>
      </c>
      <c r="K59" s="21">
        <v>0</v>
      </c>
      <c r="L59" s="14">
        <v>5665.98</v>
      </c>
      <c r="M59" s="14">
        <v>5462</v>
      </c>
      <c r="N59" s="14">
        <v>84989.7</v>
      </c>
      <c r="O59" s="16"/>
      <c r="P59" s="17"/>
      <c r="Q59" s="18">
        <f t="shared" si="0"/>
        <v>849897</v>
      </c>
      <c r="R59" s="19" t="s">
        <v>162</v>
      </c>
      <c r="S59" s="94">
        <v>5462</v>
      </c>
      <c r="T59" s="94">
        <v>9398</v>
      </c>
      <c r="U59" s="20">
        <f t="shared" si="2"/>
        <v>5665.9751037344404</v>
      </c>
      <c r="V59" s="94">
        <f t="shared" si="2"/>
        <v>9748.9626556016592</v>
      </c>
      <c r="W59" s="98" t="str">
        <f t="shared" si="1"/>
        <v>CUMPLE</v>
      </c>
    </row>
    <row r="60" spans="1:23" s="19" customFormat="1" ht="35.25" customHeight="1">
      <c r="A60" s="4"/>
      <c r="B60" s="13">
        <v>53</v>
      </c>
      <c r="C60" s="13" t="s">
        <v>55</v>
      </c>
      <c r="D60" s="13" t="s">
        <v>100</v>
      </c>
      <c r="E60" s="13" t="s">
        <v>100</v>
      </c>
      <c r="F60" s="13"/>
      <c r="G60" s="13">
        <v>15</v>
      </c>
      <c r="H60" s="13" t="s">
        <v>57</v>
      </c>
      <c r="I60" s="13">
        <v>10</v>
      </c>
      <c r="J60" s="14">
        <v>7181.54</v>
      </c>
      <c r="K60" s="21">
        <v>0.12234701749999999</v>
      </c>
      <c r="L60" s="14">
        <v>6302.9</v>
      </c>
      <c r="M60" s="14">
        <v>6923</v>
      </c>
      <c r="N60" s="14">
        <v>94543.5</v>
      </c>
      <c r="O60" s="16"/>
      <c r="P60" s="17"/>
      <c r="Q60" s="18">
        <f t="shared" si="0"/>
        <v>945435</v>
      </c>
      <c r="R60" s="19" t="s">
        <v>162</v>
      </c>
      <c r="S60" s="94">
        <v>6076</v>
      </c>
      <c r="T60" s="94">
        <v>10393</v>
      </c>
      <c r="U60" s="20">
        <f t="shared" si="2"/>
        <v>6302.9045643153531</v>
      </c>
      <c r="V60" s="94">
        <f t="shared" si="2"/>
        <v>10781.120331950207</v>
      </c>
      <c r="W60" s="98" t="str">
        <f t="shared" si="1"/>
        <v>CUMPLE</v>
      </c>
    </row>
    <row r="61" spans="1:23" s="19" customFormat="1" ht="35.25" customHeight="1">
      <c r="A61" s="4"/>
      <c r="B61" s="13">
        <v>54</v>
      </c>
      <c r="C61" s="13" t="s">
        <v>55</v>
      </c>
      <c r="D61" s="13" t="s">
        <v>101</v>
      </c>
      <c r="E61" s="13" t="s">
        <v>101</v>
      </c>
      <c r="F61" s="13"/>
      <c r="G61" s="13">
        <v>15</v>
      </c>
      <c r="H61" s="13" t="s">
        <v>57</v>
      </c>
      <c r="I61" s="13">
        <v>10</v>
      </c>
      <c r="J61" s="14">
        <v>7181.54</v>
      </c>
      <c r="K61" s="21">
        <v>0.12234701749999999</v>
      </c>
      <c r="L61" s="14">
        <v>6302.9</v>
      </c>
      <c r="M61" s="14">
        <v>6923</v>
      </c>
      <c r="N61" s="14">
        <v>94543.5</v>
      </c>
      <c r="O61" s="16"/>
      <c r="P61" s="17"/>
      <c r="Q61" s="18">
        <f t="shared" si="0"/>
        <v>945435</v>
      </c>
      <c r="R61" s="19" t="s">
        <v>162</v>
      </c>
      <c r="S61" s="94">
        <v>6076</v>
      </c>
      <c r="T61" s="94">
        <v>9242</v>
      </c>
      <c r="U61" s="20">
        <f t="shared" si="2"/>
        <v>6302.9045643153531</v>
      </c>
      <c r="V61" s="94">
        <f t="shared" si="2"/>
        <v>9587.1369294605811</v>
      </c>
      <c r="W61" s="98" t="str">
        <f t="shared" si="1"/>
        <v>CUMPLE</v>
      </c>
    </row>
    <row r="62" spans="1:23" s="19" customFormat="1" ht="35.25" customHeight="1">
      <c r="A62" s="4"/>
      <c r="B62" s="13">
        <v>55</v>
      </c>
      <c r="C62" s="13" t="s">
        <v>55</v>
      </c>
      <c r="D62" s="13" t="s">
        <v>102</v>
      </c>
      <c r="E62" s="13" t="s">
        <v>102</v>
      </c>
      <c r="F62" s="13"/>
      <c r="G62" s="13">
        <v>50</v>
      </c>
      <c r="H62" s="13" t="s">
        <v>57</v>
      </c>
      <c r="I62" s="13">
        <v>10</v>
      </c>
      <c r="J62" s="14">
        <v>7181.54</v>
      </c>
      <c r="K62" s="21">
        <v>1</v>
      </c>
      <c r="L62" s="14">
        <v>0</v>
      </c>
      <c r="M62" s="14">
        <v>6923</v>
      </c>
      <c r="N62" s="14">
        <v>0</v>
      </c>
      <c r="O62" s="16"/>
      <c r="P62" s="17"/>
      <c r="Q62" s="18">
        <f t="shared" si="0"/>
        <v>0</v>
      </c>
      <c r="R62" s="19" t="s">
        <v>162</v>
      </c>
      <c r="S62" s="94">
        <v>6076</v>
      </c>
      <c r="T62" s="94">
        <v>10946</v>
      </c>
      <c r="U62" s="20">
        <f t="shared" si="2"/>
        <v>6302.9045643153531</v>
      </c>
      <c r="V62" s="94">
        <f t="shared" si="2"/>
        <v>11354.771784232365</v>
      </c>
      <c r="W62" s="98" t="str">
        <f t="shared" si="1"/>
        <v>CUMPLE</v>
      </c>
    </row>
    <row r="63" spans="1:23" s="19" customFormat="1" ht="35.25" customHeight="1">
      <c r="A63" s="4"/>
      <c r="B63" s="13">
        <v>56</v>
      </c>
      <c r="C63" s="13" t="s">
        <v>55</v>
      </c>
      <c r="D63" s="13" t="s">
        <v>103</v>
      </c>
      <c r="E63" s="13" t="s">
        <v>103</v>
      </c>
      <c r="F63" s="13"/>
      <c r="G63" s="13">
        <v>1</v>
      </c>
      <c r="H63" s="13" t="s">
        <v>57</v>
      </c>
      <c r="I63" s="13">
        <v>10</v>
      </c>
      <c r="J63" s="14">
        <v>4962.66</v>
      </c>
      <c r="K63" s="21">
        <v>0</v>
      </c>
      <c r="L63" s="14">
        <v>4962.66</v>
      </c>
      <c r="M63" s="14">
        <v>4784</v>
      </c>
      <c r="N63" s="14">
        <v>4962.66</v>
      </c>
      <c r="O63" s="16"/>
      <c r="P63" s="17"/>
      <c r="Q63" s="18">
        <f t="shared" si="0"/>
        <v>49626.6</v>
      </c>
      <c r="R63" s="19" t="s">
        <v>162</v>
      </c>
      <c r="S63" s="94">
        <v>4784</v>
      </c>
      <c r="T63" s="94">
        <v>6816</v>
      </c>
      <c r="U63" s="20">
        <f t="shared" si="2"/>
        <v>4962.6556016597515</v>
      </c>
      <c r="V63" s="94">
        <f t="shared" si="2"/>
        <v>7070.5394190871375</v>
      </c>
      <c r="W63" s="98" t="str">
        <f t="shared" si="1"/>
        <v>CUMPLE</v>
      </c>
    </row>
    <row r="64" spans="1:23" s="19" customFormat="1" ht="35.25" customHeight="1">
      <c r="A64" s="4"/>
      <c r="B64" s="13">
        <v>57</v>
      </c>
      <c r="C64" s="13" t="s">
        <v>55</v>
      </c>
      <c r="D64" s="13" t="s">
        <v>104</v>
      </c>
      <c r="E64" s="13" t="s">
        <v>104</v>
      </c>
      <c r="F64" s="13"/>
      <c r="G64" s="13">
        <v>5</v>
      </c>
      <c r="H64" s="13" t="s">
        <v>57</v>
      </c>
      <c r="I64" s="13">
        <v>10</v>
      </c>
      <c r="J64" s="14">
        <v>5533.2</v>
      </c>
      <c r="K64" s="21">
        <v>0</v>
      </c>
      <c r="L64" s="14">
        <v>5533.2</v>
      </c>
      <c r="M64" s="14">
        <v>5334</v>
      </c>
      <c r="N64" s="14">
        <v>27666</v>
      </c>
      <c r="O64" s="16"/>
      <c r="P64" s="17"/>
      <c r="Q64" s="18">
        <f t="shared" si="0"/>
        <v>276660</v>
      </c>
      <c r="R64" s="19" t="s">
        <v>162</v>
      </c>
      <c r="S64" s="94">
        <v>5334</v>
      </c>
      <c r="T64" s="94">
        <v>7562</v>
      </c>
      <c r="U64" s="20">
        <f t="shared" si="2"/>
        <v>5533.1950207468881</v>
      </c>
      <c r="V64" s="94">
        <f t="shared" si="2"/>
        <v>7844.398340248963</v>
      </c>
      <c r="W64" s="98" t="str">
        <f t="shared" si="1"/>
        <v>CUMPLE</v>
      </c>
    </row>
    <row r="65" spans="1:23" s="19" customFormat="1" ht="35.25" customHeight="1">
      <c r="A65" s="4"/>
      <c r="B65" s="13">
        <v>58</v>
      </c>
      <c r="C65" s="13" t="s">
        <v>55</v>
      </c>
      <c r="D65" s="13" t="s">
        <v>105</v>
      </c>
      <c r="E65" s="13" t="s">
        <v>105</v>
      </c>
      <c r="F65" s="13"/>
      <c r="G65" s="13">
        <v>25</v>
      </c>
      <c r="H65" s="13" t="s">
        <v>57</v>
      </c>
      <c r="I65" s="13">
        <v>10</v>
      </c>
      <c r="J65" s="14">
        <v>6456.43</v>
      </c>
      <c r="K65" s="21">
        <v>0</v>
      </c>
      <c r="L65" s="14">
        <v>6456.43</v>
      </c>
      <c r="M65" s="14">
        <v>6224</v>
      </c>
      <c r="N65" s="14">
        <v>161410.75</v>
      </c>
      <c r="O65" s="16"/>
      <c r="P65" s="17"/>
      <c r="Q65" s="18">
        <f t="shared" si="0"/>
        <v>1614107.5</v>
      </c>
      <c r="R65" s="19" t="s">
        <v>162</v>
      </c>
      <c r="S65" s="94">
        <v>6224</v>
      </c>
      <c r="T65" s="94">
        <v>8709</v>
      </c>
      <c r="U65" s="20">
        <v>6456.43</v>
      </c>
      <c r="V65" s="94">
        <f t="shared" si="2"/>
        <v>9034.232365145228</v>
      </c>
      <c r="W65" s="98" t="str">
        <f t="shared" si="1"/>
        <v>CUMPLE</v>
      </c>
    </row>
    <row r="66" spans="1:23" s="19" customFormat="1" ht="35.25" customHeight="1">
      <c r="A66" s="4"/>
      <c r="B66" s="13">
        <v>59</v>
      </c>
      <c r="C66" s="13" t="s">
        <v>55</v>
      </c>
      <c r="D66" s="13" t="s">
        <v>106</v>
      </c>
      <c r="E66" s="13" t="s">
        <v>106</v>
      </c>
      <c r="F66" s="13"/>
      <c r="G66" s="13">
        <v>5</v>
      </c>
      <c r="H66" s="13" t="s">
        <v>57</v>
      </c>
      <c r="I66" s="13">
        <v>10</v>
      </c>
      <c r="J66" s="14">
        <v>23400.41</v>
      </c>
      <c r="K66" s="21">
        <v>0.39577981750000002</v>
      </c>
      <c r="L66" s="14">
        <v>14139</v>
      </c>
      <c r="M66" s="14">
        <v>22558</v>
      </c>
      <c r="N66" s="14">
        <v>70695</v>
      </c>
      <c r="O66" s="16"/>
      <c r="P66" s="17"/>
      <c r="Q66" s="18">
        <f t="shared" si="0"/>
        <v>706950</v>
      </c>
      <c r="R66" s="19" t="s">
        <v>162</v>
      </c>
      <c r="S66" s="94">
        <v>13630</v>
      </c>
      <c r="T66" s="94">
        <v>22630</v>
      </c>
      <c r="U66" s="20">
        <f t="shared" si="2"/>
        <v>14139.004149377593</v>
      </c>
      <c r="V66" s="94">
        <f t="shared" si="2"/>
        <v>23475.103734439836</v>
      </c>
      <c r="W66" s="98" t="str">
        <f t="shared" si="1"/>
        <v>CUMPLE</v>
      </c>
    </row>
    <row r="67" spans="1:23" s="19" customFormat="1" ht="35.25" customHeight="1">
      <c r="A67" s="4"/>
      <c r="B67" s="13">
        <v>60</v>
      </c>
      <c r="C67" s="13" t="s">
        <v>55</v>
      </c>
      <c r="D67" s="13" t="s">
        <v>107</v>
      </c>
      <c r="E67" s="13" t="s">
        <v>107</v>
      </c>
      <c r="F67" s="13"/>
      <c r="G67" s="13">
        <v>67</v>
      </c>
      <c r="H67" s="13" t="s">
        <v>57</v>
      </c>
      <c r="I67" s="13">
        <v>10</v>
      </c>
      <c r="J67" s="14">
        <v>13268.67</v>
      </c>
      <c r="K67" s="21">
        <v>0</v>
      </c>
      <c r="L67" s="14">
        <v>13268.67</v>
      </c>
      <c r="M67" s="14">
        <v>12791</v>
      </c>
      <c r="N67" s="14">
        <v>889000.89</v>
      </c>
      <c r="O67" s="16"/>
      <c r="P67" s="17"/>
      <c r="Q67" s="18">
        <f t="shared" si="0"/>
        <v>8890008.9000000004</v>
      </c>
      <c r="R67" s="19" t="s">
        <v>162</v>
      </c>
      <c r="S67" s="94">
        <v>12791</v>
      </c>
      <c r="T67" s="94">
        <v>21747</v>
      </c>
      <c r="U67" s="20">
        <v>13268.67</v>
      </c>
      <c r="V67" s="94">
        <f t="shared" si="2"/>
        <v>22559.128630705396</v>
      </c>
      <c r="W67" s="98" t="str">
        <f t="shared" si="1"/>
        <v>CUMPLE</v>
      </c>
    </row>
    <row r="68" spans="1:23" s="19" customFormat="1" ht="35.25" customHeight="1">
      <c r="A68" s="4"/>
      <c r="B68" s="13">
        <v>61</v>
      </c>
      <c r="C68" s="13" t="s">
        <v>55</v>
      </c>
      <c r="D68" s="13" t="s">
        <v>108</v>
      </c>
      <c r="E68" s="13" t="s">
        <v>108</v>
      </c>
      <c r="F68" s="13"/>
      <c r="G68" s="13">
        <v>22</v>
      </c>
      <c r="H68" s="13" t="s">
        <v>57</v>
      </c>
      <c r="I68" s="13">
        <v>10</v>
      </c>
      <c r="J68" s="14">
        <v>21582.99</v>
      </c>
      <c r="K68" s="21">
        <v>1</v>
      </c>
      <c r="L68" s="14">
        <v>0</v>
      </c>
      <c r="M68" s="14">
        <v>20806</v>
      </c>
      <c r="N68" s="14">
        <v>0</v>
      </c>
      <c r="O68" s="16"/>
      <c r="P68" s="17"/>
      <c r="Q68" s="18">
        <f t="shared" si="0"/>
        <v>0</v>
      </c>
      <c r="R68" s="19" t="s">
        <v>162</v>
      </c>
      <c r="S68" s="94">
        <v>18243</v>
      </c>
      <c r="T68" s="94">
        <v>30339</v>
      </c>
      <c r="U68" s="20">
        <f t="shared" si="2"/>
        <v>18924.273858921162</v>
      </c>
      <c r="V68" s="94">
        <f t="shared" si="2"/>
        <v>31471.991701244813</v>
      </c>
      <c r="W68" s="98" t="str">
        <f t="shared" si="1"/>
        <v>CUMPLE</v>
      </c>
    </row>
    <row r="69" spans="1:23" s="19" customFormat="1" ht="35.25" customHeight="1">
      <c r="A69" s="4"/>
      <c r="B69" s="13">
        <v>62</v>
      </c>
      <c r="C69" s="13" t="s">
        <v>55</v>
      </c>
      <c r="D69" s="13" t="s">
        <v>109</v>
      </c>
      <c r="E69" s="13" t="s">
        <v>109</v>
      </c>
      <c r="F69" s="13"/>
      <c r="G69" s="13">
        <v>19</v>
      </c>
      <c r="H69" s="13" t="s">
        <v>57</v>
      </c>
      <c r="I69" s="13">
        <v>10</v>
      </c>
      <c r="J69" s="14">
        <v>30521.78</v>
      </c>
      <c r="K69" s="21">
        <v>4.9281201799999952E-2</v>
      </c>
      <c r="L69" s="14">
        <v>29017.63</v>
      </c>
      <c r="M69" s="14">
        <v>29423</v>
      </c>
      <c r="N69" s="14">
        <v>551334.97</v>
      </c>
      <c r="O69" s="16"/>
      <c r="P69" s="17"/>
      <c r="Q69" s="18">
        <f t="shared" si="0"/>
        <v>5513349.7000000002</v>
      </c>
      <c r="R69" s="19" t="s">
        <v>162</v>
      </c>
      <c r="S69" s="94">
        <v>27973</v>
      </c>
      <c r="T69" s="94">
        <v>48625</v>
      </c>
      <c r="U69" s="20">
        <f t="shared" si="2"/>
        <v>29017.634854771786</v>
      </c>
      <c r="V69" s="94">
        <f t="shared" si="2"/>
        <v>50440.871369294604</v>
      </c>
      <c r="W69" s="98" t="str">
        <f t="shared" si="1"/>
        <v>CUMPLE</v>
      </c>
    </row>
    <row r="70" spans="1:23" s="19" customFormat="1" ht="35.25" customHeight="1">
      <c r="A70" s="4"/>
      <c r="B70" s="13">
        <v>63</v>
      </c>
      <c r="C70" s="13" t="s">
        <v>55</v>
      </c>
      <c r="D70" s="13" t="s">
        <v>110</v>
      </c>
      <c r="E70" s="13" t="s">
        <v>110</v>
      </c>
      <c r="F70" s="13"/>
      <c r="G70" s="13">
        <v>5</v>
      </c>
      <c r="H70" s="13" t="s">
        <v>57</v>
      </c>
      <c r="I70" s="13">
        <v>10</v>
      </c>
      <c r="J70" s="14">
        <v>8837.14</v>
      </c>
      <c r="K70" s="21">
        <v>0.16938624940000002</v>
      </c>
      <c r="L70" s="14">
        <v>7340.25</v>
      </c>
      <c r="M70" s="14">
        <v>8519</v>
      </c>
      <c r="N70" s="14">
        <v>36701.25</v>
      </c>
      <c r="O70" s="16"/>
      <c r="P70" s="17"/>
      <c r="Q70" s="18">
        <f t="shared" si="0"/>
        <v>367012.5</v>
      </c>
      <c r="R70" s="19" t="s">
        <v>162</v>
      </c>
      <c r="S70" s="94">
        <v>7076</v>
      </c>
      <c r="T70" s="94">
        <v>13624</v>
      </c>
      <c r="U70" s="20">
        <f t="shared" si="2"/>
        <v>7340.2489626556016</v>
      </c>
      <c r="V70" s="94">
        <f t="shared" si="2"/>
        <v>14132.780082987552</v>
      </c>
      <c r="W70" s="98" t="str">
        <f t="shared" si="1"/>
        <v>CUMPLE</v>
      </c>
    </row>
    <row r="71" spans="1:23" s="19" customFormat="1" ht="35.25" customHeight="1">
      <c r="A71" s="4"/>
      <c r="B71" s="13">
        <v>64</v>
      </c>
      <c r="C71" s="13" t="s">
        <v>55</v>
      </c>
      <c r="D71" s="13" t="s">
        <v>111</v>
      </c>
      <c r="E71" s="13" t="s">
        <v>111</v>
      </c>
      <c r="F71" s="13"/>
      <c r="G71" s="13">
        <v>24</v>
      </c>
      <c r="H71" s="13" t="s">
        <v>57</v>
      </c>
      <c r="I71" s="13">
        <v>10</v>
      </c>
      <c r="J71" s="14">
        <v>8272.82</v>
      </c>
      <c r="K71" s="21">
        <v>0.26520340099999995</v>
      </c>
      <c r="L71" s="14">
        <v>6078.84</v>
      </c>
      <c r="M71" s="14">
        <v>7975</v>
      </c>
      <c r="N71" s="14">
        <v>145892.16</v>
      </c>
      <c r="O71" s="16"/>
      <c r="P71" s="17"/>
      <c r="Q71" s="18">
        <f t="shared" si="0"/>
        <v>1458921.6</v>
      </c>
      <c r="R71" s="19" t="s">
        <v>162</v>
      </c>
      <c r="S71" s="94">
        <v>5860</v>
      </c>
      <c r="T71" s="94">
        <v>10919</v>
      </c>
      <c r="U71" s="20">
        <f t="shared" si="2"/>
        <v>6078.8381742738593</v>
      </c>
      <c r="V71" s="94">
        <f t="shared" si="2"/>
        <v>11326.763485477179</v>
      </c>
      <c r="W71" s="98" t="str">
        <f t="shared" si="1"/>
        <v>CUMPLE</v>
      </c>
    </row>
    <row r="72" spans="1:23" s="19" customFormat="1" ht="35.25" customHeight="1">
      <c r="A72" s="4"/>
      <c r="B72" s="13">
        <v>65</v>
      </c>
      <c r="C72" s="13" t="s">
        <v>55</v>
      </c>
      <c r="D72" s="13" t="s">
        <v>112</v>
      </c>
      <c r="E72" s="13" t="s">
        <v>112</v>
      </c>
      <c r="F72" s="13"/>
      <c r="G72" s="13">
        <v>8</v>
      </c>
      <c r="H72" s="13" t="s">
        <v>57</v>
      </c>
      <c r="I72" s="13">
        <v>10</v>
      </c>
      <c r="J72" s="14">
        <v>11981.33</v>
      </c>
      <c r="K72" s="21">
        <v>0.2054546532</v>
      </c>
      <c r="L72" s="14">
        <v>9519.7099999999991</v>
      </c>
      <c r="M72" s="14">
        <v>11550</v>
      </c>
      <c r="N72" s="14">
        <v>76157.679999999993</v>
      </c>
      <c r="O72" s="16"/>
      <c r="P72" s="17"/>
      <c r="Q72" s="18">
        <f t="shared" ref="Q72:Q102" si="3">IFERROR(ROUND(I72*N72,2),"")</f>
        <v>761576.8</v>
      </c>
      <c r="R72" s="19" t="s">
        <v>162</v>
      </c>
      <c r="S72" s="94">
        <v>9177</v>
      </c>
      <c r="T72" s="94">
        <v>15373</v>
      </c>
      <c r="U72" s="20">
        <f t="shared" si="2"/>
        <v>9519.7095435684641</v>
      </c>
      <c r="V72" s="94">
        <f t="shared" si="2"/>
        <v>15947.095435684649</v>
      </c>
      <c r="W72" s="98" t="str">
        <f t="shared" si="1"/>
        <v>CUMPLE</v>
      </c>
    </row>
    <row r="73" spans="1:23" s="19" customFormat="1" ht="35.25" customHeight="1">
      <c r="A73" s="4"/>
      <c r="B73" s="13">
        <v>66</v>
      </c>
      <c r="C73" s="13" t="s">
        <v>55</v>
      </c>
      <c r="D73" s="13" t="s">
        <v>113</v>
      </c>
      <c r="E73" s="13" t="s">
        <v>113</v>
      </c>
      <c r="F73" s="13"/>
      <c r="G73" s="13">
        <v>6</v>
      </c>
      <c r="H73" s="13" t="s">
        <v>57</v>
      </c>
      <c r="I73" s="13">
        <v>10</v>
      </c>
      <c r="J73" s="14">
        <v>5875.52</v>
      </c>
      <c r="K73" s="21">
        <v>1</v>
      </c>
      <c r="L73" s="14">
        <v>0</v>
      </c>
      <c r="M73" s="14">
        <v>5664</v>
      </c>
      <c r="N73" s="14">
        <v>0</v>
      </c>
      <c r="O73" s="16"/>
      <c r="P73" s="17"/>
      <c r="Q73" s="18">
        <f t="shared" si="3"/>
        <v>0</v>
      </c>
      <c r="R73" s="19" t="s">
        <v>162</v>
      </c>
      <c r="S73" s="94">
        <v>5664</v>
      </c>
      <c r="T73" s="94">
        <v>10711</v>
      </c>
      <c r="U73" s="20">
        <f t="shared" si="2"/>
        <v>5875.5186721991704</v>
      </c>
      <c r="V73" s="94">
        <f t="shared" si="2"/>
        <v>11110.995850622407</v>
      </c>
      <c r="W73" s="98" t="str">
        <f t="shared" ref="W73:W102" si="4">+IF(AND(J73&gt;=U73,J73&lt;=V73),"CUMPLE","NO CUMPLE")</f>
        <v>CUMPLE</v>
      </c>
    </row>
    <row r="74" spans="1:23" s="19" customFormat="1" ht="35.25" customHeight="1">
      <c r="A74" s="4"/>
      <c r="B74" s="13">
        <v>67</v>
      </c>
      <c r="C74" s="13" t="s">
        <v>55</v>
      </c>
      <c r="D74" s="13" t="s">
        <v>114</v>
      </c>
      <c r="E74" s="13" t="s">
        <v>114</v>
      </c>
      <c r="F74" s="13"/>
      <c r="G74" s="13">
        <v>9</v>
      </c>
      <c r="H74" s="13" t="s">
        <v>57</v>
      </c>
      <c r="I74" s="13">
        <v>10</v>
      </c>
      <c r="J74" s="14">
        <v>3480.29</v>
      </c>
      <c r="K74" s="21">
        <v>0.16333696330000003</v>
      </c>
      <c r="L74" s="14">
        <v>2911.83</v>
      </c>
      <c r="M74" s="14">
        <v>3355</v>
      </c>
      <c r="N74" s="14">
        <v>26206.47</v>
      </c>
      <c r="O74" s="16"/>
      <c r="P74" s="17"/>
      <c r="Q74" s="18">
        <f t="shared" si="3"/>
        <v>262064.7</v>
      </c>
      <c r="R74" s="19" t="s">
        <v>162</v>
      </c>
      <c r="S74" s="94">
        <v>2807</v>
      </c>
      <c r="T74" s="94">
        <v>4479</v>
      </c>
      <c r="U74" s="20">
        <f t="shared" si="2"/>
        <v>2911.825726141079</v>
      </c>
      <c r="V74" s="94">
        <f t="shared" si="2"/>
        <v>4646.2655601659753</v>
      </c>
      <c r="W74" s="98" t="str">
        <f t="shared" si="4"/>
        <v>CUMPLE</v>
      </c>
    </row>
    <row r="75" spans="1:23" s="19" customFormat="1" ht="35.25" customHeight="1">
      <c r="A75" s="4"/>
      <c r="B75" s="13">
        <v>68</v>
      </c>
      <c r="C75" s="13" t="s">
        <v>55</v>
      </c>
      <c r="D75" s="13" t="s">
        <v>115</v>
      </c>
      <c r="E75" s="13" t="s">
        <v>115</v>
      </c>
      <c r="F75" s="13"/>
      <c r="G75" s="13">
        <v>4</v>
      </c>
      <c r="H75" s="13" t="s">
        <v>57</v>
      </c>
      <c r="I75" s="13">
        <v>10</v>
      </c>
      <c r="J75" s="14">
        <v>5794.61</v>
      </c>
      <c r="K75" s="21">
        <v>0</v>
      </c>
      <c r="L75" s="14">
        <v>5794.61</v>
      </c>
      <c r="M75" s="14">
        <v>5586</v>
      </c>
      <c r="N75" s="14">
        <v>23178.44</v>
      </c>
      <c r="O75" s="16"/>
      <c r="P75" s="17"/>
      <c r="Q75" s="18">
        <f t="shared" si="3"/>
        <v>231784.4</v>
      </c>
      <c r="R75" s="19" t="s">
        <v>162</v>
      </c>
      <c r="S75" s="94">
        <v>5586</v>
      </c>
      <c r="T75" s="94">
        <v>7724</v>
      </c>
      <c r="U75" s="20">
        <f t="shared" ref="U75:V102" si="5">+S75/0.964</f>
        <v>5794.6058091286313</v>
      </c>
      <c r="V75" s="94">
        <f t="shared" si="5"/>
        <v>8012.4481327800831</v>
      </c>
      <c r="W75" s="98" t="str">
        <f t="shared" si="4"/>
        <v>CUMPLE</v>
      </c>
    </row>
    <row r="76" spans="1:23" s="19" customFormat="1" ht="35.25" customHeight="1">
      <c r="A76" s="4"/>
      <c r="B76" s="13">
        <v>69</v>
      </c>
      <c r="C76" s="13" t="s">
        <v>55</v>
      </c>
      <c r="D76" s="13" t="s">
        <v>116</v>
      </c>
      <c r="E76" s="13" t="s">
        <v>116</v>
      </c>
      <c r="F76" s="13"/>
      <c r="G76" s="13">
        <v>2</v>
      </c>
      <c r="H76" s="13" t="s">
        <v>57</v>
      </c>
      <c r="I76" s="13">
        <v>10</v>
      </c>
      <c r="J76" s="14">
        <v>147273.85999999999</v>
      </c>
      <c r="K76" s="21">
        <v>0</v>
      </c>
      <c r="L76" s="14">
        <v>147273.85999999999</v>
      </c>
      <c r="M76" s="14">
        <v>141972</v>
      </c>
      <c r="N76" s="14">
        <v>294547.71999999997</v>
      </c>
      <c r="O76" s="16"/>
      <c r="P76" s="17"/>
      <c r="Q76" s="18">
        <f t="shared" si="3"/>
        <v>2945477.2</v>
      </c>
      <c r="R76" s="19" t="s">
        <v>162</v>
      </c>
      <c r="S76" s="94">
        <v>141972</v>
      </c>
      <c r="T76" s="94">
        <v>233673</v>
      </c>
      <c r="U76" s="20">
        <f t="shared" si="5"/>
        <v>147273.85892116182</v>
      </c>
      <c r="V76" s="94">
        <f t="shared" si="5"/>
        <v>242399.37759336102</v>
      </c>
      <c r="W76" s="98" t="str">
        <f t="shared" si="4"/>
        <v>CUMPLE</v>
      </c>
    </row>
    <row r="77" spans="1:23" s="19" customFormat="1" ht="35.25" customHeight="1">
      <c r="A77" s="4"/>
      <c r="B77" s="13">
        <v>70</v>
      </c>
      <c r="C77" s="13" t="s">
        <v>55</v>
      </c>
      <c r="D77" s="13" t="s">
        <v>117</v>
      </c>
      <c r="E77" s="13" t="s">
        <v>117</v>
      </c>
      <c r="F77" s="13"/>
      <c r="G77" s="13">
        <v>64</v>
      </c>
      <c r="H77" s="13" t="s">
        <v>57</v>
      </c>
      <c r="I77" s="13">
        <v>10</v>
      </c>
      <c r="J77" s="14">
        <v>31086.1</v>
      </c>
      <c r="K77" s="21">
        <v>2.5294585000000036E-2</v>
      </c>
      <c r="L77" s="14">
        <v>30299.79</v>
      </c>
      <c r="M77" s="14">
        <v>29967</v>
      </c>
      <c r="N77" s="14">
        <v>1939186.56</v>
      </c>
      <c r="O77" s="16"/>
      <c r="P77" s="17"/>
      <c r="Q77" s="18">
        <f t="shared" si="3"/>
        <v>19391865.600000001</v>
      </c>
      <c r="R77" s="19" t="s">
        <v>162</v>
      </c>
      <c r="S77" s="94">
        <v>29209</v>
      </c>
      <c r="T77" s="94">
        <v>42553</v>
      </c>
      <c r="U77" s="20">
        <f t="shared" si="5"/>
        <v>30299.792531120333</v>
      </c>
      <c r="V77" s="94">
        <f t="shared" si="5"/>
        <v>44142.116182572616</v>
      </c>
      <c r="W77" s="98" t="str">
        <f t="shared" si="4"/>
        <v>CUMPLE</v>
      </c>
    </row>
    <row r="78" spans="1:23" s="19" customFormat="1" ht="35.25" customHeight="1">
      <c r="A78" s="4"/>
      <c r="B78" s="13">
        <v>71</v>
      </c>
      <c r="C78" s="13" t="s">
        <v>55</v>
      </c>
      <c r="D78" s="13" t="s">
        <v>118</v>
      </c>
      <c r="E78" s="13" t="s">
        <v>118</v>
      </c>
      <c r="F78" s="13"/>
      <c r="G78" s="13">
        <v>54</v>
      </c>
      <c r="H78" s="13" t="s">
        <v>57</v>
      </c>
      <c r="I78" s="13">
        <v>10</v>
      </c>
      <c r="J78" s="14">
        <v>9327.7999999999993</v>
      </c>
      <c r="K78" s="21">
        <v>8.5297712200000042E-2</v>
      </c>
      <c r="L78" s="14">
        <v>8532.16</v>
      </c>
      <c r="M78" s="14">
        <v>8992</v>
      </c>
      <c r="N78" s="14">
        <v>460736.64</v>
      </c>
      <c r="O78" s="16"/>
      <c r="P78" s="17"/>
      <c r="Q78" s="18">
        <f t="shared" si="3"/>
        <v>4607366.4000000004</v>
      </c>
      <c r="R78" s="19" t="s">
        <v>162</v>
      </c>
      <c r="S78" s="94">
        <v>8225</v>
      </c>
      <c r="T78" s="94">
        <v>11488</v>
      </c>
      <c r="U78" s="20">
        <f t="shared" si="5"/>
        <v>8532.1576763485482</v>
      </c>
      <c r="V78" s="94">
        <f t="shared" si="5"/>
        <v>11917.01244813278</v>
      </c>
      <c r="W78" s="98" t="str">
        <f t="shared" si="4"/>
        <v>CUMPLE</v>
      </c>
    </row>
    <row r="79" spans="1:23" s="19" customFormat="1" ht="35.25" customHeight="1">
      <c r="A79" s="4"/>
      <c r="B79" s="13">
        <v>72</v>
      </c>
      <c r="C79" s="13" t="s">
        <v>55</v>
      </c>
      <c r="D79" s="13" t="s">
        <v>119</v>
      </c>
      <c r="E79" s="13" t="s">
        <v>119</v>
      </c>
      <c r="F79" s="13"/>
      <c r="G79" s="13">
        <v>50</v>
      </c>
      <c r="H79" s="13" t="s">
        <v>57</v>
      </c>
      <c r="I79" s="13">
        <v>10</v>
      </c>
      <c r="J79" s="14">
        <v>12789.42</v>
      </c>
      <c r="K79" s="21">
        <v>0</v>
      </c>
      <c r="L79" s="14">
        <v>12789.42</v>
      </c>
      <c r="M79" s="14">
        <v>12329</v>
      </c>
      <c r="N79" s="14">
        <v>639471</v>
      </c>
      <c r="O79" s="16"/>
      <c r="P79" s="17"/>
      <c r="Q79" s="18">
        <f t="shared" si="3"/>
        <v>6394710</v>
      </c>
      <c r="R79" s="19" t="s">
        <v>162</v>
      </c>
      <c r="S79" s="94">
        <v>12329</v>
      </c>
      <c r="T79" s="94">
        <v>16551</v>
      </c>
      <c r="U79" s="20">
        <f t="shared" si="5"/>
        <v>12789.41908713693</v>
      </c>
      <c r="V79" s="94">
        <f t="shared" si="5"/>
        <v>17169.087136929462</v>
      </c>
      <c r="W79" s="98" t="str">
        <f t="shared" si="4"/>
        <v>CUMPLE</v>
      </c>
    </row>
    <row r="80" spans="1:23" s="19" customFormat="1" ht="35.25" customHeight="1">
      <c r="A80" s="4"/>
      <c r="B80" s="13">
        <v>73</v>
      </c>
      <c r="C80" s="13" t="s">
        <v>55</v>
      </c>
      <c r="D80" s="13" t="s">
        <v>120</v>
      </c>
      <c r="E80" s="13" t="s">
        <v>120</v>
      </c>
      <c r="F80" s="13"/>
      <c r="G80" s="13">
        <v>75</v>
      </c>
      <c r="H80" s="13" t="s">
        <v>57</v>
      </c>
      <c r="I80" s="13">
        <v>10</v>
      </c>
      <c r="J80" s="14">
        <v>6627.59</v>
      </c>
      <c r="K80" s="21">
        <v>0</v>
      </c>
      <c r="L80" s="14">
        <v>6627.59</v>
      </c>
      <c r="M80" s="14">
        <v>6389</v>
      </c>
      <c r="N80" s="14">
        <v>497069.25</v>
      </c>
      <c r="O80" s="16"/>
      <c r="P80" s="17"/>
      <c r="Q80" s="18">
        <f t="shared" si="3"/>
        <v>4970692.5</v>
      </c>
      <c r="R80" s="19" t="s">
        <v>162</v>
      </c>
      <c r="S80" s="94">
        <v>6389</v>
      </c>
      <c r="T80" s="94">
        <v>16585</v>
      </c>
      <c r="U80" s="20">
        <v>6627.59</v>
      </c>
      <c r="V80" s="94">
        <f t="shared" si="5"/>
        <v>17204.356846473031</v>
      </c>
      <c r="W80" s="98" t="str">
        <f t="shared" si="4"/>
        <v>CUMPLE</v>
      </c>
    </row>
    <row r="81" spans="1:23" s="19" customFormat="1" ht="35.25" customHeight="1">
      <c r="A81" s="4"/>
      <c r="B81" s="13">
        <v>74</v>
      </c>
      <c r="C81" s="13" t="s">
        <v>55</v>
      </c>
      <c r="D81" s="13" t="s">
        <v>121</v>
      </c>
      <c r="E81" s="13" t="s">
        <v>121</v>
      </c>
      <c r="F81" s="13"/>
      <c r="G81" s="13">
        <v>53</v>
      </c>
      <c r="H81" s="13" t="s">
        <v>57</v>
      </c>
      <c r="I81" s="13">
        <v>10</v>
      </c>
      <c r="J81" s="14">
        <v>19515.560000000001</v>
      </c>
      <c r="K81" s="21">
        <v>0.13607603369999999</v>
      </c>
      <c r="L81" s="14">
        <v>16859.96</v>
      </c>
      <c r="M81" s="14">
        <v>18813</v>
      </c>
      <c r="N81" s="14">
        <v>893577.88</v>
      </c>
      <c r="O81" s="16"/>
      <c r="P81" s="17"/>
      <c r="Q81" s="18">
        <f t="shared" si="3"/>
        <v>8935778.8000000007</v>
      </c>
      <c r="R81" s="19" t="s">
        <v>162</v>
      </c>
      <c r="S81" s="94">
        <v>16253</v>
      </c>
      <c r="T81" s="94">
        <v>31156</v>
      </c>
      <c r="U81" s="20">
        <f t="shared" si="5"/>
        <v>16859.958506224066</v>
      </c>
      <c r="V81" s="94">
        <f t="shared" si="5"/>
        <v>32319.502074688797</v>
      </c>
      <c r="W81" s="98" t="str">
        <f t="shared" si="4"/>
        <v>CUMPLE</v>
      </c>
    </row>
    <row r="82" spans="1:23" s="19" customFormat="1" ht="35.25" customHeight="1">
      <c r="A82" s="4"/>
      <c r="B82" s="13">
        <v>75</v>
      </c>
      <c r="C82" s="13" t="s">
        <v>55</v>
      </c>
      <c r="D82" s="13" t="s">
        <v>122</v>
      </c>
      <c r="E82" s="13" t="s">
        <v>122</v>
      </c>
      <c r="F82" s="13"/>
      <c r="G82" s="13">
        <v>9</v>
      </c>
      <c r="H82" s="13" t="s">
        <v>57</v>
      </c>
      <c r="I82" s="13">
        <v>10</v>
      </c>
      <c r="J82" s="14">
        <v>4818.46</v>
      </c>
      <c r="K82" s="21">
        <v>0</v>
      </c>
      <c r="L82" s="14">
        <v>4818.46</v>
      </c>
      <c r="M82" s="14">
        <v>4645</v>
      </c>
      <c r="N82" s="14">
        <v>43366.14</v>
      </c>
      <c r="O82" s="16"/>
      <c r="P82" s="17"/>
      <c r="Q82" s="18">
        <f t="shared" si="3"/>
        <v>433661.4</v>
      </c>
      <c r="R82" s="19" t="s">
        <v>162</v>
      </c>
      <c r="S82" s="94">
        <v>4645</v>
      </c>
      <c r="T82" s="94">
        <v>7799</v>
      </c>
      <c r="U82" s="20">
        <v>4818.46</v>
      </c>
      <c r="V82" s="94">
        <f t="shared" si="5"/>
        <v>8090.2489626556016</v>
      </c>
      <c r="W82" s="98" t="str">
        <f t="shared" si="4"/>
        <v>CUMPLE</v>
      </c>
    </row>
    <row r="83" spans="1:23" s="19" customFormat="1" ht="35.25" customHeight="1">
      <c r="A83" s="4"/>
      <c r="B83" s="13">
        <v>76</v>
      </c>
      <c r="C83" s="13" t="s">
        <v>55</v>
      </c>
      <c r="D83" s="13" t="s">
        <v>123</v>
      </c>
      <c r="E83" s="13" t="s">
        <v>123</v>
      </c>
      <c r="F83" s="13"/>
      <c r="G83" s="13">
        <v>23</v>
      </c>
      <c r="H83" s="13" t="s">
        <v>57</v>
      </c>
      <c r="I83" s="13">
        <v>10</v>
      </c>
      <c r="J83" s="14">
        <v>3122.41</v>
      </c>
      <c r="K83" s="21">
        <v>0</v>
      </c>
      <c r="L83" s="14">
        <v>3122.41</v>
      </c>
      <c r="M83" s="14">
        <v>3010</v>
      </c>
      <c r="N83" s="14">
        <v>71815.429999999993</v>
      </c>
      <c r="O83" s="16"/>
      <c r="P83" s="17"/>
      <c r="Q83" s="18">
        <f t="shared" si="3"/>
        <v>718154.3</v>
      </c>
      <c r="R83" s="19" t="s">
        <v>162</v>
      </c>
      <c r="S83" s="94">
        <v>3010</v>
      </c>
      <c r="T83" s="94">
        <v>4295</v>
      </c>
      <c r="U83" s="20">
        <f t="shared" si="5"/>
        <v>3122.4066390041494</v>
      </c>
      <c r="V83" s="94">
        <f t="shared" si="5"/>
        <v>4455.3941908713696</v>
      </c>
      <c r="W83" s="98" t="str">
        <f t="shared" si="4"/>
        <v>CUMPLE</v>
      </c>
    </row>
    <row r="84" spans="1:23" s="19" customFormat="1" ht="35.25" customHeight="1">
      <c r="A84" s="4"/>
      <c r="B84" s="13">
        <v>77</v>
      </c>
      <c r="C84" s="13" t="s">
        <v>55</v>
      </c>
      <c r="D84" s="13" t="s">
        <v>124</v>
      </c>
      <c r="E84" s="13" t="s">
        <v>124</v>
      </c>
      <c r="F84" s="13"/>
      <c r="G84" s="13">
        <v>3</v>
      </c>
      <c r="H84" s="13" t="s">
        <v>57</v>
      </c>
      <c r="I84" s="13">
        <v>10</v>
      </c>
      <c r="J84" s="14">
        <v>4802.8999999999996</v>
      </c>
      <c r="K84" s="21">
        <v>3.6715317800000036E-2</v>
      </c>
      <c r="L84" s="14">
        <v>4626.5600000000004</v>
      </c>
      <c r="M84" s="14">
        <v>4630</v>
      </c>
      <c r="N84" s="14">
        <v>13879.68</v>
      </c>
      <c r="O84" s="16"/>
      <c r="P84" s="17"/>
      <c r="Q84" s="18">
        <f t="shared" si="3"/>
        <v>138796.79999999999</v>
      </c>
      <c r="R84" s="19" t="s">
        <v>162</v>
      </c>
      <c r="S84" s="94">
        <v>4460</v>
      </c>
      <c r="T84" s="94">
        <v>4955</v>
      </c>
      <c r="U84" s="20">
        <f t="shared" si="5"/>
        <v>4626.5560165975103</v>
      </c>
      <c r="V84" s="94">
        <f t="shared" si="5"/>
        <v>5140.0414937759342</v>
      </c>
      <c r="W84" s="98" t="str">
        <f t="shared" si="4"/>
        <v>CUMPLE</v>
      </c>
    </row>
    <row r="85" spans="1:23" s="19" customFormat="1" ht="35.25" customHeight="1">
      <c r="A85" s="4"/>
      <c r="B85" s="13">
        <v>78</v>
      </c>
      <c r="C85" s="13" t="s">
        <v>55</v>
      </c>
      <c r="D85" s="13" t="s">
        <v>125</v>
      </c>
      <c r="E85" s="13" t="s">
        <v>125</v>
      </c>
      <c r="F85" s="13"/>
      <c r="G85" s="13">
        <v>4</v>
      </c>
      <c r="H85" s="13" t="s">
        <v>57</v>
      </c>
      <c r="I85" s="13">
        <v>10</v>
      </c>
      <c r="J85" s="14">
        <v>15836.1</v>
      </c>
      <c r="K85" s="21">
        <v>1</v>
      </c>
      <c r="L85" s="14">
        <v>0</v>
      </c>
      <c r="M85" s="14">
        <v>15266</v>
      </c>
      <c r="N85" s="14">
        <v>0</v>
      </c>
      <c r="O85" s="16"/>
      <c r="P85" s="17"/>
      <c r="Q85" s="18">
        <f t="shared" si="3"/>
        <v>0</v>
      </c>
      <c r="R85" s="19" t="s">
        <v>162</v>
      </c>
      <c r="S85" s="94">
        <v>15266</v>
      </c>
      <c r="T85" s="94">
        <v>29590</v>
      </c>
      <c r="U85" s="20">
        <f t="shared" si="5"/>
        <v>15836.09958506224</v>
      </c>
      <c r="V85" s="94">
        <f t="shared" si="5"/>
        <v>30695.020746887967</v>
      </c>
      <c r="W85" s="98" t="str">
        <f t="shared" si="4"/>
        <v>CUMPLE</v>
      </c>
    </row>
    <row r="86" spans="1:23" s="19" customFormat="1" ht="35.25" customHeight="1">
      <c r="A86" s="4"/>
      <c r="B86" s="13">
        <v>79</v>
      </c>
      <c r="C86" s="13" t="s">
        <v>55</v>
      </c>
      <c r="D86" s="13" t="s">
        <v>126</v>
      </c>
      <c r="E86" s="13" t="s">
        <v>126</v>
      </c>
      <c r="F86" s="13"/>
      <c r="G86" s="13">
        <v>1</v>
      </c>
      <c r="H86" s="13" t="s">
        <v>57</v>
      </c>
      <c r="I86" s="13">
        <v>10</v>
      </c>
      <c r="J86" s="14">
        <v>20349.59</v>
      </c>
      <c r="K86" s="21">
        <v>0</v>
      </c>
      <c r="L86" s="14">
        <v>20349.59</v>
      </c>
      <c r="M86" s="14">
        <v>19617</v>
      </c>
      <c r="N86" s="14">
        <v>20349.59</v>
      </c>
      <c r="O86" s="16"/>
      <c r="P86" s="17"/>
      <c r="Q86" s="18">
        <f t="shared" si="3"/>
        <v>203495.9</v>
      </c>
      <c r="R86" s="19" t="s">
        <v>162</v>
      </c>
      <c r="S86" s="94">
        <v>19617</v>
      </c>
      <c r="T86" s="94">
        <v>33921</v>
      </c>
      <c r="U86" s="20">
        <f t="shared" si="5"/>
        <v>20349.585062240665</v>
      </c>
      <c r="V86" s="94">
        <f t="shared" si="5"/>
        <v>35187.759336099589</v>
      </c>
      <c r="W86" s="98" t="str">
        <f t="shared" si="4"/>
        <v>CUMPLE</v>
      </c>
    </row>
    <row r="87" spans="1:23" s="19" customFormat="1" ht="35.25" customHeight="1">
      <c r="A87" s="4"/>
      <c r="B87" s="13">
        <v>80</v>
      </c>
      <c r="C87" s="13" t="s">
        <v>55</v>
      </c>
      <c r="D87" s="13" t="s">
        <v>127</v>
      </c>
      <c r="E87" s="13" t="s">
        <v>127</v>
      </c>
      <c r="F87" s="13"/>
      <c r="G87" s="13">
        <v>2</v>
      </c>
      <c r="H87" s="13" t="s">
        <v>57</v>
      </c>
      <c r="I87" s="13">
        <v>10</v>
      </c>
      <c r="J87" s="14">
        <v>25772.82</v>
      </c>
      <c r="K87" s="21">
        <v>1</v>
      </c>
      <c r="L87" s="14">
        <v>0</v>
      </c>
      <c r="M87" s="14">
        <v>24845</v>
      </c>
      <c r="N87" s="14">
        <v>0</v>
      </c>
      <c r="O87" s="16"/>
      <c r="P87" s="17"/>
      <c r="Q87" s="18">
        <f t="shared" si="3"/>
        <v>0</v>
      </c>
      <c r="R87" s="19" t="s">
        <v>162</v>
      </c>
      <c r="S87" s="94">
        <v>13378</v>
      </c>
      <c r="T87" s="94">
        <v>25530</v>
      </c>
      <c r="U87" s="20">
        <f t="shared" si="5"/>
        <v>13877.593360995852</v>
      </c>
      <c r="V87" s="94">
        <f t="shared" si="5"/>
        <v>26483.402489626558</v>
      </c>
      <c r="W87" s="98" t="str">
        <f t="shared" si="4"/>
        <v>CUMPLE</v>
      </c>
    </row>
    <row r="88" spans="1:23" s="19" customFormat="1" ht="35.25" customHeight="1">
      <c r="A88" s="4"/>
      <c r="B88" s="13">
        <v>81</v>
      </c>
      <c r="C88" s="13" t="s">
        <v>55</v>
      </c>
      <c r="D88" s="13" t="s">
        <v>128</v>
      </c>
      <c r="E88" s="13" t="s">
        <v>128</v>
      </c>
      <c r="F88" s="13"/>
      <c r="G88" s="13">
        <v>9</v>
      </c>
      <c r="H88" s="13" t="s">
        <v>57</v>
      </c>
      <c r="I88" s="13">
        <v>10</v>
      </c>
      <c r="J88" s="14">
        <v>8941.91</v>
      </c>
      <c r="K88" s="21">
        <v>0</v>
      </c>
      <c r="L88" s="14">
        <v>8941.91</v>
      </c>
      <c r="M88" s="14">
        <v>8620</v>
      </c>
      <c r="N88" s="14">
        <v>80477.19</v>
      </c>
      <c r="O88" s="16"/>
      <c r="P88" s="17"/>
      <c r="Q88" s="18">
        <f t="shared" si="3"/>
        <v>804771.9</v>
      </c>
      <c r="R88" s="19" t="s">
        <v>162</v>
      </c>
      <c r="S88" s="94">
        <v>8620</v>
      </c>
      <c r="T88" s="94">
        <v>11959</v>
      </c>
      <c r="U88" s="20">
        <f t="shared" si="5"/>
        <v>8941.9087136929465</v>
      </c>
      <c r="V88" s="94">
        <f t="shared" si="5"/>
        <v>12405.601659751037</v>
      </c>
      <c r="W88" s="98" t="str">
        <f t="shared" si="4"/>
        <v>CUMPLE</v>
      </c>
    </row>
    <row r="89" spans="1:23" s="19" customFormat="1" ht="35.25" customHeight="1">
      <c r="A89" s="4"/>
      <c r="B89" s="13">
        <v>82</v>
      </c>
      <c r="C89" s="13" t="s">
        <v>55</v>
      </c>
      <c r="D89" s="13" t="s">
        <v>129</v>
      </c>
      <c r="E89" s="13" t="s">
        <v>129</v>
      </c>
      <c r="F89" s="13"/>
      <c r="G89" s="13">
        <v>4</v>
      </c>
      <c r="H89" s="13" t="s">
        <v>57</v>
      </c>
      <c r="I89" s="13">
        <v>10</v>
      </c>
      <c r="J89" s="14">
        <v>26895.23</v>
      </c>
      <c r="K89" s="21">
        <v>0.3261849778</v>
      </c>
      <c r="L89" s="14">
        <v>18122.41</v>
      </c>
      <c r="M89" s="14">
        <v>25927</v>
      </c>
      <c r="N89" s="14">
        <v>72489.64</v>
      </c>
      <c r="O89" s="16"/>
      <c r="P89" s="17"/>
      <c r="Q89" s="18">
        <f t="shared" si="3"/>
        <v>724896.4</v>
      </c>
      <c r="R89" s="19" t="s">
        <v>162</v>
      </c>
      <c r="S89" s="94">
        <v>17470</v>
      </c>
      <c r="T89" s="94">
        <v>49423</v>
      </c>
      <c r="U89" s="20">
        <f t="shared" si="5"/>
        <v>18122.406639004152</v>
      </c>
      <c r="V89" s="94">
        <f t="shared" si="5"/>
        <v>51268.672199170127</v>
      </c>
      <c r="W89" s="98" t="str">
        <f t="shared" si="4"/>
        <v>CUMPLE</v>
      </c>
    </row>
    <row r="90" spans="1:23" s="19" customFormat="1" ht="35.25" customHeight="1">
      <c r="A90" s="4"/>
      <c r="B90" s="13">
        <v>83</v>
      </c>
      <c r="C90" s="13" t="s">
        <v>55</v>
      </c>
      <c r="D90" s="13" t="s">
        <v>130</v>
      </c>
      <c r="E90" s="13" t="s">
        <v>130</v>
      </c>
      <c r="F90" s="13"/>
      <c r="G90" s="13">
        <v>3</v>
      </c>
      <c r="H90" s="13" t="s">
        <v>57</v>
      </c>
      <c r="I90" s="13">
        <v>10</v>
      </c>
      <c r="J90" s="14">
        <v>49080.91</v>
      </c>
      <c r="K90" s="21">
        <v>0.50925726520000003</v>
      </c>
      <c r="L90" s="14">
        <v>24086.1</v>
      </c>
      <c r="M90" s="14">
        <v>47314</v>
      </c>
      <c r="N90" s="14">
        <v>72258.3</v>
      </c>
      <c r="O90" s="16"/>
      <c r="P90" s="17"/>
      <c r="Q90" s="18">
        <f t="shared" si="3"/>
        <v>722583</v>
      </c>
      <c r="R90" s="19" t="s">
        <v>162</v>
      </c>
      <c r="S90" s="94">
        <v>23219</v>
      </c>
      <c r="T90" s="94">
        <v>88303</v>
      </c>
      <c r="U90" s="20">
        <f t="shared" si="5"/>
        <v>24086.099585062242</v>
      </c>
      <c r="V90" s="94">
        <f t="shared" si="5"/>
        <v>91600.622406639013</v>
      </c>
      <c r="W90" s="98" t="str">
        <f t="shared" si="4"/>
        <v>CUMPLE</v>
      </c>
    </row>
    <row r="91" spans="1:23" s="19" customFormat="1" ht="35.25" customHeight="1">
      <c r="A91" s="4"/>
      <c r="B91" s="13">
        <v>84</v>
      </c>
      <c r="C91" s="13" t="s">
        <v>55</v>
      </c>
      <c r="D91" s="13" t="s">
        <v>131</v>
      </c>
      <c r="E91" s="13" t="s">
        <v>131</v>
      </c>
      <c r="F91" s="13"/>
      <c r="G91" s="13">
        <v>2</v>
      </c>
      <c r="H91" s="13" t="s">
        <v>57</v>
      </c>
      <c r="I91" s="13">
        <v>10</v>
      </c>
      <c r="J91" s="14">
        <v>13135.89</v>
      </c>
      <c r="K91" s="21">
        <v>0.31888132440000005</v>
      </c>
      <c r="L91" s="14">
        <v>8947.1</v>
      </c>
      <c r="M91" s="14">
        <v>12663</v>
      </c>
      <c r="N91" s="14">
        <v>17894.2</v>
      </c>
      <c r="O91" s="16"/>
      <c r="P91" s="17"/>
      <c r="Q91" s="18">
        <f t="shared" si="3"/>
        <v>178942</v>
      </c>
      <c r="R91" s="19" t="s">
        <v>162</v>
      </c>
      <c r="S91" s="94">
        <v>8625</v>
      </c>
      <c r="T91" s="94">
        <v>36868</v>
      </c>
      <c r="U91" s="20">
        <f t="shared" si="5"/>
        <v>8947.0954356846469</v>
      </c>
      <c r="V91" s="94">
        <f t="shared" si="5"/>
        <v>38244.813278008303</v>
      </c>
      <c r="W91" s="98" t="str">
        <f t="shared" si="4"/>
        <v>CUMPLE</v>
      </c>
    </row>
    <row r="92" spans="1:23" s="19" customFormat="1" ht="35.25" customHeight="1">
      <c r="A92" s="4"/>
      <c r="B92" s="13">
        <v>85</v>
      </c>
      <c r="C92" s="13" t="s">
        <v>55</v>
      </c>
      <c r="D92" s="13" t="s">
        <v>132</v>
      </c>
      <c r="E92" s="13" t="s">
        <v>132</v>
      </c>
      <c r="F92" s="13"/>
      <c r="G92" s="13">
        <v>2</v>
      </c>
      <c r="H92" s="13" t="s">
        <v>57</v>
      </c>
      <c r="I92" s="13">
        <v>10</v>
      </c>
      <c r="J92" s="14">
        <v>30117.22</v>
      </c>
      <c r="K92" s="21">
        <v>0.49347283710000001</v>
      </c>
      <c r="L92" s="14">
        <v>15255.19</v>
      </c>
      <c r="M92" s="14">
        <v>29033</v>
      </c>
      <c r="N92" s="14">
        <v>30510.38</v>
      </c>
      <c r="O92" s="16"/>
      <c r="P92" s="17"/>
      <c r="Q92" s="18">
        <f t="shared" si="3"/>
        <v>305103.8</v>
      </c>
      <c r="R92" s="19" t="s">
        <v>162</v>
      </c>
      <c r="S92" s="94">
        <v>14706</v>
      </c>
      <c r="T92" s="94">
        <v>51379</v>
      </c>
      <c r="U92" s="20">
        <f t="shared" si="5"/>
        <v>15255.186721991702</v>
      </c>
      <c r="V92" s="94">
        <f t="shared" si="5"/>
        <v>53297.717842323655</v>
      </c>
      <c r="W92" s="98" t="str">
        <f t="shared" si="4"/>
        <v>CUMPLE</v>
      </c>
    </row>
    <row r="93" spans="1:23" s="19" customFormat="1" ht="35.25" customHeight="1">
      <c r="A93" s="4"/>
      <c r="B93" s="13">
        <v>86</v>
      </c>
      <c r="C93" s="13" t="s">
        <v>55</v>
      </c>
      <c r="D93" s="13" t="s">
        <v>133</v>
      </c>
      <c r="E93" s="13" t="s">
        <v>133</v>
      </c>
      <c r="F93" s="13"/>
      <c r="G93" s="13">
        <v>1</v>
      </c>
      <c r="H93" s="13" t="s">
        <v>57</v>
      </c>
      <c r="I93" s="13">
        <v>10</v>
      </c>
      <c r="J93" s="14">
        <v>45184.65</v>
      </c>
      <c r="K93" s="21">
        <v>0</v>
      </c>
      <c r="L93" s="14">
        <v>45184.65</v>
      </c>
      <c r="M93" s="14">
        <v>43558</v>
      </c>
      <c r="N93" s="14">
        <v>45184.65</v>
      </c>
      <c r="O93" s="16"/>
      <c r="P93" s="17"/>
      <c r="Q93" s="18">
        <f t="shared" si="3"/>
        <v>451846.5</v>
      </c>
      <c r="R93" s="19" t="s">
        <v>162</v>
      </c>
      <c r="S93" s="94">
        <v>43558</v>
      </c>
      <c r="T93" s="94">
        <v>72420</v>
      </c>
      <c r="U93" s="20">
        <f t="shared" si="5"/>
        <v>45184.647302904566</v>
      </c>
      <c r="V93" s="94">
        <f t="shared" si="5"/>
        <v>75124.481327800837</v>
      </c>
      <c r="W93" s="98" t="str">
        <f t="shared" si="4"/>
        <v>CUMPLE</v>
      </c>
    </row>
    <row r="94" spans="1:23" s="19" customFormat="1" ht="35.25" customHeight="1">
      <c r="A94" s="4"/>
      <c r="B94" s="13">
        <v>87</v>
      </c>
      <c r="C94" s="13" t="s">
        <v>55</v>
      </c>
      <c r="D94" s="13" t="s">
        <v>134</v>
      </c>
      <c r="E94" s="13" t="s">
        <v>134</v>
      </c>
      <c r="F94" s="13"/>
      <c r="G94" s="13">
        <v>1</v>
      </c>
      <c r="H94" s="13" t="s">
        <v>57</v>
      </c>
      <c r="I94" s="13">
        <v>10</v>
      </c>
      <c r="J94" s="14">
        <v>37650.410000000003</v>
      </c>
      <c r="K94" s="21">
        <v>0</v>
      </c>
      <c r="L94" s="14">
        <v>37650.410000000003</v>
      </c>
      <c r="M94" s="14">
        <v>36295</v>
      </c>
      <c r="N94" s="14">
        <v>37650.410000000003</v>
      </c>
      <c r="O94" s="16"/>
      <c r="P94" s="17"/>
      <c r="Q94" s="18">
        <f t="shared" si="3"/>
        <v>376504.1</v>
      </c>
      <c r="R94" s="19" t="s">
        <v>162</v>
      </c>
      <c r="S94" s="94">
        <v>36295</v>
      </c>
      <c r="T94" s="94">
        <v>73352</v>
      </c>
      <c r="U94" s="20">
        <v>37650.410000000003</v>
      </c>
      <c r="V94" s="94">
        <f t="shared" si="5"/>
        <v>76091.286307053946</v>
      </c>
      <c r="W94" s="98" t="str">
        <f t="shared" si="4"/>
        <v>CUMPLE</v>
      </c>
    </row>
    <row r="95" spans="1:23" s="19" customFormat="1" ht="35.25" customHeight="1">
      <c r="A95" s="4"/>
      <c r="B95" s="13">
        <v>88</v>
      </c>
      <c r="C95" s="13" t="s">
        <v>55</v>
      </c>
      <c r="D95" s="13" t="s">
        <v>135</v>
      </c>
      <c r="E95" s="13" t="s">
        <v>135</v>
      </c>
      <c r="F95" s="13"/>
      <c r="G95" s="13">
        <v>15</v>
      </c>
      <c r="H95" s="13" t="s">
        <v>57</v>
      </c>
      <c r="I95" s="13">
        <v>10</v>
      </c>
      <c r="J95" s="14">
        <v>17022.82</v>
      </c>
      <c r="K95" s="21">
        <v>1</v>
      </c>
      <c r="L95" s="14">
        <v>0</v>
      </c>
      <c r="M95" s="14">
        <v>16410</v>
      </c>
      <c r="N95" s="14">
        <v>0</v>
      </c>
      <c r="O95" s="16"/>
      <c r="P95" s="17"/>
      <c r="Q95" s="18">
        <f t="shared" si="3"/>
        <v>0</v>
      </c>
      <c r="R95" s="19" t="s">
        <v>162</v>
      </c>
      <c r="S95" s="94">
        <v>4762</v>
      </c>
      <c r="T95" s="94">
        <v>22717</v>
      </c>
      <c r="U95" s="20">
        <f t="shared" si="5"/>
        <v>4939.8340248962659</v>
      </c>
      <c r="V95" s="94">
        <f t="shared" si="5"/>
        <v>23565.352697095437</v>
      </c>
      <c r="W95" s="98" t="str">
        <f t="shared" si="4"/>
        <v>CUMPLE</v>
      </c>
    </row>
    <row r="96" spans="1:23" s="19" customFormat="1" ht="35.25" customHeight="1">
      <c r="A96" s="4"/>
      <c r="B96" s="13">
        <v>89</v>
      </c>
      <c r="C96" s="13" t="s">
        <v>55</v>
      </c>
      <c r="D96" s="13" t="s">
        <v>136</v>
      </c>
      <c r="E96" s="13" t="s">
        <v>136</v>
      </c>
      <c r="F96" s="13"/>
      <c r="G96" s="13">
        <v>2</v>
      </c>
      <c r="H96" s="13" t="s">
        <v>57</v>
      </c>
      <c r="I96" s="13">
        <v>10</v>
      </c>
      <c r="J96" s="14">
        <v>30591.29</v>
      </c>
      <c r="K96" s="21">
        <v>0.40759575680000004</v>
      </c>
      <c r="L96" s="14">
        <v>18122.41</v>
      </c>
      <c r="M96" s="14">
        <v>29490</v>
      </c>
      <c r="N96" s="14">
        <v>36244.82</v>
      </c>
      <c r="O96" s="16"/>
      <c r="P96" s="17"/>
      <c r="Q96" s="18">
        <f t="shared" si="3"/>
        <v>362448.2</v>
      </c>
      <c r="R96" s="19" t="s">
        <v>162</v>
      </c>
      <c r="S96" s="94">
        <v>17470</v>
      </c>
      <c r="T96" s="94">
        <v>85434</v>
      </c>
      <c r="U96" s="20">
        <f t="shared" si="5"/>
        <v>18122.406639004152</v>
      </c>
      <c r="V96" s="94">
        <f t="shared" si="5"/>
        <v>88624.481327800837</v>
      </c>
      <c r="W96" s="98" t="str">
        <f t="shared" si="4"/>
        <v>CUMPLE</v>
      </c>
    </row>
    <row r="97" spans="1:23" s="19" customFormat="1" ht="35.25" customHeight="1">
      <c r="A97" s="4"/>
      <c r="B97" s="13">
        <v>90</v>
      </c>
      <c r="C97" s="13" t="s">
        <v>55</v>
      </c>
      <c r="D97" s="13" t="s">
        <v>137</v>
      </c>
      <c r="E97" s="13" t="s">
        <v>137</v>
      </c>
      <c r="F97" s="13"/>
      <c r="G97" s="13">
        <v>2</v>
      </c>
      <c r="H97" s="13" t="s">
        <v>57</v>
      </c>
      <c r="I97" s="13">
        <v>10</v>
      </c>
      <c r="J97" s="14">
        <v>36474.07</v>
      </c>
      <c r="K97" s="21">
        <v>0.50314264349999993</v>
      </c>
      <c r="L97" s="14">
        <v>18122.41</v>
      </c>
      <c r="M97" s="14">
        <v>35161</v>
      </c>
      <c r="N97" s="14">
        <v>36244.82</v>
      </c>
      <c r="O97" s="16"/>
      <c r="P97" s="17"/>
      <c r="Q97" s="18">
        <f t="shared" si="3"/>
        <v>362448.2</v>
      </c>
      <c r="R97" s="19" t="s">
        <v>162</v>
      </c>
      <c r="S97" s="94">
        <v>17470</v>
      </c>
      <c r="T97" s="94">
        <v>114758</v>
      </c>
      <c r="U97" s="20">
        <f t="shared" si="5"/>
        <v>18122.406639004152</v>
      </c>
      <c r="V97" s="94">
        <f t="shared" si="5"/>
        <v>119043.5684647303</v>
      </c>
      <c r="W97" s="98" t="str">
        <f t="shared" si="4"/>
        <v>CUMPLE</v>
      </c>
    </row>
    <row r="98" spans="1:23" s="19" customFormat="1" ht="35.25" customHeight="1">
      <c r="A98" s="4"/>
      <c r="B98" s="13">
        <v>91</v>
      </c>
      <c r="C98" s="13" t="s">
        <v>55</v>
      </c>
      <c r="D98" s="13" t="s">
        <v>138</v>
      </c>
      <c r="E98" s="13" t="s">
        <v>138</v>
      </c>
      <c r="F98" s="13"/>
      <c r="G98" s="13">
        <v>7</v>
      </c>
      <c r="H98" s="13" t="s">
        <v>57</v>
      </c>
      <c r="I98" s="13">
        <v>10</v>
      </c>
      <c r="J98" s="14">
        <v>117653.53</v>
      </c>
      <c r="K98" s="21">
        <v>0.57984626560000008</v>
      </c>
      <c r="L98" s="14">
        <v>49432.57</v>
      </c>
      <c r="M98" s="14">
        <v>113418</v>
      </c>
      <c r="N98" s="14">
        <v>346027.99</v>
      </c>
      <c r="O98" s="16"/>
      <c r="P98" s="17"/>
      <c r="Q98" s="18">
        <f t="shared" si="3"/>
        <v>3460279.9</v>
      </c>
      <c r="R98" s="19" t="s">
        <v>162</v>
      </c>
      <c r="S98" s="94">
        <v>47653</v>
      </c>
      <c r="T98" s="94">
        <v>463085</v>
      </c>
      <c r="U98" s="20">
        <f t="shared" si="5"/>
        <v>49432.572614107885</v>
      </c>
      <c r="V98" s="94">
        <f t="shared" si="5"/>
        <v>480378.6307053942</v>
      </c>
      <c r="W98" s="98" t="str">
        <f t="shared" si="4"/>
        <v>CUMPLE</v>
      </c>
    </row>
    <row r="99" spans="1:23" s="19" customFormat="1" ht="35.25" customHeight="1">
      <c r="A99" s="4"/>
      <c r="B99" s="13">
        <v>92</v>
      </c>
      <c r="C99" s="13" t="s">
        <v>55</v>
      </c>
      <c r="D99" s="13" t="s">
        <v>139</v>
      </c>
      <c r="E99" s="13" t="s">
        <v>139</v>
      </c>
      <c r="F99" s="13"/>
      <c r="G99" s="13">
        <v>2</v>
      </c>
      <c r="H99" s="13" t="s">
        <v>57</v>
      </c>
      <c r="I99" s="13">
        <v>10</v>
      </c>
      <c r="J99" s="14">
        <v>91186.72</v>
      </c>
      <c r="K99" s="21">
        <v>0.33965461200000002</v>
      </c>
      <c r="L99" s="14">
        <v>60214.73</v>
      </c>
      <c r="M99" s="14">
        <v>87904</v>
      </c>
      <c r="N99" s="14">
        <v>120429.46</v>
      </c>
      <c r="O99" s="16"/>
      <c r="P99" s="17"/>
      <c r="Q99" s="18">
        <f t="shared" si="3"/>
        <v>1204294.6000000001</v>
      </c>
      <c r="R99" s="19" t="s">
        <v>162</v>
      </c>
      <c r="S99" s="94">
        <v>58047</v>
      </c>
      <c r="T99" s="94">
        <v>251994</v>
      </c>
      <c r="U99" s="20">
        <f t="shared" si="5"/>
        <v>60214.730290456435</v>
      </c>
      <c r="V99" s="94">
        <f t="shared" si="5"/>
        <v>261404.56431535271</v>
      </c>
      <c r="W99" s="98" t="str">
        <f t="shared" si="4"/>
        <v>CUMPLE</v>
      </c>
    </row>
    <row r="100" spans="1:23" s="19" customFormat="1" ht="35.25" customHeight="1">
      <c r="A100" s="4"/>
      <c r="B100" s="13">
        <v>93</v>
      </c>
      <c r="C100" s="13" t="s">
        <v>55</v>
      </c>
      <c r="D100" s="13" t="s">
        <v>140</v>
      </c>
      <c r="E100" s="13" t="s">
        <v>140</v>
      </c>
      <c r="F100" s="13"/>
      <c r="G100" s="13">
        <v>2</v>
      </c>
      <c r="H100" s="13" t="s">
        <v>57</v>
      </c>
      <c r="I100" s="13">
        <v>10</v>
      </c>
      <c r="J100" s="14">
        <v>164429.46</v>
      </c>
      <c r="K100" s="21">
        <v>0.34083655079999997</v>
      </c>
      <c r="L100" s="14">
        <v>108385.89</v>
      </c>
      <c r="M100" s="14">
        <v>158510</v>
      </c>
      <c r="N100" s="14">
        <v>216771.78</v>
      </c>
      <c r="O100" s="16"/>
      <c r="P100" s="17"/>
      <c r="Q100" s="18">
        <f t="shared" si="3"/>
        <v>2167717.7999999998</v>
      </c>
      <c r="R100" s="19" t="s">
        <v>162</v>
      </c>
      <c r="S100" s="94">
        <v>104484</v>
      </c>
      <c r="T100" s="94">
        <v>535857</v>
      </c>
      <c r="U100" s="20">
        <f t="shared" si="5"/>
        <v>108385.89211618257</v>
      </c>
      <c r="V100" s="94">
        <f t="shared" si="5"/>
        <v>555868.25726141082</v>
      </c>
      <c r="W100" s="98" t="str">
        <f t="shared" si="4"/>
        <v>CUMPLE</v>
      </c>
    </row>
    <row r="101" spans="1:23" s="19" customFormat="1" ht="35.25" customHeight="1">
      <c r="A101" s="4"/>
      <c r="B101" s="13">
        <v>94</v>
      </c>
      <c r="C101" s="13" t="s">
        <v>55</v>
      </c>
      <c r="D101" s="13" t="s">
        <v>141</v>
      </c>
      <c r="E101" s="13" t="s">
        <v>141</v>
      </c>
      <c r="F101" s="13"/>
      <c r="G101" s="13">
        <v>2</v>
      </c>
      <c r="H101" s="13" t="s">
        <v>57</v>
      </c>
      <c r="I101" s="13">
        <v>10</v>
      </c>
      <c r="J101" s="14">
        <v>182371.37</v>
      </c>
      <c r="K101" s="21">
        <v>0.46493860300000001</v>
      </c>
      <c r="L101" s="14">
        <v>97579.88</v>
      </c>
      <c r="M101" s="14">
        <v>175806</v>
      </c>
      <c r="N101" s="14">
        <v>195159.76</v>
      </c>
      <c r="O101" s="16"/>
      <c r="P101" s="17"/>
      <c r="Q101" s="18">
        <f t="shared" si="3"/>
        <v>1951597.6</v>
      </c>
      <c r="R101" s="19" t="s">
        <v>162</v>
      </c>
      <c r="S101" s="94">
        <v>94067</v>
      </c>
      <c r="T101" s="94">
        <v>332659</v>
      </c>
      <c r="U101" s="20">
        <f t="shared" si="5"/>
        <v>97579.875518672197</v>
      </c>
      <c r="V101" s="94">
        <f t="shared" si="5"/>
        <v>345081.95020746888</v>
      </c>
      <c r="W101" s="98" t="str">
        <f t="shared" si="4"/>
        <v>CUMPLE</v>
      </c>
    </row>
    <row r="102" spans="1:23" s="19" customFormat="1" ht="35.25" customHeight="1" thickBot="1">
      <c r="A102" s="4"/>
      <c r="B102" s="13">
        <v>95</v>
      </c>
      <c r="C102" s="13" t="s">
        <v>55</v>
      </c>
      <c r="D102" s="13" t="s">
        <v>142</v>
      </c>
      <c r="E102" s="13" t="s">
        <v>142</v>
      </c>
      <c r="F102" s="13"/>
      <c r="G102" s="13">
        <v>1</v>
      </c>
      <c r="H102" s="13" t="s">
        <v>57</v>
      </c>
      <c r="I102" s="13">
        <v>10</v>
      </c>
      <c r="J102" s="14">
        <v>135307.04999999999</v>
      </c>
      <c r="K102" s="21">
        <v>0.77849675979999999</v>
      </c>
      <c r="L102" s="14">
        <v>29970.95</v>
      </c>
      <c r="M102" s="14">
        <v>130436</v>
      </c>
      <c r="N102" s="14">
        <v>29970.95</v>
      </c>
      <c r="O102" s="16"/>
      <c r="P102" s="17"/>
      <c r="Q102" s="18">
        <f t="shared" si="3"/>
        <v>299709.5</v>
      </c>
      <c r="R102" s="19" t="s">
        <v>162</v>
      </c>
      <c r="S102" s="94">
        <v>28892</v>
      </c>
      <c r="T102" s="94">
        <v>208358</v>
      </c>
      <c r="U102" s="20">
        <f t="shared" si="5"/>
        <v>29970.954356846472</v>
      </c>
      <c r="V102" s="94">
        <f t="shared" si="5"/>
        <v>216139.00414937761</v>
      </c>
      <c r="W102" s="98" t="str">
        <f t="shared" si="4"/>
        <v>CUMPLE</v>
      </c>
    </row>
    <row r="103" spans="1:23" ht="35.25" customHeight="1" thickBot="1">
      <c r="B103" s="4" t="s">
        <v>143</v>
      </c>
      <c r="J103" s="4"/>
      <c r="M103" s="22"/>
      <c r="N103" s="128" t="s">
        <v>144</v>
      </c>
      <c r="O103" s="128"/>
      <c r="P103" s="128"/>
      <c r="Q103" s="88">
        <v>0</v>
      </c>
      <c r="R103" s="89"/>
    </row>
    <row r="104" spans="1:23" ht="35.25" customHeight="1">
      <c r="B104" s="24" t="s">
        <v>145</v>
      </c>
      <c r="C104" s="25"/>
      <c r="D104" s="25"/>
      <c r="E104" s="25"/>
      <c r="F104" s="25"/>
      <c r="G104" s="25"/>
      <c r="H104" s="25"/>
      <c r="I104" s="25"/>
      <c r="N104" s="115" t="s">
        <v>39</v>
      </c>
      <c r="O104" s="115"/>
      <c r="P104" s="115"/>
      <c r="Q104" s="90">
        <v>0</v>
      </c>
      <c r="R104" s="9"/>
    </row>
    <row r="105" spans="1:23" ht="35.25" customHeight="1">
      <c r="B105" s="27"/>
      <c r="C105" s="27"/>
      <c r="D105" s="27"/>
      <c r="E105" s="27"/>
      <c r="F105" s="27"/>
      <c r="G105" s="27"/>
      <c r="H105" s="27"/>
      <c r="I105" s="27"/>
      <c r="N105" s="129" t="s">
        <v>146</v>
      </c>
      <c r="O105" s="129"/>
      <c r="P105" s="129"/>
      <c r="Q105" s="91">
        <v>1133240913.2</v>
      </c>
      <c r="R105" s="9"/>
    </row>
    <row r="106" spans="1:23" ht="35.25" customHeight="1">
      <c r="B106" s="29" t="s">
        <v>147</v>
      </c>
      <c r="C106" s="30"/>
      <c r="D106" s="30"/>
      <c r="E106" s="30"/>
      <c r="F106" s="30"/>
      <c r="G106" s="30"/>
      <c r="H106" s="30"/>
      <c r="I106" s="30"/>
      <c r="N106" s="115" t="s">
        <v>148</v>
      </c>
      <c r="O106" s="115"/>
      <c r="P106" s="31">
        <v>0.1</v>
      </c>
      <c r="Q106" s="92">
        <v>113324091.31999999</v>
      </c>
      <c r="R106" s="9">
        <v>0.1</v>
      </c>
    </row>
    <row r="107" spans="1:23" ht="35.25" customHeight="1">
      <c r="B107" s="33" t="s">
        <v>149</v>
      </c>
      <c r="C107" s="111" t="s">
        <v>150</v>
      </c>
      <c r="D107" s="112"/>
      <c r="E107" s="112"/>
      <c r="F107" s="113"/>
      <c r="G107" s="34" t="s">
        <v>151</v>
      </c>
      <c r="H107" s="114" t="s">
        <v>152</v>
      </c>
      <c r="I107" s="114"/>
      <c r="N107" s="115" t="s">
        <v>153</v>
      </c>
      <c r="O107" s="115"/>
      <c r="P107" s="115"/>
      <c r="Q107" s="92">
        <v>21531577.350000001</v>
      </c>
      <c r="R107" s="9"/>
    </row>
    <row r="108" spans="1:23" ht="35.25" customHeight="1">
      <c r="B108" s="35">
        <v>1</v>
      </c>
      <c r="C108" s="105" t="s">
        <v>154</v>
      </c>
      <c r="D108" s="106"/>
      <c r="E108" s="106"/>
      <c r="F108" s="107"/>
      <c r="G108" s="36">
        <v>0.02</v>
      </c>
      <c r="H108" s="108" t="s">
        <v>155</v>
      </c>
      <c r="I108" s="108"/>
      <c r="N108" s="115" t="s">
        <v>156</v>
      </c>
      <c r="O108" s="115"/>
      <c r="P108" s="115"/>
      <c r="Q108" s="92">
        <v>1268096581.8699999</v>
      </c>
      <c r="R108" s="9"/>
    </row>
    <row r="109" spans="1:23" ht="35.25" customHeight="1">
      <c r="B109" s="35">
        <v>2</v>
      </c>
      <c r="C109" s="105" t="s">
        <v>157</v>
      </c>
      <c r="D109" s="106"/>
      <c r="E109" s="106"/>
      <c r="F109" s="107"/>
      <c r="G109" s="36">
        <v>1.0999999999999999E-2</v>
      </c>
      <c r="H109" s="108" t="s">
        <v>158</v>
      </c>
      <c r="I109" s="108"/>
    </row>
    <row r="110" spans="1:23" ht="35.25" customHeight="1">
      <c r="B110" s="35">
        <v>3</v>
      </c>
      <c r="C110" s="105" t="s">
        <v>159</v>
      </c>
      <c r="D110" s="106"/>
      <c r="E110" s="106"/>
      <c r="F110" s="107"/>
      <c r="G110" s="36">
        <v>5.0000000000000001E-3</v>
      </c>
      <c r="H110" s="108" t="s">
        <v>160</v>
      </c>
      <c r="I110" s="108"/>
    </row>
    <row r="111" spans="1:23" ht="35.25" customHeight="1">
      <c r="B111" s="27"/>
      <c r="C111" s="27"/>
      <c r="D111" s="27"/>
      <c r="E111" s="109" t="s">
        <v>161</v>
      </c>
      <c r="F111" s="110"/>
      <c r="G111" s="37">
        <v>3.5999999999999997E-2</v>
      </c>
      <c r="H111" s="27"/>
      <c r="I111" s="27"/>
      <c r="O111" s="38"/>
    </row>
    <row r="117" spans="17:18" ht="35.25" customHeight="1">
      <c r="Q117" s="39"/>
      <c r="R117" s="39"/>
    </row>
  </sheetData>
  <autoFilter ref="B7:W111" xr:uid="{E3A6B32F-1BD2-4384-916E-D4AB768E2F49}"/>
  <mergeCells count="23">
    <mergeCell ref="C110:F110"/>
    <mergeCell ref="H110:I110"/>
    <mergeCell ref="E111:F111"/>
    <mergeCell ref="C107:F107"/>
    <mergeCell ref="H107:I107"/>
    <mergeCell ref="C108:F108"/>
    <mergeCell ref="H108:I108"/>
    <mergeCell ref="C109:F109"/>
    <mergeCell ref="H109:I109"/>
    <mergeCell ref="B1:Q1"/>
    <mergeCell ref="B6:I6"/>
    <mergeCell ref="J6:Q6"/>
    <mergeCell ref="B3:C3"/>
    <mergeCell ref="D3:E3"/>
    <mergeCell ref="D4:M4"/>
    <mergeCell ref="F3:G3"/>
    <mergeCell ref="H3:I3"/>
    <mergeCell ref="N103:P103"/>
    <mergeCell ref="N107:P107"/>
    <mergeCell ref="N108:P108"/>
    <mergeCell ref="N104:P104"/>
    <mergeCell ref="N105:P105"/>
    <mergeCell ref="N106:O106"/>
  </mergeCells>
  <conditionalFormatting sqref="D3:E3">
    <cfRule type="cellIs" dxfId="48" priority="2" operator="equal">
      <formula>0</formula>
    </cfRule>
  </conditionalFormatting>
  <conditionalFormatting sqref="H3:I3">
    <cfRule type="cellIs" dxfId="47" priority="1" operator="equal">
      <formula>0</formula>
    </cfRule>
  </conditionalFormatting>
  <conditionalFormatting sqref="Q103">
    <cfRule type="expression" dxfId="46" priority="11">
      <formula>ISERROR(#REF!)</formula>
    </cfRule>
  </conditionalFormatting>
  <conditionalFormatting sqref="Q105">
    <cfRule type="expression" dxfId="45" priority="6">
      <formula>ISERROR($J103)</formula>
    </cfRule>
  </conditionalFormatting>
  <conditionalFormatting sqref="Q105:Q108">
    <cfRule type="expression" dxfId="44" priority="3">
      <formula>ISERROR($Q105)</formula>
    </cfRule>
  </conditionalFormatting>
  <conditionalFormatting sqref="Q108">
    <cfRule type="expression" dxfId="43" priority="9">
      <formula>ISERROR($J109)</formula>
    </cfRule>
  </conditionalFormatting>
  <conditionalFormatting sqref="R103">
    <cfRule type="expression" dxfId="42" priority="8">
      <formula>ISERROR($J103)</formula>
    </cfRule>
  </conditionalFormatting>
  <dataValidations count="13">
    <dataValidation type="decimal" allowBlank="1" showInputMessage="1" showErrorMessage="1" sqref="G108:G110" xr:uid="{16417BB9-01B1-4529-B4EB-A5CA00F72660}">
      <formula1>0</formula1>
      <formula2>1</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C836B0A8-71CF-4DD2-A477-CC57922F2A5D}">
      <formula1>0.01</formula1>
      <formula2>R106</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C23AC99D-5855-410D-8F1B-BAC64C6D296E}">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4DA22900-D66D-44DA-B41F-50E83991D5B8}">
      <formula1>A8</formula1>
    </dataValidation>
    <dataValidation operator="greaterThanOrEqual" allowBlank="1" showInputMessage="1" showErrorMessage="1" sqref="K17:K102" xr:uid="{85E54753-8191-43ED-AF75-67AB70C2BD69}"/>
    <dataValidation type="decimal" allowBlank="1" showInputMessage="1" showErrorMessage="1" errorTitle="Error" error="Mayor a 1" promptTitle="Porcentaje de AIU" prompt="Mayor a 1" sqref="XEP103:XFD103" xr:uid="{CFA9F6CD-162F-4493-8151-6DB2EFFC5E07}">
      <formula1>0.011</formula1>
      <formula2>A106</formula2>
    </dataValidation>
    <dataValidation type="decimal" allowBlank="1" showInputMessage="1" showErrorMessage="1" errorTitle="Error" error="Mayor a 1" promptTitle="Porcentaje de AIU" prompt="Mayor a 1" sqref="R103:XEO103" xr:uid="{A0DB8DBE-51E7-4236-BAA9-9310D9AE9A06}">
      <formula1>0.011</formula1>
      <formula2>AH106</formula2>
    </dataValidation>
    <dataValidation type="decimal" allowBlank="1" showInputMessage="1" showErrorMessage="1" sqref="B103:L103" xr:uid="{52A3A326-1E59-4846-B240-DE0F0EF097ED}">
      <formula1>0.011</formula1>
      <formula2>S106</formula2>
    </dataValidation>
    <dataValidation type="list" allowBlank="1" showInputMessage="1" showErrorMessage="1" sqref="D4:M4" xr:uid="{05B05F0A-C176-4652-94D8-62F3BD89FE6A}">
      <formula1>INDIRECT(("regioncobertura" &amp; $D$3&amp;"_"&amp;SUBSTITUTE($J$3,"_","")))</formula1>
    </dataValidation>
    <dataValidation type="decimal" allowBlank="1" showInputMessage="1" showErrorMessage="1" errorTitle="Error" error="Mayor a 1" sqref="Q103:Q104" xr:uid="{CBC94181-D6BA-4BD3-9DCB-D4391DB95807}">
      <formula1>0.011</formula1>
      <formula2>AG106</formula2>
    </dataValidation>
    <dataValidation type="decimal" operator="greaterThan" allowBlank="1" showInputMessage="1" showErrorMessage="1" sqref="O8:P102" xr:uid="{334180CA-3F53-44B2-B934-FA63330A27D9}">
      <formula1>0</formula1>
    </dataValidation>
    <dataValidation type="decimal" allowBlank="1" showInputMessage="1" showErrorMessage="1" errorTitle="Error" error="Mayor a 1" promptTitle="Porcentaje de AIU" prompt="Mayor a 1" sqref="A103" xr:uid="{E259243C-E013-4AC3-8D41-623EB3F89AB2}">
      <formula1>0.011</formula1>
      <formula2>R106</formula2>
    </dataValidation>
    <dataValidation type="decimal" allowBlank="1" showInputMessage="1" showErrorMessage="1" errorTitle="Error" error="Mayor a 1 y Menor al Ofertado" promptTitle="Porcentaje de AIU" prompt="Mayor a 1 y Menor al Ofertado" sqref="R106" xr:uid="{712AC681-FFB0-44C2-B2D5-013CC812F37C}">
      <formula1>0.011</formula1>
      <formula2>R106</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3E577-7739-491E-B61C-D0CD36E88FB5}">
  <dimension ref="A1:W117"/>
  <sheetViews>
    <sheetView topLeftCell="A101" workbookViewId="0">
      <selection activeCell="U99" sqref="U99"/>
    </sheetView>
  </sheetViews>
  <sheetFormatPr defaultColWidth="11.42578125" defaultRowHeight="35.25" customHeight="1"/>
  <cols>
    <col min="1" max="1" width="4" style="4" customWidth="1"/>
    <col min="2" max="2" width="6.42578125" style="2" customWidth="1"/>
    <col min="3" max="3" width="28.5703125" style="2" hidden="1" customWidth="1"/>
    <col min="4" max="4" width="29" style="2" customWidth="1"/>
    <col min="5" max="5" width="39.42578125" style="2" hidden="1" customWidth="1"/>
    <col min="6" max="6" width="20.140625" style="2" hidden="1" customWidth="1"/>
    <col min="7" max="7" width="17.42578125" style="2" hidden="1" customWidth="1"/>
    <col min="8" max="8" width="22.5703125" style="2" hidden="1" customWidth="1"/>
    <col min="9" max="9" width="25.42578125" style="2" hidden="1" customWidth="1"/>
    <col min="10" max="10" width="24.42578125" style="2" customWidth="1"/>
    <col min="11" max="11" width="13.85546875" style="2" hidden="1" customWidth="1"/>
    <col min="12" max="12" width="25.42578125" style="2" customWidth="1"/>
    <col min="13" max="13" width="28.5703125" style="2" hidden="1" customWidth="1"/>
    <col min="14" max="14" width="27.5703125" style="2" customWidth="1"/>
    <col min="15" max="15" width="31.85546875" style="2" hidden="1" customWidth="1"/>
    <col min="16" max="16" width="28.42578125" style="2" hidden="1" customWidth="1"/>
    <col min="17" max="17" width="39.42578125" style="2" customWidth="1"/>
    <col min="18" max="18" width="12.85546875" style="2" hidden="1" customWidth="1"/>
    <col min="19" max="19" width="17.85546875" style="87" bestFit="1" customWidth="1"/>
    <col min="20" max="20" width="17.85546875" style="2" bestFit="1" customWidth="1"/>
    <col min="21" max="22" width="15.42578125" style="2" bestFit="1" customWidth="1"/>
    <col min="23" max="23" width="16.42578125" style="2" bestFit="1" customWidth="1"/>
    <col min="24" max="24" width="15.85546875" style="2" bestFit="1" customWidth="1"/>
    <col min="25" max="16384" width="11.42578125" style="2"/>
  </cols>
  <sheetData>
    <row r="1" spans="1:23" ht="68.849999999999994" customHeight="1">
      <c r="A1" s="1"/>
      <c r="B1" s="116" t="s">
        <v>16</v>
      </c>
      <c r="C1" s="116"/>
      <c r="D1" s="116"/>
      <c r="E1" s="116"/>
      <c r="F1" s="116"/>
      <c r="G1" s="116"/>
      <c r="H1" s="116"/>
      <c r="I1" s="116"/>
      <c r="J1" s="116"/>
      <c r="K1" s="116"/>
      <c r="L1" s="116"/>
      <c r="M1" s="116"/>
      <c r="N1" s="116"/>
      <c r="O1" s="116"/>
      <c r="P1" s="116"/>
      <c r="Q1" s="116"/>
    </row>
    <row r="2" spans="1:23" ht="22.35" customHeight="1">
      <c r="B2" s="5" t="s">
        <v>17</v>
      </c>
      <c r="F2" s="6"/>
    </row>
    <row r="3" spans="1:23" ht="35.25" customHeight="1">
      <c r="B3" s="117" t="s">
        <v>18</v>
      </c>
      <c r="C3" s="118"/>
      <c r="D3" s="119">
        <f>'[4]Solicitud de Cotización General'!H9</f>
        <v>21</v>
      </c>
      <c r="E3" s="119"/>
      <c r="F3" s="118" t="s">
        <v>19</v>
      </c>
      <c r="G3" s="118"/>
      <c r="H3" s="120" t="str">
        <f>+'[4]Solicitud de Cotización General'!$H$11</f>
        <v>Segmento 2</v>
      </c>
      <c r="I3" s="120"/>
      <c r="J3" s="8" t="s">
        <v>20</v>
      </c>
      <c r="K3"/>
      <c r="L3"/>
      <c r="M3"/>
      <c r="N3"/>
      <c r="O3"/>
      <c r="P3"/>
      <c r="Q3"/>
      <c r="R3" s="9"/>
    </row>
    <row r="4" spans="1:23" ht="35.25" customHeight="1">
      <c r="B4" s="7" t="s">
        <v>21</v>
      </c>
      <c r="C4" s="10"/>
      <c r="D4" s="121" t="s">
        <v>163</v>
      </c>
      <c r="E4" s="122"/>
      <c r="F4" s="123"/>
      <c r="G4" s="123"/>
      <c r="H4" s="122"/>
      <c r="I4" s="122"/>
      <c r="J4" s="123"/>
      <c r="K4" s="123"/>
      <c r="L4" s="123"/>
      <c r="M4" s="123"/>
      <c r="N4" s="11"/>
    </row>
    <row r="5" spans="1:23" ht="12.75" customHeight="1"/>
    <row r="6" spans="1:23" ht="35.25" customHeight="1">
      <c r="B6" s="124" t="s">
        <v>23</v>
      </c>
      <c r="C6" s="124"/>
      <c r="D6" s="124"/>
      <c r="E6" s="124"/>
      <c r="F6" s="124"/>
      <c r="G6" s="124"/>
      <c r="H6" s="124"/>
      <c r="I6" s="125"/>
      <c r="J6" s="126" t="s">
        <v>24</v>
      </c>
      <c r="K6" s="127"/>
      <c r="L6" s="127"/>
      <c r="M6" s="127"/>
      <c r="N6" s="127"/>
      <c r="O6" s="127"/>
      <c r="P6" s="127"/>
      <c r="Q6" s="127"/>
      <c r="R6" s="9"/>
    </row>
    <row r="7" spans="1:23"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 t="s">
        <v>162</v>
      </c>
      <c r="S7" s="95" t="s">
        <v>41</v>
      </c>
      <c r="T7" s="95" t="s">
        <v>42</v>
      </c>
      <c r="U7" s="95" t="s">
        <v>43</v>
      </c>
      <c r="V7" s="95" t="s">
        <v>44</v>
      </c>
      <c r="W7" s="95" t="s">
        <v>45</v>
      </c>
    </row>
    <row r="8" spans="1:23" s="19" customFormat="1" ht="35.25" customHeight="1">
      <c r="A8" s="4" t="b">
        <v>1</v>
      </c>
      <c r="B8" s="13">
        <v>1</v>
      </c>
      <c r="C8" s="13" t="s">
        <v>46</v>
      </c>
      <c r="D8" s="13" t="s">
        <v>47</v>
      </c>
      <c r="E8" s="13" t="s">
        <v>47</v>
      </c>
      <c r="F8" s="13" t="s">
        <v>48</v>
      </c>
      <c r="G8" s="13">
        <v>3</v>
      </c>
      <c r="H8" s="13" t="s">
        <v>49</v>
      </c>
      <c r="I8" s="13">
        <v>10</v>
      </c>
      <c r="J8" s="14">
        <v>3448261.41</v>
      </c>
      <c r="K8" s="15"/>
      <c r="L8" s="14">
        <v>3448261.41</v>
      </c>
      <c r="M8" s="14">
        <v>3324124</v>
      </c>
      <c r="N8" s="14">
        <v>10344784.23</v>
      </c>
      <c r="O8" s="16"/>
      <c r="P8" s="17"/>
      <c r="Q8" s="18">
        <f t="shared" ref="Q8:Q71" si="0">IFERROR(ROUND(I8*N8,2),"")</f>
        <v>103447842.3</v>
      </c>
      <c r="R8" s="19" t="s">
        <v>162</v>
      </c>
      <c r="S8" s="96">
        <v>3324124</v>
      </c>
      <c r="T8" s="96">
        <v>3324124</v>
      </c>
      <c r="U8" s="20">
        <v>3448261.41</v>
      </c>
      <c r="V8" s="94">
        <v>3448261.41</v>
      </c>
      <c r="W8" s="98" t="str">
        <f>+IF(AND(J8&gt;=U8,J8&lt;=V8),"CUMPLE","NO CUMPLE")</f>
        <v>CUMPLE</v>
      </c>
    </row>
    <row r="9" spans="1:23" s="19" customFormat="1" ht="35.25" customHeight="1">
      <c r="A9" s="4" t="b">
        <v>1</v>
      </c>
      <c r="B9" s="13">
        <v>2</v>
      </c>
      <c r="C9" s="13" t="s">
        <v>46</v>
      </c>
      <c r="D9" s="13" t="s">
        <v>50</v>
      </c>
      <c r="E9" s="13" t="s">
        <v>50</v>
      </c>
      <c r="F9" s="13" t="s">
        <v>48</v>
      </c>
      <c r="G9" s="13">
        <v>1</v>
      </c>
      <c r="H9" s="13" t="s">
        <v>49</v>
      </c>
      <c r="I9" s="13">
        <v>10</v>
      </c>
      <c r="J9" s="14">
        <v>3448261.41</v>
      </c>
      <c r="K9" s="15"/>
      <c r="L9" s="14">
        <v>3448261.41</v>
      </c>
      <c r="M9" s="14">
        <v>3324124</v>
      </c>
      <c r="N9" s="14">
        <v>3448261.41</v>
      </c>
      <c r="O9" s="16"/>
      <c r="P9" s="17"/>
      <c r="Q9" s="18">
        <f t="shared" si="0"/>
        <v>34482614.100000001</v>
      </c>
      <c r="R9" s="19" t="s">
        <v>162</v>
      </c>
      <c r="S9" s="97">
        <v>3324124</v>
      </c>
      <c r="T9" s="97">
        <v>3324124</v>
      </c>
      <c r="U9" s="20">
        <v>3448261.41</v>
      </c>
      <c r="V9" s="94">
        <v>3448261.41</v>
      </c>
      <c r="W9" s="98" t="str">
        <f t="shared" ref="W9:W72" si="1">+IF(AND(J9&gt;=U9,J9&lt;=V9),"CUMPLE","NO CUMPLE")</f>
        <v>CUMPLE</v>
      </c>
    </row>
    <row r="10" spans="1:23" s="19" customFormat="1" ht="35.25" customHeight="1">
      <c r="A10" s="4" t="b">
        <v>1</v>
      </c>
      <c r="B10" s="13">
        <v>3</v>
      </c>
      <c r="C10" s="13" t="s">
        <v>46</v>
      </c>
      <c r="D10" s="13" t="s">
        <v>51</v>
      </c>
      <c r="E10" s="13" t="s">
        <v>51</v>
      </c>
      <c r="F10" s="13" t="s">
        <v>48</v>
      </c>
      <c r="G10" s="13">
        <v>18</v>
      </c>
      <c r="H10" s="13" t="s">
        <v>49</v>
      </c>
      <c r="I10" s="13">
        <v>10</v>
      </c>
      <c r="J10" s="14">
        <v>3448261.41</v>
      </c>
      <c r="K10" s="15"/>
      <c r="L10" s="14">
        <v>3448261.41</v>
      </c>
      <c r="M10" s="14">
        <v>3324124</v>
      </c>
      <c r="N10" s="14">
        <v>62068705.380000003</v>
      </c>
      <c r="O10" s="16"/>
      <c r="P10" s="17"/>
      <c r="Q10" s="18">
        <f t="shared" si="0"/>
        <v>620687053.79999995</v>
      </c>
      <c r="R10" s="19" t="s">
        <v>162</v>
      </c>
      <c r="S10" s="97">
        <v>3324124</v>
      </c>
      <c r="T10" s="97">
        <v>3324124</v>
      </c>
      <c r="U10" s="20">
        <v>3448261.41</v>
      </c>
      <c r="V10" s="94">
        <v>3448261.41</v>
      </c>
      <c r="W10" s="98" t="str">
        <f t="shared" si="1"/>
        <v>CUMPLE</v>
      </c>
    </row>
    <row r="11" spans="1:23" s="19" customFormat="1" ht="35.25" customHeight="1">
      <c r="A11" s="4" t="b">
        <v>1</v>
      </c>
      <c r="B11" s="13">
        <v>4</v>
      </c>
      <c r="C11" s="13" t="s">
        <v>46</v>
      </c>
      <c r="D11" s="13" t="s">
        <v>52</v>
      </c>
      <c r="E11" s="13" t="s">
        <v>52</v>
      </c>
      <c r="F11" s="13" t="s">
        <v>48</v>
      </c>
      <c r="G11" s="13">
        <v>210</v>
      </c>
      <c r="H11" s="13" t="s">
        <v>49</v>
      </c>
      <c r="I11" s="13">
        <v>10</v>
      </c>
      <c r="J11" s="14">
        <v>20357.88</v>
      </c>
      <c r="K11" s="15"/>
      <c r="L11" s="14">
        <v>20357.88</v>
      </c>
      <c r="M11" s="14">
        <v>19625</v>
      </c>
      <c r="N11" s="14">
        <v>4275154.8</v>
      </c>
      <c r="O11" s="16"/>
      <c r="P11" s="17"/>
      <c r="Q11" s="18">
        <f t="shared" si="0"/>
        <v>42751548</v>
      </c>
      <c r="R11" s="19" t="s">
        <v>162</v>
      </c>
      <c r="S11" s="94">
        <v>17254</v>
      </c>
      <c r="T11" s="94">
        <v>24856</v>
      </c>
      <c r="U11" s="20">
        <f t="shared" ref="U11:V74" si="2">+S11/0.964</f>
        <v>17898.340248962657</v>
      </c>
      <c r="V11" s="94">
        <f t="shared" si="2"/>
        <v>25784.232365145228</v>
      </c>
      <c r="W11" s="98" t="str">
        <f t="shared" si="1"/>
        <v>CUMPLE</v>
      </c>
    </row>
    <row r="12" spans="1:23" s="19" customFormat="1" ht="35.25" customHeight="1">
      <c r="A12" s="4" t="b">
        <v>1</v>
      </c>
      <c r="B12" s="13">
        <v>5</v>
      </c>
      <c r="C12" s="13" t="s">
        <v>46</v>
      </c>
      <c r="D12" s="13" t="s">
        <v>53</v>
      </c>
      <c r="E12" s="13" t="s">
        <v>53</v>
      </c>
      <c r="F12" s="13" t="s">
        <v>48</v>
      </c>
      <c r="G12" s="13">
        <v>1</v>
      </c>
      <c r="H12" s="13" t="s">
        <v>49</v>
      </c>
      <c r="I12" s="13">
        <v>10</v>
      </c>
      <c r="J12" s="14">
        <v>3448261.41</v>
      </c>
      <c r="K12" s="15"/>
      <c r="L12" s="14">
        <v>3448261.41</v>
      </c>
      <c r="M12" s="14">
        <v>3324124</v>
      </c>
      <c r="N12" s="14">
        <v>3448261.41</v>
      </c>
      <c r="O12" s="16"/>
      <c r="P12" s="17"/>
      <c r="Q12" s="18">
        <f t="shared" si="0"/>
        <v>34482614.100000001</v>
      </c>
      <c r="R12" s="19" t="s">
        <v>162</v>
      </c>
      <c r="S12" s="94">
        <v>3324124</v>
      </c>
      <c r="T12" s="94">
        <v>3324124</v>
      </c>
      <c r="U12" s="20">
        <v>3448261.41</v>
      </c>
      <c r="V12" s="94">
        <v>3448261.41</v>
      </c>
      <c r="W12" s="98" t="str">
        <f t="shared" si="1"/>
        <v>CUMPLE</v>
      </c>
    </row>
    <row r="13" spans="1:23" s="19" customFormat="1" ht="35.25" customHeight="1">
      <c r="A13" s="4" t="b">
        <v>1</v>
      </c>
      <c r="B13" s="13">
        <v>6</v>
      </c>
      <c r="C13" s="13" t="s">
        <v>46</v>
      </c>
      <c r="D13" s="13" t="s">
        <v>54</v>
      </c>
      <c r="E13" s="13" t="s">
        <v>54</v>
      </c>
      <c r="F13" s="13" t="s">
        <v>48</v>
      </c>
      <c r="G13" s="13">
        <v>23</v>
      </c>
      <c r="H13" s="13" t="s">
        <v>49</v>
      </c>
      <c r="I13" s="13">
        <v>10</v>
      </c>
      <c r="J13" s="14">
        <v>20357.88</v>
      </c>
      <c r="K13" s="15"/>
      <c r="L13" s="14">
        <v>20357.88</v>
      </c>
      <c r="M13" s="14">
        <v>19625</v>
      </c>
      <c r="N13" s="14">
        <v>468231.24</v>
      </c>
      <c r="O13" s="16"/>
      <c r="P13" s="17"/>
      <c r="Q13" s="18">
        <f t="shared" si="0"/>
        <v>4682312.4000000004</v>
      </c>
      <c r="R13" s="19" t="s">
        <v>162</v>
      </c>
      <c r="S13" s="94">
        <v>17254</v>
      </c>
      <c r="T13" s="94">
        <v>28282</v>
      </c>
      <c r="U13" s="20">
        <f t="shared" si="2"/>
        <v>17898.340248962657</v>
      </c>
      <c r="V13" s="94">
        <f t="shared" si="2"/>
        <v>29338.174273858924</v>
      </c>
      <c r="W13" s="98" t="str">
        <f t="shared" si="1"/>
        <v>CUMPLE</v>
      </c>
    </row>
    <row r="14" spans="1:23" s="19" customFormat="1" ht="35.25" customHeight="1">
      <c r="A14" s="4" t="b">
        <v>1</v>
      </c>
      <c r="B14" s="13">
        <v>7</v>
      </c>
      <c r="C14" s="13" t="s">
        <v>46</v>
      </c>
      <c r="D14" s="13" t="s">
        <v>47</v>
      </c>
      <c r="E14" s="13" t="s">
        <v>47</v>
      </c>
      <c r="F14" s="13" t="s">
        <v>48</v>
      </c>
      <c r="G14" s="13">
        <v>3</v>
      </c>
      <c r="H14" s="13" t="s">
        <v>49</v>
      </c>
      <c r="I14" s="13">
        <v>10</v>
      </c>
      <c r="J14" s="14">
        <v>3448261.41</v>
      </c>
      <c r="K14" s="15"/>
      <c r="L14" s="14">
        <v>3448261.41</v>
      </c>
      <c r="M14" s="14">
        <v>3324124</v>
      </c>
      <c r="N14" s="14">
        <v>10344784.23</v>
      </c>
      <c r="O14" s="16"/>
      <c r="P14" s="17"/>
      <c r="Q14" s="18">
        <f t="shared" si="0"/>
        <v>103447842.3</v>
      </c>
      <c r="R14" s="19" t="s">
        <v>162</v>
      </c>
      <c r="S14" s="94">
        <v>3324124</v>
      </c>
      <c r="T14" s="94">
        <v>3324124</v>
      </c>
      <c r="U14" s="20">
        <v>3448261.41</v>
      </c>
      <c r="V14" s="94">
        <v>3448261.41</v>
      </c>
      <c r="W14" s="98" t="str">
        <f t="shared" si="1"/>
        <v>CUMPLE</v>
      </c>
    </row>
    <row r="15" spans="1:23" s="19" customFormat="1" ht="35.25" customHeight="1">
      <c r="A15" s="4" t="b">
        <v>1</v>
      </c>
      <c r="B15" s="13">
        <v>8</v>
      </c>
      <c r="C15" s="13" t="s">
        <v>46</v>
      </c>
      <c r="D15" s="13" t="s">
        <v>47</v>
      </c>
      <c r="E15" s="13" t="s">
        <v>47</v>
      </c>
      <c r="F15" s="13" t="s">
        <v>48</v>
      </c>
      <c r="G15" s="13">
        <v>1</v>
      </c>
      <c r="H15" s="13" t="s">
        <v>49</v>
      </c>
      <c r="I15" s="13">
        <v>10</v>
      </c>
      <c r="J15" s="14">
        <v>3448261.41</v>
      </c>
      <c r="K15" s="15"/>
      <c r="L15" s="14">
        <v>3448261.41</v>
      </c>
      <c r="M15" s="14">
        <v>3324124</v>
      </c>
      <c r="N15" s="14">
        <v>3448261.41</v>
      </c>
      <c r="O15" s="16"/>
      <c r="P15" s="17"/>
      <c r="Q15" s="18">
        <f t="shared" si="0"/>
        <v>34482614.100000001</v>
      </c>
      <c r="R15" s="19" t="s">
        <v>162</v>
      </c>
      <c r="S15" s="94">
        <v>3324124</v>
      </c>
      <c r="T15" s="94">
        <v>3324124</v>
      </c>
      <c r="U15" s="20">
        <v>3448261.41</v>
      </c>
      <c r="V15" s="94">
        <v>3448261.41</v>
      </c>
      <c r="W15" s="98" t="str">
        <f t="shared" si="1"/>
        <v>CUMPLE</v>
      </c>
    </row>
    <row r="16" spans="1:23" s="19" customFormat="1" ht="35.25" customHeight="1">
      <c r="A16" s="4" t="b">
        <v>1</v>
      </c>
      <c r="B16" s="13">
        <v>9</v>
      </c>
      <c r="C16" s="13" t="s">
        <v>46</v>
      </c>
      <c r="D16" s="13" t="s">
        <v>47</v>
      </c>
      <c r="E16" s="13" t="s">
        <v>47</v>
      </c>
      <c r="F16" s="13" t="s">
        <v>48</v>
      </c>
      <c r="G16" s="13">
        <v>1</v>
      </c>
      <c r="H16" s="13" t="s">
        <v>49</v>
      </c>
      <c r="I16" s="13">
        <v>10</v>
      </c>
      <c r="J16" s="14">
        <v>3448261.41</v>
      </c>
      <c r="K16" s="15"/>
      <c r="L16" s="14">
        <v>3448261.41</v>
      </c>
      <c r="M16" s="14">
        <v>3324124</v>
      </c>
      <c r="N16" s="14">
        <v>3448261.41</v>
      </c>
      <c r="O16" s="16"/>
      <c r="P16" s="17"/>
      <c r="Q16" s="18">
        <f t="shared" si="0"/>
        <v>34482614.100000001</v>
      </c>
      <c r="R16" s="19" t="s">
        <v>162</v>
      </c>
      <c r="S16" s="94">
        <v>3324124</v>
      </c>
      <c r="T16" s="94">
        <v>3324124</v>
      </c>
      <c r="U16" s="20">
        <v>3448261.41</v>
      </c>
      <c r="V16" s="94">
        <v>3448261.41</v>
      </c>
      <c r="W16" s="98" t="str">
        <f t="shared" si="1"/>
        <v>CUMPLE</v>
      </c>
    </row>
    <row r="17" spans="1:23" s="19" customFormat="1" ht="35.25" customHeight="1">
      <c r="A17" s="4"/>
      <c r="B17" s="13">
        <v>10</v>
      </c>
      <c r="C17" s="13" t="s">
        <v>55</v>
      </c>
      <c r="D17" s="13" t="s">
        <v>56</v>
      </c>
      <c r="E17" s="13" t="s">
        <v>56</v>
      </c>
      <c r="F17" s="13"/>
      <c r="G17" s="13">
        <v>17</v>
      </c>
      <c r="H17" s="13" t="s">
        <v>57</v>
      </c>
      <c r="I17" s="13">
        <v>10</v>
      </c>
      <c r="J17" s="14">
        <v>26954.36</v>
      </c>
      <c r="K17" s="21">
        <v>0.58297433139999999</v>
      </c>
      <c r="L17" s="14">
        <v>11240.66</v>
      </c>
      <c r="M17" s="14">
        <v>25984</v>
      </c>
      <c r="N17" s="14">
        <v>191091.22</v>
      </c>
      <c r="O17" s="16"/>
      <c r="P17" s="17"/>
      <c r="Q17" s="18">
        <f t="shared" si="0"/>
        <v>1910912.2</v>
      </c>
      <c r="R17" s="19" t="s">
        <v>162</v>
      </c>
      <c r="S17" s="94">
        <v>10836</v>
      </c>
      <c r="T17" s="94">
        <v>25984</v>
      </c>
      <c r="U17" s="20">
        <f t="shared" si="2"/>
        <v>11240.663900414938</v>
      </c>
      <c r="V17" s="94">
        <v>26954.36</v>
      </c>
      <c r="W17" s="98" t="str">
        <f t="shared" si="1"/>
        <v>CUMPLE</v>
      </c>
    </row>
    <row r="18" spans="1:23" s="19" customFormat="1" ht="35.25" customHeight="1">
      <c r="A18" s="4"/>
      <c r="B18" s="13">
        <v>11</v>
      </c>
      <c r="C18" s="13" t="s">
        <v>55</v>
      </c>
      <c r="D18" s="13" t="s">
        <v>58</v>
      </c>
      <c r="E18" s="13" t="s">
        <v>58</v>
      </c>
      <c r="F18" s="13"/>
      <c r="G18" s="13">
        <v>16</v>
      </c>
      <c r="H18" s="13" t="s">
        <v>57</v>
      </c>
      <c r="I18" s="13">
        <v>10</v>
      </c>
      <c r="J18" s="14">
        <v>15614.11</v>
      </c>
      <c r="K18" s="21">
        <v>0.44738252769999998</v>
      </c>
      <c r="L18" s="14">
        <v>8628.6299999999992</v>
      </c>
      <c r="M18" s="14">
        <v>15052</v>
      </c>
      <c r="N18" s="14">
        <v>138058.07999999999</v>
      </c>
      <c r="O18" s="16"/>
      <c r="P18" s="17"/>
      <c r="Q18" s="18">
        <f t="shared" si="0"/>
        <v>1380580.8</v>
      </c>
      <c r="R18" s="19" t="s">
        <v>162</v>
      </c>
      <c r="S18" s="94">
        <v>8318</v>
      </c>
      <c r="T18" s="94">
        <v>15052</v>
      </c>
      <c r="U18" s="20">
        <f t="shared" si="2"/>
        <v>8628.630705394191</v>
      </c>
      <c r="V18" s="94">
        <v>15614.11</v>
      </c>
      <c r="W18" s="98" t="str">
        <f t="shared" si="1"/>
        <v>CUMPLE</v>
      </c>
    </row>
    <row r="19" spans="1:23" s="19" customFormat="1" ht="35.25" customHeight="1">
      <c r="A19" s="4"/>
      <c r="B19" s="13">
        <v>12</v>
      </c>
      <c r="C19" s="13" t="s">
        <v>55</v>
      </c>
      <c r="D19" s="13" t="s">
        <v>59</v>
      </c>
      <c r="E19" s="13" t="s">
        <v>59</v>
      </c>
      <c r="F19" s="13"/>
      <c r="G19" s="13">
        <v>2</v>
      </c>
      <c r="H19" s="13" t="s">
        <v>57</v>
      </c>
      <c r="I19" s="13">
        <v>10</v>
      </c>
      <c r="J19" s="14">
        <v>4595.4399999999996</v>
      </c>
      <c r="K19" s="21">
        <v>0.4079021813</v>
      </c>
      <c r="L19" s="14">
        <v>2720.95</v>
      </c>
      <c r="M19" s="14">
        <v>4430</v>
      </c>
      <c r="N19" s="14">
        <v>5441.9</v>
      </c>
      <c r="O19" s="16"/>
      <c r="P19" s="17"/>
      <c r="Q19" s="18">
        <f t="shared" si="0"/>
        <v>54419</v>
      </c>
      <c r="R19" s="19" t="s">
        <v>162</v>
      </c>
      <c r="S19" s="94">
        <v>2623</v>
      </c>
      <c r="T19" s="94">
        <v>4590</v>
      </c>
      <c r="U19" s="20">
        <f t="shared" si="2"/>
        <v>2720.9543568464733</v>
      </c>
      <c r="V19" s="94">
        <f t="shared" si="2"/>
        <v>4761.4107883817433</v>
      </c>
      <c r="W19" s="98" t="str">
        <f t="shared" si="1"/>
        <v>CUMPLE</v>
      </c>
    </row>
    <row r="20" spans="1:23" s="19" customFormat="1" ht="35.25" customHeight="1">
      <c r="A20" s="4"/>
      <c r="B20" s="13">
        <v>13</v>
      </c>
      <c r="C20" s="13" t="s">
        <v>55</v>
      </c>
      <c r="D20" s="13" t="s">
        <v>60</v>
      </c>
      <c r="E20" s="13" t="s">
        <v>60</v>
      </c>
      <c r="F20" s="13"/>
      <c r="G20" s="13">
        <v>12</v>
      </c>
      <c r="H20" s="13" t="s">
        <v>57</v>
      </c>
      <c r="I20" s="13">
        <v>10</v>
      </c>
      <c r="J20" s="14">
        <v>29417.01</v>
      </c>
      <c r="K20" s="21">
        <v>0.6529725489</v>
      </c>
      <c r="L20" s="14">
        <v>10208.51</v>
      </c>
      <c r="M20" s="14">
        <v>28358</v>
      </c>
      <c r="N20" s="14">
        <v>122502.12</v>
      </c>
      <c r="O20" s="16"/>
      <c r="P20" s="17"/>
      <c r="Q20" s="18">
        <f t="shared" si="0"/>
        <v>1225021.2</v>
      </c>
      <c r="R20" s="19" t="s">
        <v>162</v>
      </c>
      <c r="S20" s="94">
        <v>9841</v>
      </c>
      <c r="T20" s="94">
        <v>28358</v>
      </c>
      <c r="U20" s="20">
        <f t="shared" si="2"/>
        <v>10208.50622406639</v>
      </c>
      <c r="V20" s="94">
        <f t="shared" si="2"/>
        <v>29417.01244813278</v>
      </c>
      <c r="W20" s="98" t="str">
        <f t="shared" si="1"/>
        <v>CUMPLE</v>
      </c>
    </row>
    <row r="21" spans="1:23" s="19" customFormat="1" ht="35.25" customHeight="1">
      <c r="A21" s="4"/>
      <c r="B21" s="13">
        <v>14</v>
      </c>
      <c r="C21" s="13" t="s">
        <v>55</v>
      </c>
      <c r="D21" s="13" t="s">
        <v>61</v>
      </c>
      <c r="E21" s="13" t="s">
        <v>61</v>
      </c>
      <c r="F21" s="13"/>
      <c r="G21" s="13">
        <v>24</v>
      </c>
      <c r="H21" s="13" t="s">
        <v>57</v>
      </c>
      <c r="I21" s="13">
        <v>10</v>
      </c>
      <c r="J21" s="14">
        <v>21956.43</v>
      </c>
      <c r="K21" s="21">
        <v>0.5416231145</v>
      </c>
      <c r="L21" s="14">
        <v>10064.32</v>
      </c>
      <c r="M21" s="14">
        <v>21166</v>
      </c>
      <c r="N21" s="14">
        <v>241543.67999999999</v>
      </c>
      <c r="O21" s="16"/>
      <c r="P21" s="17"/>
      <c r="Q21" s="18">
        <f t="shared" si="0"/>
        <v>2415436.7999999998</v>
      </c>
      <c r="R21" s="19" t="s">
        <v>162</v>
      </c>
      <c r="S21" s="94">
        <v>9702</v>
      </c>
      <c r="T21" s="94">
        <v>21166</v>
      </c>
      <c r="U21" s="20">
        <f t="shared" si="2"/>
        <v>10064.315352697096</v>
      </c>
      <c r="V21" s="94">
        <f t="shared" si="2"/>
        <v>21956.431535269709</v>
      </c>
      <c r="W21" s="98" t="str">
        <f t="shared" si="1"/>
        <v>CUMPLE</v>
      </c>
    </row>
    <row r="22" spans="1:23" s="19" customFormat="1" ht="35.25" customHeight="1">
      <c r="A22" s="4"/>
      <c r="B22" s="13">
        <v>15</v>
      </c>
      <c r="C22" s="13" t="s">
        <v>55</v>
      </c>
      <c r="D22" s="13" t="s">
        <v>62</v>
      </c>
      <c r="E22" s="13" t="s">
        <v>62</v>
      </c>
      <c r="F22" s="13"/>
      <c r="G22" s="13">
        <v>40</v>
      </c>
      <c r="H22" s="13" t="s">
        <v>57</v>
      </c>
      <c r="I22" s="13">
        <v>10</v>
      </c>
      <c r="J22" s="14">
        <v>13562.24</v>
      </c>
      <c r="K22" s="21">
        <v>0.53556639610000001</v>
      </c>
      <c r="L22" s="14">
        <v>6298.76</v>
      </c>
      <c r="M22" s="14">
        <v>13074</v>
      </c>
      <c r="N22" s="14">
        <v>251950.4</v>
      </c>
      <c r="O22" s="16"/>
      <c r="P22" s="17"/>
      <c r="Q22" s="18">
        <f t="shared" si="0"/>
        <v>2519504</v>
      </c>
      <c r="R22" s="19" t="s">
        <v>162</v>
      </c>
      <c r="S22" s="94">
        <v>6072</v>
      </c>
      <c r="T22" s="94">
        <v>13074</v>
      </c>
      <c r="U22" s="20">
        <f t="shared" si="2"/>
        <v>6298.7551867219918</v>
      </c>
      <c r="V22" s="94">
        <f t="shared" si="2"/>
        <v>13562.240663900415</v>
      </c>
      <c r="W22" s="98" t="str">
        <f t="shared" si="1"/>
        <v>CUMPLE</v>
      </c>
    </row>
    <row r="23" spans="1:23" s="19" customFormat="1" ht="35.25" customHeight="1">
      <c r="A23" s="4"/>
      <c r="B23" s="13">
        <v>16</v>
      </c>
      <c r="C23" s="13" t="s">
        <v>55</v>
      </c>
      <c r="D23" s="13" t="s">
        <v>63</v>
      </c>
      <c r="E23" s="13" t="s">
        <v>63</v>
      </c>
      <c r="F23" s="13"/>
      <c r="G23" s="13">
        <v>15</v>
      </c>
      <c r="H23" s="13" t="s">
        <v>57</v>
      </c>
      <c r="I23" s="13">
        <v>10</v>
      </c>
      <c r="J23" s="14">
        <v>31031.119999999999</v>
      </c>
      <c r="K23" s="21">
        <v>0.57862526390000002</v>
      </c>
      <c r="L23" s="14">
        <v>13075.73</v>
      </c>
      <c r="M23" s="14">
        <v>29914</v>
      </c>
      <c r="N23" s="14">
        <v>196135.95</v>
      </c>
      <c r="O23" s="16"/>
      <c r="P23" s="17"/>
      <c r="Q23" s="18">
        <f t="shared" si="0"/>
        <v>1961359.5</v>
      </c>
      <c r="R23" s="19" t="s">
        <v>162</v>
      </c>
      <c r="S23" s="94">
        <v>12605</v>
      </c>
      <c r="T23" s="94">
        <v>29914</v>
      </c>
      <c r="U23" s="20">
        <f t="shared" si="2"/>
        <v>13075.726141078838</v>
      </c>
      <c r="V23" s="94">
        <f t="shared" si="2"/>
        <v>31031.120331950209</v>
      </c>
      <c r="W23" s="98" t="str">
        <f t="shared" si="1"/>
        <v>CUMPLE</v>
      </c>
    </row>
    <row r="24" spans="1:23" s="19" customFormat="1" ht="35.25" customHeight="1">
      <c r="A24" s="4"/>
      <c r="B24" s="13">
        <v>17</v>
      </c>
      <c r="C24" s="13" t="s">
        <v>55</v>
      </c>
      <c r="D24" s="13" t="s">
        <v>64</v>
      </c>
      <c r="E24" s="13" t="s">
        <v>64</v>
      </c>
      <c r="F24" s="13"/>
      <c r="G24" s="13">
        <v>4</v>
      </c>
      <c r="H24" s="13" t="s">
        <v>57</v>
      </c>
      <c r="I24" s="13">
        <v>10</v>
      </c>
      <c r="J24" s="14">
        <v>20803.939999999999</v>
      </c>
      <c r="K24" s="21">
        <v>0.64163567089999995</v>
      </c>
      <c r="L24" s="14">
        <v>7455.39</v>
      </c>
      <c r="M24" s="14">
        <v>20055</v>
      </c>
      <c r="N24" s="14">
        <v>29821.56</v>
      </c>
      <c r="O24" s="16"/>
      <c r="P24" s="17"/>
      <c r="Q24" s="18">
        <f t="shared" si="0"/>
        <v>298215.59999999998</v>
      </c>
      <c r="R24" s="19" t="s">
        <v>162</v>
      </c>
      <c r="S24" s="94">
        <v>7187</v>
      </c>
      <c r="T24" s="94">
        <v>20055</v>
      </c>
      <c r="U24" s="20">
        <f t="shared" si="2"/>
        <v>7455.3941908713696</v>
      </c>
      <c r="V24" s="94">
        <f t="shared" si="2"/>
        <v>20803.941908713692</v>
      </c>
      <c r="W24" s="98" t="str">
        <f t="shared" si="1"/>
        <v>CUMPLE</v>
      </c>
    </row>
    <row r="25" spans="1:23" s="19" customFormat="1" ht="35.25" customHeight="1">
      <c r="A25" s="4"/>
      <c r="B25" s="13">
        <v>18</v>
      </c>
      <c r="C25" s="13" t="s">
        <v>55</v>
      </c>
      <c r="D25" s="13" t="s">
        <v>65</v>
      </c>
      <c r="E25" s="13" t="s">
        <v>65</v>
      </c>
      <c r="F25" s="13"/>
      <c r="G25" s="13">
        <v>46</v>
      </c>
      <c r="H25" s="13" t="s">
        <v>57</v>
      </c>
      <c r="I25" s="13">
        <v>10</v>
      </c>
      <c r="J25" s="14">
        <v>13275.93</v>
      </c>
      <c r="K25" s="21">
        <v>0.52484760009999998</v>
      </c>
      <c r="L25" s="14">
        <v>6308.09</v>
      </c>
      <c r="M25" s="14">
        <v>12798</v>
      </c>
      <c r="N25" s="14">
        <v>290172.14</v>
      </c>
      <c r="O25" s="16"/>
      <c r="P25" s="17"/>
      <c r="Q25" s="18">
        <f t="shared" si="0"/>
        <v>2901721.4</v>
      </c>
      <c r="R25" s="19" t="s">
        <v>162</v>
      </c>
      <c r="S25" s="94">
        <v>6081</v>
      </c>
      <c r="T25" s="94">
        <v>12798</v>
      </c>
      <c r="U25" s="20">
        <f t="shared" si="2"/>
        <v>6308.0912863070544</v>
      </c>
      <c r="V25" s="94">
        <f t="shared" si="2"/>
        <v>13275.933609958507</v>
      </c>
      <c r="W25" s="98" t="str">
        <f t="shared" si="1"/>
        <v>CUMPLE</v>
      </c>
    </row>
    <row r="26" spans="1:23" s="19" customFormat="1" ht="35.25" customHeight="1">
      <c r="A26" s="4"/>
      <c r="B26" s="13">
        <v>19</v>
      </c>
      <c r="C26" s="13" t="s">
        <v>55</v>
      </c>
      <c r="D26" s="13" t="s">
        <v>66</v>
      </c>
      <c r="E26" s="13" t="s">
        <v>66</v>
      </c>
      <c r="F26" s="13"/>
      <c r="G26" s="13">
        <v>5</v>
      </c>
      <c r="H26" s="13" t="s">
        <v>57</v>
      </c>
      <c r="I26" s="13">
        <v>10</v>
      </c>
      <c r="J26" s="14">
        <v>43046.68</v>
      </c>
      <c r="K26" s="21">
        <v>0.57102917109999995</v>
      </c>
      <c r="L26" s="14">
        <v>18465.77</v>
      </c>
      <c r="M26" s="14">
        <v>41497</v>
      </c>
      <c r="N26" s="14">
        <v>92328.85</v>
      </c>
      <c r="O26" s="16"/>
      <c r="P26" s="17"/>
      <c r="Q26" s="18">
        <f t="shared" si="0"/>
        <v>923288.5</v>
      </c>
      <c r="R26" s="19" t="s">
        <v>162</v>
      </c>
      <c r="S26" s="94">
        <v>17801</v>
      </c>
      <c r="T26" s="94">
        <v>41497</v>
      </c>
      <c r="U26" s="20">
        <f t="shared" si="2"/>
        <v>18465.767634854772</v>
      </c>
      <c r="V26" s="94">
        <f t="shared" si="2"/>
        <v>43046.680497925314</v>
      </c>
      <c r="W26" s="98" t="str">
        <f t="shared" si="1"/>
        <v>CUMPLE</v>
      </c>
    </row>
    <row r="27" spans="1:23" s="19" customFormat="1" ht="35.25" customHeight="1">
      <c r="A27" s="4"/>
      <c r="B27" s="13">
        <v>20</v>
      </c>
      <c r="C27" s="13" t="s">
        <v>55</v>
      </c>
      <c r="D27" s="13" t="s">
        <v>67</v>
      </c>
      <c r="E27" s="13" t="s">
        <v>67</v>
      </c>
      <c r="F27" s="13"/>
      <c r="G27" s="13">
        <v>11</v>
      </c>
      <c r="H27" s="13" t="s">
        <v>57</v>
      </c>
      <c r="I27" s="13">
        <v>10</v>
      </c>
      <c r="J27" s="14">
        <v>23367.22</v>
      </c>
      <c r="K27" s="21">
        <v>0.2778122515</v>
      </c>
      <c r="L27" s="14">
        <v>16875.52</v>
      </c>
      <c r="M27" s="14">
        <v>22526</v>
      </c>
      <c r="N27" s="14">
        <v>185630.72</v>
      </c>
      <c r="O27" s="16"/>
      <c r="P27" s="17"/>
      <c r="Q27" s="18">
        <f t="shared" si="0"/>
        <v>1856307.2</v>
      </c>
      <c r="R27" s="19" t="s">
        <v>162</v>
      </c>
      <c r="S27" s="94">
        <v>16268</v>
      </c>
      <c r="T27" s="94">
        <v>25377</v>
      </c>
      <c r="U27" s="20">
        <f t="shared" si="2"/>
        <v>16875.51867219917</v>
      </c>
      <c r="V27" s="94">
        <f t="shared" si="2"/>
        <v>26324.688796680497</v>
      </c>
      <c r="W27" s="98" t="str">
        <f t="shared" si="1"/>
        <v>CUMPLE</v>
      </c>
    </row>
    <row r="28" spans="1:23" s="19" customFormat="1" ht="35.25" customHeight="1">
      <c r="A28" s="4"/>
      <c r="B28" s="13">
        <v>21</v>
      </c>
      <c r="C28" s="13" t="s">
        <v>55</v>
      </c>
      <c r="D28" s="13" t="s">
        <v>68</v>
      </c>
      <c r="E28" s="13" t="s">
        <v>68</v>
      </c>
      <c r="F28" s="13"/>
      <c r="G28" s="13">
        <v>2</v>
      </c>
      <c r="H28" s="13" t="s">
        <v>57</v>
      </c>
      <c r="I28" s="13">
        <v>10</v>
      </c>
      <c r="J28" s="14">
        <v>44453.32</v>
      </c>
      <c r="K28" s="21">
        <v>0.3928545719</v>
      </c>
      <c r="L28" s="14">
        <v>26989.63</v>
      </c>
      <c r="M28" s="14">
        <v>42853</v>
      </c>
      <c r="N28" s="14">
        <v>53979.26</v>
      </c>
      <c r="O28" s="16"/>
      <c r="P28" s="17"/>
      <c r="Q28" s="18">
        <f t="shared" si="0"/>
        <v>539792.6</v>
      </c>
      <c r="R28" s="19" t="s">
        <v>162</v>
      </c>
      <c r="S28" s="94">
        <v>26018</v>
      </c>
      <c r="T28" s="94">
        <v>45435</v>
      </c>
      <c r="U28" s="20">
        <f t="shared" si="2"/>
        <v>26989.626556016599</v>
      </c>
      <c r="V28" s="94">
        <f t="shared" si="2"/>
        <v>47131.742738589215</v>
      </c>
      <c r="W28" s="98" t="str">
        <f t="shared" si="1"/>
        <v>CUMPLE</v>
      </c>
    </row>
    <row r="29" spans="1:23" s="19" customFormat="1" ht="35.25" customHeight="1">
      <c r="A29" s="4"/>
      <c r="B29" s="13">
        <v>22</v>
      </c>
      <c r="C29" s="13" t="s">
        <v>55</v>
      </c>
      <c r="D29" s="13" t="s">
        <v>69</v>
      </c>
      <c r="E29" s="13" t="s">
        <v>69</v>
      </c>
      <c r="F29" s="13"/>
      <c r="G29" s="13">
        <v>2</v>
      </c>
      <c r="H29" s="13" t="s">
        <v>57</v>
      </c>
      <c r="I29" s="13">
        <v>10</v>
      </c>
      <c r="J29" s="14">
        <v>89266.6</v>
      </c>
      <c r="K29" s="21">
        <v>0.42975838669999999</v>
      </c>
      <c r="L29" s="14">
        <v>50903.53</v>
      </c>
      <c r="M29" s="14">
        <v>86053</v>
      </c>
      <c r="N29" s="14">
        <v>101807.06</v>
      </c>
      <c r="O29" s="16"/>
      <c r="P29" s="17"/>
      <c r="Q29" s="18">
        <f t="shared" si="0"/>
        <v>1018070.6</v>
      </c>
      <c r="R29" s="19" t="s">
        <v>162</v>
      </c>
      <c r="S29" s="94">
        <v>49071</v>
      </c>
      <c r="T29" s="94">
        <v>87626</v>
      </c>
      <c r="U29" s="20">
        <f t="shared" si="2"/>
        <v>50903.526970954357</v>
      </c>
      <c r="V29" s="94">
        <f t="shared" si="2"/>
        <v>90898.340248962661</v>
      </c>
      <c r="W29" s="98" t="str">
        <f t="shared" si="1"/>
        <v>CUMPLE</v>
      </c>
    </row>
    <row r="30" spans="1:23" s="19" customFormat="1" ht="35.25" customHeight="1">
      <c r="A30" s="4"/>
      <c r="B30" s="13">
        <v>23</v>
      </c>
      <c r="C30" s="13" t="s">
        <v>55</v>
      </c>
      <c r="D30" s="13" t="s">
        <v>70</v>
      </c>
      <c r="E30" s="13" t="s">
        <v>70</v>
      </c>
      <c r="F30" s="13"/>
      <c r="G30" s="13">
        <v>6</v>
      </c>
      <c r="H30" s="13" t="s">
        <v>57</v>
      </c>
      <c r="I30" s="13">
        <v>10</v>
      </c>
      <c r="J30" s="14">
        <v>18227.18</v>
      </c>
      <c r="K30" s="21">
        <v>0.45888118729999999</v>
      </c>
      <c r="L30" s="14">
        <v>9863.07</v>
      </c>
      <c r="M30" s="14">
        <v>17571</v>
      </c>
      <c r="N30" s="14">
        <v>59178.42</v>
      </c>
      <c r="O30" s="16"/>
      <c r="P30" s="17"/>
      <c r="Q30" s="18">
        <f t="shared" si="0"/>
        <v>591784.19999999995</v>
      </c>
      <c r="R30" s="19" t="s">
        <v>162</v>
      </c>
      <c r="S30" s="94">
        <v>9508</v>
      </c>
      <c r="T30" s="94">
        <v>22518</v>
      </c>
      <c r="U30" s="20">
        <f t="shared" si="2"/>
        <v>9863.0705394190882</v>
      </c>
      <c r="V30" s="94">
        <f t="shared" si="2"/>
        <v>23358.921161825729</v>
      </c>
      <c r="W30" s="98" t="str">
        <f t="shared" si="1"/>
        <v>CUMPLE</v>
      </c>
    </row>
    <row r="31" spans="1:23" s="19" customFormat="1" ht="35.25" customHeight="1">
      <c r="A31" s="4"/>
      <c r="B31" s="13">
        <v>24</v>
      </c>
      <c r="C31" s="13" t="s">
        <v>55</v>
      </c>
      <c r="D31" s="13" t="s">
        <v>71</v>
      </c>
      <c r="E31" s="13" t="s">
        <v>71</v>
      </c>
      <c r="F31" s="13"/>
      <c r="G31" s="13">
        <v>5</v>
      </c>
      <c r="H31" s="13" t="s">
        <v>57</v>
      </c>
      <c r="I31" s="13">
        <v>10</v>
      </c>
      <c r="J31" s="14">
        <v>12254.15</v>
      </c>
      <c r="K31" s="21">
        <v>0.35418613290000001</v>
      </c>
      <c r="L31" s="14">
        <v>7913.9</v>
      </c>
      <c r="M31" s="14">
        <v>11813</v>
      </c>
      <c r="N31" s="14">
        <v>39569.5</v>
      </c>
      <c r="O31" s="16"/>
      <c r="P31" s="17"/>
      <c r="Q31" s="18">
        <f t="shared" si="0"/>
        <v>395695</v>
      </c>
      <c r="R31" s="19" t="s">
        <v>162</v>
      </c>
      <c r="S31" s="94">
        <v>7629</v>
      </c>
      <c r="T31" s="94">
        <v>16191</v>
      </c>
      <c r="U31" s="20">
        <f t="shared" si="2"/>
        <v>7913.9004149377597</v>
      </c>
      <c r="V31" s="94">
        <f t="shared" si="2"/>
        <v>16795.643153526973</v>
      </c>
      <c r="W31" s="98" t="str">
        <f t="shared" si="1"/>
        <v>CUMPLE</v>
      </c>
    </row>
    <row r="32" spans="1:23" s="19" customFormat="1" ht="35.25" customHeight="1">
      <c r="A32" s="4"/>
      <c r="B32" s="13">
        <v>25</v>
      </c>
      <c r="C32" s="13" t="s">
        <v>55</v>
      </c>
      <c r="D32" s="13" t="s">
        <v>72</v>
      </c>
      <c r="E32" s="13" t="s">
        <v>72</v>
      </c>
      <c r="F32" s="13"/>
      <c r="G32" s="13">
        <v>12</v>
      </c>
      <c r="H32" s="13" t="s">
        <v>57</v>
      </c>
      <c r="I32" s="13">
        <v>10</v>
      </c>
      <c r="J32" s="14">
        <v>18045.64</v>
      </c>
      <c r="K32" s="21">
        <v>0.38255888960000001</v>
      </c>
      <c r="L32" s="14">
        <v>11142.12</v>
      </c>
      <c r="M32" s="14">
        <v>17396</v>
      </c>
      <c r="N32" s="14">
        <v>133705.44</v>
      </c>
      <c r="O32" s="16"/>
      <c r="P32" s="17"/>
      <c r="Q32" s="18">
        <f t="shared" si="0"/>
        <v>1337054.3999999999</v>
      </c>
      <c r="R32" s="19" t="s">
        <v>162</v>
      </c>
      <c r="S32" s="94">
        <v>10741</v>
      </c>
      <c r="T32" s="94">
        <v>17396</v>
      </c>
      <c r="U32" s="20">
        <f t="shared" si="2"/>
        <v>11142.116182572614</v>
      </c>
      <c r="V32" s="94">
        <f t="shared" si="2"/>
        <v>18045.643153526973</v>
      </c>
      <c r="W32" s="98" t="str">
        <f t="shared" si="1"/>
        <v>CUMPLE</v>
      </c>
    </row>
    <row r="33" spans="1:23" s="19" customFormat="1" ht="35.25" customHeight="1">
      <c r="A33" s="4"/>
      <c r="B33" s="13">
        <v>26</v>
      </c>
      <c r="C33" s="13" t="s">
        <v>55</v>
      </c>
      <c r="D33" s="13" t="s">
        <v>73</v>
      </c>
      <c r="E33" s="13" t="s">
        <v>73</v>
      </c>
      <c r="F33" s="13"/>
      <c r="G33" s="13">
        <v>3</v>
      </c>
      <c r="H33" s="13" t="s">
        <v>57</v>
      </c>
      <c r="I33" s="13">
        <v>10</v>
      </c>
      <c r="J33" s="14">
        <v>35501.040000000001</v>
      </c>
      <c r="K33" s="21">
        <v>0.52847494049999999</v>
      </c>
      <c r="L33" s="14">
        <v>16739.63</v>
      </c>
      <c r="M33" s="14">
        <v>34223</v>
      </c>
      <c r="N33" s="14">
        <v>50218.89</v>
      </c>
      <c r="O33" s="16"/>
      <c r="P33" s="17"/>
      <c r="Q33" s="18">
        <f t="shared" si="0"/>
        <v>502188.9</v>
      </c>
      <c r="R33" s="19" t="s">
        <v>162</v>
      </c>
      <c r="S33" s="94">
        <v>16137</v>
      </c>
      <c r="T33" s="94">
        <v>34223</v>
      </c>
      <c r="U33" s="20">
        <f t="shared" si="2"/>
        <v>16739.626556016599</v>
      </c>
      <c r="V33" s="94">
        <v>35501.040000000001</v>
      </c>
      <c r="W33" s="98" t="str">
        <f t="shared" si="1"/>
        <v>CUMPLE</v>
      </c>
    </row>
    <row r="34" spans="1:23" s="19" customFormat="1" ht="35.25" customHeight="1">
      <c r="A34" s="4"/>
      <c r="B34" s="13">
        <v>27</v>
      </c>
      <c r="C34" s="13" t="s">
        <v>55</v>
      </c>
      <c r="D34" s="13" t="s">
        <v>74</v>
      </c>
      <c r="E34" s="13" t="s">
        <v>74</v>
      </c>
      <c r="F34" s="13"/>
      <c r="G34" s="13">
        <v>3</v>
      </c>
      <c r="H34" s="13" t="s">
        <v>57</v>
      </c>
      <c r="I34" s="13">
        <v>10</v>
      </c>
      <c r="J34" s="14">
        <v>37664.94</v>
      </c>
      <c r="K34" s="21">
        <v>0.55143350820000003</v>
      </c>
      <c r="L34" s="14">
        <v>16895.23</v>
      </c>
      <c r="M34" s="14">
        <v>36309</v>
      </c>
      <c r="N34" s="14">
        <v>50685.69</v>
      </c>
      <c r="O34" s="16"/>
      <c r="P34" s="17"/>
      <c r="Q34" s="18">
        <f t="shared" si="0"/>
        <v>506856.9</v>
      </c>
      <c r="R34" s="19" t="s">
        <v>162</v>
      </c>
      <c r="S34" s="94">
        <v>16287</v>
      </c>
      <c r="T34" s="94">
        <v>36309</v>
      </c>
      <c r="U34" s="20">
        <f t="shared" si="2"/>
        <v>16895.228215767635</v>
      </c>
      <c r="V34" s="94">
        <v>37664.94</v>
      </c>
      <c r="W34" s="98" t="str">
        <f t="shared" si="1"/>
        <v>CUMPLE</v>
      </c>
    </row>
    <row r="35" spans="1:23" s="19" customFormat="1" ht="35.25" customHeight="1">
      <c r="A35" s="4"/>
      <c r="B35" s="13">
        <v>28</v>
      </c>
      <c r="C35" s="13" t="s">
        <v>55</v>
      </c>
      <c r="D35" s="13" t="s">
        <v>75</v>
      </c>
      <c r="E35" s="13" t="s">
        <v>75</v>
      </c>
      <c r="F35" s="13"/>
      <c r="G35" s="13">
        <v>19</v>
      </c>
      <c r="H35" s="13" t="s">
        <v>57</v>
      </c>
      <c r="I35" s="13">
        <v>10</v>
      </c>
      <c r="J35" s="14">
        <v>17246.89</v>
      </c>
      <c r="K35" s="21">
        <v>0.3632863664</v>
      </c>
      <c r="L35" s="14">
        <v>10981.33</v>
      </c>
      <c r="M35" s="14">
        <v>16626</v>
      </c>
      <c r="N35" s="14">
        <v>208645.27</v>
      </c>
      <c r="O35" s="16"/>
      <c r="P35" s="17"/>
      <c r="Q35" s="18">
        <f t="shared" si="0"/>
        <v>2086452.7</v>
      </c>
      <c r="R35" s="19" t="s">
        <v>162</v>
      </c>
      <c r="S35" s="94">
        <v>10586</v>
      </c>
      <c r="T35" s="94">
        <v>17640</v>
      </c>
      <c r="U35" s="20">
        <f t="shared" si="2"/>
        <v>10981.327800829877</v>
      </c>
      <c r="V35" s="94">
        <f t="shared" si="2"/>
        <v>18298.755186721992</v>
      </c>
      <c r="W35" s="98" t="str">
        <f t="shared" si="1"/>
        <v>CUMPLE</v>
      </c>
    </row>
    <row r="36" spans="1:23" s="19" customFormat="1" ht="35.25" customHeight="1">
      <c r="A36" s="4"/>
      <c r="B36" s="13">
        <v>29</v>
      </c>
      <c r="C36" s="13" t="s">
        <v>55</v>
      </c>
      <c r="D36" s="13" t="s">
        <v>76</v>
      </c>
      <c r="E36" s="13" t="s">
        <v>76</v>
      </c>
      <c r="F36" s="13"/>
      <c r="G36" s="13">
        <v>4</v>
      </c>
      <c r="H36" s="13" t="s">
        <v>57</v>
      </c>
      <c r="I36" s="13">
        <v>10</v>
      </c>
      <c r="J36" s="14">
        <v>11242.74</v>
      </c>
      <c r="K36" s="21">
        <v>0.24506392569999999</v>
      </c>
      <c r="L36" s="14">
        <v>8487.5499999999993</v>
      </c>
      <c r="M36" s="14">
        <v>10838</v>
      </c>
      <c r="N36" s="14">
        <v>33950.199999999997</v>
      </c>
      <c r="O36" s="16"/>
      <c r="P36" s="17"/>
      <c r="Q36" s="18">
        <f t="shared" si="0"/>
        <v>339502</v>
      </c>
      <c r="R36" s="19" t="s">
        <v>162</v>
      </c>
      <c r="S36" s="94">
        <v>8182</v>
      </c>
      <c r="T36" s="94">
        <v>14824</v>
      </c>
      <c r="U36" s="20">
        <f t="shared" si="2"/>
        <v>8487.5518672199178</v>
      </c>
      <c r="V36" s="94">
        <f t="shared" si="2"/>
        <v>15377.593360995852</v>
      </c>
      <c r="W36" s="98" t="str">
        <f t="shared" si="1"/>
        <v>CUMPLE</v>
      </c>
    </row>
    <row r="37" spans="1:23" s="19" customFormat="1" ht="35.25" customHeight="1">
      <c r="A37" s="4"/>
      <c r="B37" s="13">
        <v>30</v>
      </c>
      <c r="C37" s="13" t="s">
        <v>55</v>
      </c>
      <c r="D37" s="13" t="s">
        <v>77</v>
      </c>
      <c r="E37" s="13" t="s">
        <v>77</v>
      </c>
      <c r="F37" s="13"/>
      <c r="G37" s="13">
        <v>7</v>
      </c>
      <c r="H37" s="13" t="s">
        <v>57</v>
      </c>
      <c r="I37" s="13">
        <v>10</v>
      </c>
      <c r="J37" s="14">
        <v>15672.2</v>
      </c>
      <c r="K37" s="21">
        <v>0.54626663769999995</v>
      </c>
      <c r="L37" s="14">
        <v>7111</v>
      </c>
      <c r="M37" s="14">
        <v>15108</v>
      </c>
      <c r="N37" s="14">
        <v>49777</v>
      </c>
      <c r="O37" s="16"/>
      <c r="P37" s="17"/>
      <c r="Q37" s="18">
        <f t="shared" si="0"/>
        <v>497770</v>
      </c>
      <c r="R37" s="19" t="s">
        <v>162</v>
      </c>
      <c r="S37" s="94">
        <v>6855</v>
      </c>
      <c r="T37" s="94">
        <v>30341</v>
      </c>
      <c r="U37" s="20">
        <f t="shared" si="2"/>
        <v>7110.9958506224066</v>
      </c>
      <c r="V37" s="94">
        <f t="shared" si="2"/>
        <v>31474.066390041495</v>
      </c>
      <c r="W37" s="98" t="str">
        <f t="shared" si="1"/>
        <v>CUMPLE</v>
      </c>
    </row>
    <row r="38" spans="1:23" s="19" customFormat="1" ht="35.25" customHeight="1">
      <c r="A38" s="4"/>
      <c r="B38" s="13">
        <v>31</v>
      </c>
      <c r="C38" s="13" t="s">
        <v>55</v>
      </c>
      <c r="D38" s="13" t="s">
        <v>78</v>
      </c>
      <c r="E38" s="13" t="s">
        <v>78</v>
      </c>
      <c r="F38" s="13"/>
      <c r="G38" s="13">
        <v>18</v>
      </c>
      <c r="H38" s="13" t="s">
        <v>57</v>
      </c>
      <c r="I38" s="13">
        <v>10</v>
      </c>
      <c r="J38" s="14">
        <v>1232.3699999999999</v>
      </c>
      <c r="K38" s="21">
        <v>9.9328935300000004E-2</v>
      </c>
      <c r="L38" s="14">
        <v>1109.96</v>
      </c>
      <c r="M38" s="14">
        <v>1188</v>
      </c>
      <c r="N38" s="14">
        <v>19979.28</v>
      </c>
      <c r="O38" s="16"/>
      <c r="P38" s="17"/>
      <c r="Q38" s="18">
        <f t="shared" si="0"/>
        <v>199792.8</v>
      </c>
      <c r="R38" s="19" t="s">
        <v>162</v>
      </c>
      <c r="S38" s="94">
        <v>1070</v>
      </c>
      <c r="T38" s="94">
        <v>2322</v>
      </c>
      <c r="U38" s="20">
        <f t="shared" si="2"/>
        <v>1109.9585062240665</v>
      </c>
      <c r="V38" s="94">
        <f t="shared" si="2"/>
        <v>2408.713692946058</v>
      </c>
      <c r="W38" s="98" t="str">
        <f t="shared" si="1"/>
        <v>CUMPLE</v>
      </c>
    </row>
    <row r="39" spans="1:23" s="19" customFormat="1" ht="35.25" customHeight="1">
      <c r="A39" s="4"/>
      <c r="B39" s="13">
        <v>32</v>
      </c>
      <c r="C39" s="13" t="s">
        <v>55</v>
      </c>
      <c r="D39" s="13" t="s">
        <v>79</v>
      </c>
      <c r="E39" s="13" t="s">
        <v>79</v>
      </c>
      <c r="F39" s="13"/>
      <c r="G39" s="13">
        <v>63</v>
      </c>
      <c r="H39" s="13" t="s">
        <v>57</v>
      </c>
      <c r="I39" s="13">
        <v>10</v>
      </c>
      <c r="J39" s="14">
        <v>439.83</v>
      </c>
      <c r="K39" s="21">
        <v>9.9038264799999998E-2</v>
      </c>
      <c r="L39" s="14">
        <v>396.27</v>
      </c>
      <c r="M39" s="14">
        <v>424</v>
      </c>
      <c r="N39" s="14">
        <v>24965.01</v>
      </c>
      <c r="O39" s="16"/>
      <c r="P39" s="17"/>
      <c r="Q39" s="18">
        <f t="shared" si="0"/>
        <v>249650.1</v>
      </c>
      <c r="R39" s="19" t="s">
        <v>162</v>
      </c>
      <c r="S39" s="94">
        <v>382</v>
      </c>
      <c r="T39" s="94">
        <v>748</v>
      </c>
      <c r="U39" s="20">
        <f t="shared" si="2"/>
        <v>396.2655601659751</v>
      </c>
      <c r="V39" s="94">
        <f t="shared" si="2"/>
        <v>775.93360995850628</v>
      </c>
      <c r="W39" s="98" t="str">
        <f t="shared" si="1"/>
        <v>CUMPLE</v>
      </c>
    </row>
    <row r="40" spans="1:23" s="19" customFormat="1" ht="35.25" customHeight="1">
      <c r="A40" s="4"/>
      <c r="B40" s="13">
        <v>33</v>
      </c>
      <c r="C40" s="13" t="s">
        <v>55</v>
      </c>
      <c r="D40" s="13" t="s">
        <v>80</v>
      </c>
      <c r="E40" s="13" t="s">
        <v>80</v>
      </c>
      <c r="F40" s="13"/>
      <c r="G40" s="13">
        <v>15</v>
      </c>
      <c r="H40" s="13" t="s">
        <v>57</v>
      </c>
      <c r="I40" s="13">
        <v>10</v>
      </c>
      <c r="J40" s="14">
        <v>3616.18</v>
      </c>
      <c r="K40" s="21">
        <v>0.75215005889999997</v>
      </c>
      <c r="L40" s="14">
        <v>896.27</v>
      </c>
      <c r="M40" s="14">
        <v>3486</v>
      </c>
      <c r="N40" s="14">
        <v>13444.05</v>
      </c>
      <c r="O40" s="16"/>
      <c r="P40" s="17"/>
      <c r="Q40" s="18">
        <f t="shared" si="0"/>
        <v>134440.5</v>
      </c>
      <c r="R40" s="19" t="s">
        <v>162</v>
      </c>
      <c r="S40" s="94">
        <v>864</v>
      </c>
      <c r="T40" s="94">
        <v>3870</v>
      </c>
      <c r="U40" s="20">
        <f t="shared" si="2"/>
        <v>896.2655601659751</v>
      </c>
      <c r="V40" s="94">
        <f t="shared" si="2"/>
        <v>4014.5228215767638</v>
      </c>
      <c r="W40" s="98" t="str">
        <f t="shared" si="1"/>
        <v>CUMPLE</v>
      </c>
    </row>
    <row r="41" spans="1:23" s="19" customFormat="1" ht="35.25" customHeight="1">
      <c r="A41" s="4"/>
      <c r="B41" s="13">
        <v>34</v>
      </c>
      <c r="C41" s="13" t="s">
        <v>55</v>
      </c>
      <c r="D41" s="13" t="s">
        <v>81</v>
      </c>
      <c r="E41" s="13" t="s">
        <v>81</v>
      </c>
      <c r="F41" s="13"/>
      <c r="G41" s="13">
        <v>23</v>
      </c>
      <c r="H41" s="13" t="s">
        <v>57</v>
      </c>
      <c r="I41" s="13">
        <v>10</v>
      </c>
      <c r="J41" s="14">
        <v>5908.71</v>
      </c>
      <c r="K41" s="21">
        <v>9.98949009E-2</v>
      </c>
      <c r="L41" s="14">
        <v>5318.46</v>
      </c>
      <c r="M41" s="14">
        <v>5696</v>
      </c>
      <c r="N41" s="14">
        <v>122324.58</v>
      </c>
      <c r="O41" s="16"/>
      <c r="P41" s="17"/>
      <c r="Q41" s="18">
        <f t="shared" si="0"/>
        <v>1223245.8</v>
      </c>
      <c r="R41" s="19" t="s">
        <v>162</v>
      </c>
      <c r="S41" s="94">
        <v>5127</v>
      </c>
      <c r="T41" s="94">
        <v>7506</v>
      </c>
      <c r="U41" s="20">
        <f t="shared" si="2"/>
        <v>5318.4647302904568</v>
      </c>
      <c r="V41" s="94">
        <f t="shared" si="2"/>
        <v>7786.3070539419086</v>
      </c>
      <c r="W41" s="98" t="str">
        <f t="shared" si="1"/>
        <v>CUMPLE</v>
      </c>
    </row>
    <row r="42" spans="1:23" s="19" customFormat="1" ht="35.25" customHeight="1">
      <c r="A42" s="4"/>
      <c r="B42" s="13">
        <v>35</v>
      </c>
      <c r="C42" s="13" t="s">
        <v>55</v>
      </c>
      <c r="D42" s="13" t="s">
        <v>82</v>
      </c>
      <c r="E42" s="13" t="s">
        <v>82</v>
      </c>
      <c r="F42" s="13"/>
      <c r="G42" s="13">
        <v>21</v>
      </c>
      <c r="H42" s="13" t="s">
        <v>57</v>
      </c>
      <c r="I42" s="13">
        <v>10</v>
      </c>
      <c r="J42" s="14">
        <v>6473.03</v>
      </c>
      <c r="K42" s="21">
        <v>0.1171476109</v>
      </c>
      <c r="L42" s="14">
        <v>5714.73</v>
      </c>
      <c r="M42" s="14">
        <v>6240</v>
      </c>
      <c r="N42" s="14">
        <v>120009.33</v>
      </c>
      <c r="O42" s="16"/>
      <c r="P42" s="17"/>
      <c r="Q42" s="18">
        <f t="shared" si="0"/>
        <v>1200093.3</v>
      </c>
      <c r="R42" s="19" t="s">
        <v>162</v>
      </c>
      <c r="S42" s="94">
        <v>5509</v>
      </c>
      <c r="T42" s="94">
        <v>7542</v>
      </c>
      <c r="U42" s="20">
        <f t="shared" si="2"/>
        <v>5714.7302904564322</v>
      </c>
      <c r="V42" s="94">
        <f t="shared" si="2"/>
        <v>7823.6514522821581</v>
      </c>
      <c r="W42" s="98" t="str">
        <f t="shared" si="1"/>
        <v>CUMPLE</v>
      </c>
    </row>
    <row r="43" spans="1:23" s="19" customFormat="1" ht="35.25" customHeight="1">
      <c r="A43" s="4"/>
      <c r="B43" s="13">
        <v>36</v>
      </c>
      <c r="C43" s="13" t="s">
        <v>55</v>
      </c>
      <c r="D43" s="13" t="s">
        <v>83</v>
      </c>
      <c r="E43" s="13" t="s">
        <v>83</v>
      </c>
      <c r="F43" s="13"/>
      <c r="G43" s="13">
        <v>10</v>
      </c>
      <c r="H43" s="13" t="s">
        <v>57</v>
      </c>
      <c r="I43" s="13">
        <v>10</v>
      </c>
      <c r="J43" s="14">
        <v>10152.49</v>
      </c>
      <c r="K43" s="21">
        <v>0.29365505409999998</v>
      </c>
      <c r="L43" s="14">
        <v>7171.16</v>
      </c>
      <c r="M43" s="14">
        <v>9787</v>
      </c>
      <c r="N43" s="14">
        <v>71711.600000000006</v>
      </c>
      <c r="O43" s="16"/>
      <c r="P43" s="17"/>
      <c r="Q43" s="18">
        <f t="shared" si="0"/>
        <v>717116</v>
      </c>
      <c r="R43" s="19" t="s">
        <v>162</v>
      </c>
      <c r="S43" s="94">
        <v>6913</v>
      </c>
      <c r="T43" s="94">
        <v>11389</v>
      </c>
      <c r="U43" s="20">
        <f t="shared" si="2"/>
        <v>7171.1618257261416</v>
      </c>
      <c r="V43" s="94">
        <f t="shared" si="2"/>
        <v>11814.315352697096</v>
      </c>
      <c r="W43" s="98" t="str">
        <f t="shared" si="1"/>
        <v>CUMPLE</v>
      </c>
    </row>
    <row r="44" spans="1:23" s="19" customFormat="1" ht="35.25" customHeight="1">
      <c r="A44" s="4"/>
      <c r="B44" s="13">
        <v>37</v>
      </c>
      <c r="C44" s="13" t="s">
        <v>55</v>
      </c>
      <c r="D44" s="13" t="s">
        <v>84</v>
      </c>
      <c r="E44" s="13" t="s">
        <v>84</v>
      </c>
      <c r="F44" s="13"/>
      <c r="G44" s="13">
        <v>47</v>
      </c>
      <c r="H44" s="13" t="s">
        <v>57</v>
      </c>
      <c r="I44" s="13">
        <v>10</v>
      </c>
      <c r="J44" s="14">
        <v>12209.54</v>
      </c>
      <c r="K44" s="21">
        <v>0.2684785831</v>
      </c>
      <c r="L44" s="14">
        <v>8931.5400000000009</v>
      </c>
      <c r="M44" s="14">
        <v>11770</v>
      </c>
      <c r="N44" s="14">
        <v>419782.38</v>
      </c>
      <c r="O44" s="16"/>
      <c r="P44" s="17"/>
      <c r="Q44" s="18">
        <f t="shared" si="0"/>
        <v>4197823.8</v>
      </c>
      <c r="R44" s="19" t="s">
        <v>162</v>
      </c>
      <c r="S44" s="94">
        <v>8610</v>
      </c>
      <c r="T44" s="94">
        <v>13631</v>
      </c>
      <c r="U44" s="20">
        <f t="shared" si="2"/>
        <v>8931.5352697095441</v>
      </c>
      <c r="V44" s="94">
        <f t="shared" si="2"/>
        <v>14140.041493775934</v>
      </c>
      <c r="W44" s="98" t="str">
        <f t="shared" si="1"/>
        <v>CUMPLE</v>
      </c>
    </row>
    <row r="45" spans="1:23" s="19" customFormat="1" ht="35.25" customHeight="1">
      <c r="A45" s="4"/>
      <c r="B45" s="13">
        <v>38</v>
      </c>
      <c r="C45" s="13" t="s">
        <v>55</v>
      </c>
      <c r="D45" s="13" t="s">
        <v>85</v>
      </c>
      <c r="E45" s="13" t="s">
        <v>85</v>
      </c>
      <c r="F45" s="13"/>
      <c r="G45" s="13">
        <v>5</v>
      </c>
      <c r="H45" s="13" t="s">
        <v>57</v>
      </c>
      <c r="I45" s="13">
        <v>10</v>
      </c>
      <c r="J45" s="14">
        <v>7740.66</v>
      </c>
      <c r="K45" s="21">
        <v>0.1948528937</v>
      </c>
      <c r="L45" s="14">
        <v>6232.37</v>
      </c>
      <c r="M45" s="14">
        <v>7462</v>
      </c>
      <c r="N45" s="14">
        <v>31161.85</v>
      </c>
      <c r="O45" s="16"/>
      <c r="P45" s="17"/>
      <c r="Q45" s="18">
        <f t="shared" si="0"/>
        <v>311618.5</v>
      </c>
      <c r="R45" s="19" t="s">
        <v>162</v>
      </c>
      <c r="S45" s="94">
        <v>6008</v>
      </c>
      <c r="T45" s="94">
        <v>24435</v>
      </c>
      <c r="U45" s="20">
        <f t="shared" si="2"/>
        <v>6232.3651452282156</v>
      </c>
      <c r="V45" s="94">
        <f t="shared" si="2"/>
        <v>25347.510373443984</v>
      </c>
      <c r="W45" s="98" t="str">
        <f t="shared" si="1"/>
        <v>CUMPLE</v>
      </c>
    </row>
    <row r="46" spans="1:23" s="19" customFormat="1" ht="35.25" customHeight="1">
      <c r="A46" s="4"/>
      <c r="B46" s="13">
        <v>39</v>
      </c>
      <c r="C46" s="13" t="s">
        <v>55</v>
      </c>
      <c r="D46" s="13" t="s">
        <v>86</v>
      </c>
      <c r="E46" s="13" t="s">
        <v>86</v>
      </c>
      <c r="F46" s="13"/>
      <c r="G46" s="13">
        <v>1</v>
      </c>
      <c r="H46" s="13" t="s">
        <v>57</v>
      </c>
      <c r="I46" s="13">
        <v>10</v>
      </c>
      <c r="J46" s="14">
        <v>43565.35</v>
      </c>
      <c r="K46" s="21">
        <v>0.27440041230000001</v>
      </c>
      <c r="L46" s="14">
        <v>31611</v>
      </c>
      <c r="M46" s="14">
        <v>41997</v>
      </c>
      <c r="N46" s="14">
        <v>31611</v>
      </c>
      <c r="O46" s="16"/>
      <c r="P46" s="17"/>
      <c r="Q46" s="18">
        <f t="shared" si="0"/>
        <v>316110</v>
      </c>
      <c r="R46" s="19" t="s">
        <v>162</v>
      </c>
      <c r="S46" s="94">
        <v>30473</v>
      </c>
      <c r="T46" s="94">
        <v>41997</v>
      </c>
      <c r="U46" s="20">
        <f t="shared" si="2"/>
        <v>31610.995850622407</v>
      </c>
      <c r="V46" s="94">
        <f t="shared" si="2"/>
        <v>43565.352697095434</v>
      </c>
      <c r="W46" s="98" t="str">
        <f t="shared" si="1"/>
        <v>CUMPLE</v>
      </c>
    </row>
    <row r="47" spans="1:23" s="19" customFormat="1" ht="35.25" customHeight="1">
      <c r="A47" s="4"/>
      <c r="B47" s="13">
        <v>40</v>
      </c>
      <c r="C47" s="13" t="s">
        <v>55</v>
      </c>
      <c r="D47" s="13" t="s">
        <v>87</v>
      </c>
      <c r="E47" s="13" t="s">
        <v>87</v>
      </c>
      <c r="F47" s="13"/>
      <c r="G47" s="13">
        <v>1</v>
      </c>
      <c r="H47" s="13" t="s">
        <v>57</v>
      </c>
      <c r="I47" s="13">
        <v>10</v>
      </c>
      <c r="J47" s="14">
        <v>53341.29</v>
      </c>
      <c r="K47" s="21">
        <v>0.22378030230000001</v>
      </c>
      <c r="L47" s="14">
        <v>41404.559999999998</v>
      </c>
      <c r="M47" s="14">
        <v>51421</v>
      </c>
      <c r="N47" s="14">
        <v>41404.559999999998</v>
      </c>
      <c r="O47" s="16"/>
      <c r="P47" s="17"/>
      <c r="Q47" s="18">
        <f t="shared" si="0"/>
        <v>414045.6</v>
      </c>
      <c r="R47" s="19" t="s">
        <v>162</v>
      </c>
      <c r="S47" s="94">
        <v>39914</v>
      </c>
      <c r="T47" s="94">
        <v>51421</v>
      </c>
      <c r="U47" s="20">
        <f t="shared" si="2"/>
        <v>41404.564315352698</v>
      </c>
      <c r="V47" s="94">
        <v>53341.29</v>
      </c>
      <c r="W47" s="98" t="str">
        <f t="shared" si="1"/>
        <v>CUMPLE</v>
      </c>
    </row>
    <row r="48" spans="1:23" s="19" customFormat="1" ht="35.25" customHeight="1">
      <c r="A48" s="4"/>
      <c r="B48" s="13">
        <v>41</v>
      </c>
      <c r="C48" s="13" t="s">
        <v>55</v>
      </c>
      <c r="D48" s="13" t="s">
        <v>88</v>
      </c>
      <c r="E48" s="13" t="s">
        <v>88</v>
      </c>
      <c r="F48" s="13"/>
      <c r="G48" s="13">
        <v>37</v>
      </c>
      <c r="H48" s="13" t="s">
        <v>57</v>
      </c>
      <c r="I48" s="13">
        <v>10</v>
      </c>
      <c r="J48" s="14">
        <v>1294.6099999999999</v>
      </c>
      <c r="K48" s="21">
        <v>0.29086751989999998</v>
      </c>
      <c r="L48" s="14">
        <v>918.05</v>
      </c>
      <c r="M48" s="14">
        <v>1248</v>
      </c>
      <c r="N48" s="14">
        <v>33967.85</v>
      </c>
      <c r="O48" s="16"/>
      <c r="P48" s="17"/>
      <c r="Q48" s="18">
        <f t="shared" si="0"/>
        <v>339678.5</v>
      </c>
      <c r="R48" s="19" t="s">
        <v>162</v>
      </c>
      <c r="S48" s="94">
        <v>885</v>
      </c>
      <c r="T48" s="94">
        <v>1772</v>
      </c>
      <c r="U48" s="20">
        <f t="shared" si="2"/>
        <v>918.04979253112037</v>
      </c>
      <c r="V48" s="94">
        <f t="shared" si="2"/>
        <v>1838.1742738589212</v>
      </c>
      <c r="W48" s="98" t="str">
        <f t="shared" si="1"/>
        <v>CUMPLE</v>
      </c>
    </row>
    <row r="49" spans="1:23" s="19" customFormat="1" ht="35.25" customHeight="1">
      <c r="A49" s="4"/>
      <c r="B49" s="13">
        <v>42</v>
      </c>
      <c r="C49" s="13" t="s">
        <v>55</v>
      </c>
      <c r="D49" s="13" t="s">
        <v>89</v>
      </c>
      <c r="E49" s="13" t="s">
        <v>89</v>
      </c>
      <c r="F49" s="13"/>
      <c r="G49" s="13">
        <v>37</v>
      </c>
      <c r="H49" s="13" t="s">
        <v>57</v>
      </c>
      <c r="I49" s="13">
        <v>10</v>
      </c>
      <c r="J49" s="14">
        <v>1331.95</v>
      </c>
      <c r="K49" s="21">
        <v>0.17990915569999999</v>
      </c>
      <c r="L49" s="14">
        <v>1092.32</v>
      </c>
      <c r="M49" s="14">
        <v>1284</v>
      </c>
      <c r="N49" s="14">
        <v>40415.839999999997</v>
      </c>
      <c r="O49" s="16"/>
      <c r="P49" s="17"/>
      <c r="Q49" s="18">
        <f t="shared" si="0"/>
        <v>404158.4</v>
      </c>
      <c r="R49" s="19" t="s">
        <v>162</v>
      </c>
      <c r="S49" s="94">
        <v>1053</v>
      </c>
      <c r="T49" s="94">
        <v>1992</v>
      </c>
      <c r="U49" s="20">
        <f t="shared" si="2"/>
        <v>1092.3236514522821</v>
      </c>
      <c r="V49" s="94">
        <f t="shared" si="2"/>
        <v>2066.3900414937762</v>
      </c>
      <c r="W49" s="98" t="str">
        <f t="shared" si="1"/>
        <v>CUMPLE</v>
      </c>
    </row>
    <row r="50" spans="1:23" s="19" customFormat="1" ht="35.25" customHeight="1">
      <c r="A50" s="4"/>
      <c r="B50" s="13">
        <v>43</v>
      </c>
      <c r="C50" s="13" t="s">
        <v>55</v>
      </c>
      <c r="D50" s="13" t="s">
        <v>90</v>
      </c>
      <c r="E50" s="13" t="s">
        <v>90</v>
      </c>
      <c r="F50" s="13"/>
      <c r="G50" s="13">
        <v>20</v>
      </c>
      <c r="H50" s="13" t="s">
        <v>57</v>
      </c>
      <c r="I50" s="13">
        <v>10</v>
      </c>
      <c r="J50" s="14">
        <v>1519.71</v>
      </c>
      <c r="K50" s="21">
        <v>0.28737061679999998</v>
      </c>
      <c r="L50" s="14">
        <v>1082.99</v>
      </c>
      <c r="M50" s="14">
        <v>1465</v>
      </c>
      <c r="N50" s="14">
        <v>21659.8</v>
      </c>
      <c r="O50" s="16"/>
      <c r="P50" s="17"/>
      <c r="Q50" s="18">
        <f t="shared" si="0"/>
        <v>216598</v>
      </c>
      <c r="R50" s="19" t="s">
        <v>162</v>
      </c>
      <c r="S50" s="94">
        <v>1044</v>
      </c>
      <c r="T50" s="94">
        <v>2020</v>
      </c>
      <c r="U50" s="20">
        <f t="shared" si="2"/>
        <v>1082.98755186722</v>
      </c>
      <c r="V50" s="94">
        <f t="shared" si="2"/>
        <v>2095.4356846473029</v>
      </c>
      <c r="W50" s="98" t="str">
        <f t="shared" si="1"/>
        <v>CUMPLE</v>
      </c>
    </row>
    <row r="51" spans="1:23" s="19" customFormat="1" ht="35.25" customHeight="1">
      <c r="A51" s="4"/>
      <c r="B51" s="13">
        <v>44</v>
      </c>
      <c r="C51" s="13" t="s">
        <v>55</v>
      </c>
      <c r="D51" s="13" t="s">
        <v>91</v>
      </c>
      <c r="E51" s="13" t="s">
        <v>91</v>
      </c>
      <c r="F51" s="13"/>
      <c r="G51" s="13">
        <v>29</v>
      </c>
      <c r="H51" s="13" t="s">
        <v>57</v>
      </c>
      <c r="I51" s="13">
        <v>10</v>
      </c>
      <c r="J51" s="14">
        <v>2750</v>
      </c>
      <c r="K51" s="21">
        <v>0.1003381818</v>
      </c>
      <c r="L51" s="14">
        <v>2474.0700000000002</v>
      </c>
      <c r="M51" s="14">
        <v>2651</v>
      </c>
      <c r="N51" s="14">
        <v>71748.03</v>
      </c>
      <c r="O51" s="16"/>
      <c r="P51" s="17"/>
      <c r="Q51" s="18">
        <f t="shared" si="0"/>
        <v>717480.3</v>
      </c>
      <c r="R51" s="19" t="s">
        <v>162</v>
      </c>
      <c r="S51" s="94">
        <v>2385</v>
      </c>
      <c r="T51" s="94">
        <v>3937</v>
      </c>
      <c r="U51" s="20">
        <f t="shared" si="2"/>
        <v>2474.0663900414938</v>
      </c>
      <c r="V51" s="94">
        <f t="shared" si="2"/>
        <v>4084.0248962655605</v>
      </c>
      <c r="W51" s="98" t="str">
        <f t="shared" si="1"/>
        <v>CUMPLE</v>
      </c>
    </row>
    <row r="52" spans="1:23" s="19" customFormat="1" ht="35.25" customHeight="1">
      <c r="A52" s="4"/>
      <c r="B52" s="13">
        <v>45</v>
      </c>
      <c r="C52" s="13" t="s">
        <v>55</v>
      </c>
      <c r="D52" s="13" t="s">
        <v>92</v>
      </c>
      <c r="E52" s="13" t="s">
        <v>92</v>
      </c>
      <c r="F52" s="13"/>
      <c r="G52" s="13">
        <v>50</v>
      </c>
      <c r="H52" s="13" t="s">
        <v>57</v>
      </c>
      <c r="I52" s="13">
        <v>10</v>
      </c>
      <c r="J52" s="14">
        <v>3097.51</v>
      </c>
      <c r="K52" s="21">
        <v>0.1001352699</v>
      </c>
      <c r="L52" s="14">
        <v>2787.34</v>
      </c>
      <c r="M52" s="14">
        <v>2986</v>
      </c>
      <c r="N52" s="14">
        <v>139367</v>
      </c>
      <c r="O52" s="16"/>
      <c r="P52" s="17"/>
      <c r="Q52" s="18">
        <f t="shared" si="0"/>
        <v>1393670</v>
      </c>
      <c r="R52" s="19" t="s">
        <v>162</v>
      </c>
      <c r="S52" s="94">
        <v>2687</v>
      </c>
      <c r="T52" s="94">
        <v>4374</v>
      </c>
      <c r="U52" s="20">
        <f t="shared" si="2"/>
        <v>2787.344398340249</v>
      </c>
      <c r="V52" s="94">
        <f t="shared" si="2"/>
        <v>4537.3443983402494</v>
      </c>
      <c r="W52" s="98" t="str">
        <f t="shared" si="1"/>
        <v>CUMPLE</v>
      </c>
    </row>
    <row r="53" spans="1:23" s="19" customFormat="1" ht="35.25" customHeight="1">
      <c r="A53" s="4"/>
      <c r="B53" s="13">
        <v>46</v>
      </c>
      <c r="C53" s="13" t="s">
        <v>55</v>
      </c>
      <c r="D53" s="13" t="s">
        <v>93</v>
      </c>
      <c r="E53" s="13" t="s">
        <v>93</v>
      </c>
      <c r="F53" s="13"/>
      <c r="G53" s="13">
        <v>15</v>
      </c>
      <c r="H53" s="13" t="s">
        <v>57</v>
      </c>
      <c r="I53" s="13">
        <v>10</v>
      </c>
      <c r="J53" s="14">
        <v>3097.51</v>
      </c>
      <c r="K53" s="21">
        <v>0.1001352699</v>
      </c>
      <c r="L53" s="14">
        <v>2787.34</v>
      </c>
      <c r="M53" s="14">
        <v>2986</v>
      </c>
      <c r="N53" s="14">
        <v>41810.1</v>
      </c>
      <c r="O53" s="16"/>
      <c r="P53" s="17"/>
      <c r="Q53" s="18">
        <f t="shared" si="0"/>
        <v>418101</v>
      </c>
      <c r="R53" s="19" t="s">
        <v>162</v>
      </c>
      <c r="S53" s="94">
        <v>2687</v>
      </c>
      <c r="T53" s="94">
        <v>4577</v>
      </c>
      <c r="U53" s="20">
        <f t="shared" si="2"/>
        <v>2787.344398340249</v>
      </c>
      <c r="V53" s="94">
        <f t="shared" si="2"/>
        <v>4747.9253112033193</v>
      </c>
      <c r="W53" s="98" t="str">
        <f t="shared" si="1"/>
        <v>CUMPLE</v>
      </c>
    </row>
    <row r="54" spans="1:23" s="19" customFormat="1" ht="35.25" customHeight="1">
      <c r="A54" s="4"/>
      <c r="B54" s="13">
        <v>47</v>
      </c>
      <c r="C54" s="13" t="s">
        <v>55</v>
      </c>
      <c r="D54" s="13" t="s">
        <v>94</v>
      </c>
      <c r="E54" s="13" t="s">
        <v>94</v>
      </c>
      <c r="F54" s="13"/>
      <c r="G54" s="13">
        <v>15</v>
      </c>
      <c r="H54" s="13" t="s">
        <v>57</v>
      </c>
      <c r="I54" s="13">
        <v>10</v>
      </c>
      <c r="J54" s="14">
        <v>4192.95</v>
      </c>
      <c r="K54" s="21">
        <v>0.28278181229999999</v>
      </c>
      <c r="L54" s="14">
        <v>3007.26</v>
      </c>
      <c r="M54" s="14">
        <v>4042</v>
      </c>
      <c r="N54" s="14">
        <v>45108.9</v>
      </c>
      <c r="O54" s="16"/>
      <c r="P54" s="17"/>
      <c r="Q54" s="18">
        <f t="shared" si="0"/>
        <v>451089</v>
      </c>
      <c r="R54" s="19" t="s">
        <v>162</v>
      </c>
      <c r="S54" s="94">
        <v>2899</v>
      </c>
      <c r="T54" s="94">
        <v>4971</v>
      </c>
      <c r="U54" s="20">
        <f t="shared" si="2"/>
        <v>3007.2614107883819</v>
      </c>
      <c r="V54" s="94">
        <f t="shared" si="2"/>
        <v>5156.6390041493778</v>
      </c>
      <c r="W54" s="98" t="str">
        <f t="shared" si="1"/>
        <v>CUMPLE</v>
      </c>
    </row>
    <row r="55" spans="1:23" s="19" customFormat="1" ht="35.25" customHeight="1">
      <c r="A55" s="4"/>
      <c r="B55" s="13">
        <v>48</v>
      </c>
      <c r="C55" s="13" t="s">
        <v>55</v>
      </c>
      <c r="D55" s="13" t="s">
        <v>95</v>
      </c>
      <c r="E55" s="13" t="s">
        <v>95</v>
      </c>
      <c r="F55" s="13"/>
      <c r="G55" s="13">
        <v>37</v>
      </c>
      <c r="H55" s="13" t="s">
        <v>57</v>
      </c>
      <c r="I55" s="13">
        <v>10</v>
      </c>
      <c r="J55" s="14">
        <v>4064.32</v>
      </c>
      <c r="K55" s="21">
        <v>0.186574876</v>
      </c>
      <c r="L55" s="14">
        <v>3306.02</v>
      </c>
      <c r="M55" s="14">
        <v>3918</v>
      </c>
      <c r="N55" s="14">
        <v>122322.74</v>
      </c>
      <c r="O55" s="16"/>
      <c r="P55" s="17"/>
      <c r="Q55" s="18">
        <f t="shared" si="0"/>
        <v>1223227.3999999999</v>
      </c>
      <c r="R55" s="19" t="s">
        <v>162</v>
      </c>
      <c r="S55" s="94">
        <v>3187</v>
      </c>
      <c r="T55" s="94">
        <v>5420</v>
      </c>
      <c r="U55" s="20">
        <f t="shared" si="2"/>
        <v>3306.0165975103737</v>
      </c>
      <c r="V55" s="94">
        <f t="shared" si="2"/>
        <v>5622.4066390041498</v>
      </c>
      <c r="W55" s="98" t="str">
        <f t="shared" si="1"/>
        <v>CUMPLE</v>
      </c>
    </row>
    <row r="56" spans="1:23" s="19" customFormat="1" ht="35.25" customHeight="1">
      <c r="A56" s="4"/>
      <c r="B56" s="13">
        <v>49</v>
      </c>
      <c r="C56" s="13" t="s">
        <v>55</v>
      </c>
      <c r="D56" s="13" t="s">
        <v>96</v>
      </c>
      <c r="E56" s="13" t="s">
        <v>96</v>
      </c>
      <c r="F56" s="13"/>
      <c r="G56" s="13">
        <v>37</v>
      </c>
      <c r="H56" s="13" t="s">
        <v>57</v>
      </c>
      <c r="I56" s="13">
        <v>10</v>
      </c>
      <c r="J56" s="14">
        <v>4726.1400000000003</v>
      </c>
      <c r="K56" s="21">
        <v>0.21927196400000001</v>
      </c>
      <c r="L56" s="14">
        <v>3689.83</v>
      </c>
      <c r="M56" s="14">
        <v>4556</v>
      </c>
      <c r="N56" s="14">
        <v>136523.71</v>
      </c>
      <c r="O56" s="16"/>
      <c r="P56" s="17"/>
      <c r="Q56" s="18">
        <f t="shared" si="0"/>
        <v>1365237.1</v>
      </c>
      <c r="R56" s="19" t="s">
        <v>162</v>
      </c>
      <c r="S56" s="94">
        <v>3557</v>
      </c>
      <c r="T56" s="94">
        <v>5741</v>
      </c>
      <c r="U56" s="20">
        <f t="shared" si="2"/>
        <v>3689.8340248962659</v>
      </c>
      <c r="V56" s="94">
        <f t="shared" si="2"/>
        <v>5955.3941908713696</v>
      </c>
      <c r="W56" s="98" t="str">
        <f t="shared" si="1"/>
        <v>CUMPLE</v>
      </c>
    </row>
    <row r="57" spans="1:23" s="19" customFormat="1" ht="35.25" customHeight="1">
      <c r="A57" s="4"/>
      <c r="B57" s="13">
        <v>50</v>
      </c>
      <c r="C57" s="13" t="s">
        <v>55</v>
      </c>
      <c r="D57" s="13" t="s">
        <v>97</v>
      </c>
      <c r="E57" s="13" t="s">
        <v>97</v>
      </c>
      <c r="F57" s="13"/>
      <c r="G57" s="13">
        <v>37</v>
      </c>
      <c r="H57" s="13" t="s">
        <v>57</v>
      </c>
      <c r="I57" s="13">
        <v>10</v>
      </c>
      <c r="J57" s="14">
        <v>4526.97</v>
      </c>
      <c r="K57" s="21">
        <v>0.18492280709999998</v>
      </c>
      <c r="L57" s="14">
        <v>3689.83</v>
      </c>
      <c r="M57" s="14">
        <v>4364</v>
      </c>
      <c r="N57" s="14">
        <v>136523.71</v>
      </c>
      <c r="O57" s="16"/>
      <c r="P57" s="17"/>
      <c r="Q57" s="18">
        <f t="shared" si="0"/>
        <v>1365237.1</v>
      </c>
      <c r="R57" s="19" t="s">
        <v>162</v>
      </c>
      <c r="S57" s="94">
        <v>3557</v>
      </c>
      <c r="T57" s="94">
        <v>5880</v>
      </c>
      <c r="U57" s="20">
        <f t="shared" si="2"/>
        <v>3689.8340248962659</v>
      </c>
      <c r="V57" s="94">
        <f t="shared" si="2"/>
        <v>6099.5850622406642</v>
      </c>
      <c r="W57" s="98" t="str">
        <f t="shared" si="1"/>
        <v>CUMPLE</v>
      </c>
    </row>
    <row r="58" spans="1:23" s="19" customFormat="1" ht="35.25" customHeight="1">
      <c r="A58" s="4"/>
      <c r="B58" s="13">
        <v>51</v>
      </c>
      <c r="C58" s="13" t="s">
        <v>55</v>
      </c>
      <c r="D58" s="13" t="s">
        <v>98</v>
      </c>
      <c r="E58" s="13" t="s">
        <v>98</v>
      </c>
      <c r="F58" s="13"/>
      <c r="G58" s="13">
        <v>15</v>
      </c>
      <c r="H58" s="13" t="s">
        <v>57</v>
      </c>
      <c r="I58" s="13">
        <v>10</v>
      </c>
      <c r="J58" s="14">
        <v>5180.5</v>
      </c>
      <c r="K58" s="21">
        <v>0.28774635650000002</v>
      </c>
      <c r="L58" s="14">
        <v>3689.83</v>
      </c>
      <c r="M58" s="14">
        <v>4994</v>
      </c>
      <c r="N58" s="14">
        <v>55347.45</v>
      </c>
      <c r="O58" s="16"/>
      <c r="P58" s="17"/>
      <c r="Q58" s="18">
        <f t="shared" si="0"/>
        <v>553474.5</v>
      </c>
      <c r="R58" s="19" t="s">
        <v>162</v>
      </c>
      <c r="S58" s="94">
        <v>3557</v>
      </c>
      <c r="T58" s="94">
        <v>6220</v>
      </c>
      <c r="U58" s="20">
        <f t="shared" si="2"/>
        <v>3689.8340248962659</v>
      </c>
      <c r="V58" s="94">
        <f t="shared" si="2"/>
        <v>6452.282157676349</v>
      </c>
      <c r="W58" s="98" t="str">
        <f t="shared" si="1"/>
        <v>CUMPLE</v>
      </c>
    </row>
    <row r="59" spans="1:23" s="19" customFormat="1" ht="35.25" customHeight="1">
      <c r="A59" s="4"/>
      <c r="B59" s="13">
        <v>52</v>
      </c>
      <c r="C59" s="13" t="s">
        <v>55</v>
      </c>
      <c r="D59" s="13" t="s">
        <v>99</v>
      </c>
      <c r="E59" s="13" t="s">
        <v>99</v>
      </c>
      <c r="F59" s="13"/>
      <c r="G59" s="13">
        <v>15</v>
      </c>
      <c r="H59" s="13" t="s">
        <v>57</v>
      </c>
      <c r="I59" s="13">
        <v>10</v>
      </c>
      <c r="J59" s="14">
        <v>6982.37</v>
      </c>
      <c r="K59" s="21">
        <v>0.18853054189999996</v>
      </c>
      <c r="L59" s="14">
        <v>5665.98</v>
      </c>
      <c r="M59" s="14">
        <v>6731</v>
      </c>
      <c r="N59" s="14">
        <v>84989.7</v>
      </c>
      <c r="O59" s="16"/>
      <c r="P59" s="17"/>
      <c r="Q59" s="18">
        <f t="shared" si="0"/>
        <v>849897</v>
      </c>
      <c r="R59" s="19" t="s">
        <v>162</v>
      </c>
      <c r="S59" s="94">
        <v>5462</v>
      </c>
      <c r="T59" s="94">
        <v>9398</v>
      </c>
      <c r="U59" s="20">
        <f t="shared" si="2"/>
        <v>5665.9751037344404</v>
      </c>
      <c r="V59" s="94">
        <f t="shared" si="2"/>
        <v>9748.9626556016592</v>
      </c>
      <c r="W59" s="98" t="str">
        <f t="shared" si="1"/>
        <v>CUMPLE</v>
      </c>
    </row>
    <row r="60" spans="1:23" s="19" customFormat="1" ht="35.25" customHeight="1">
      <c r="A60" s="4"/>
      <c r="B60" s="13">
        <v>53</v>
      </c>
      <c r="C60" s="13" t="s">
        <v>55</v>
      </c>
      <c r="D60" s="13" t="s">
        <v>100</v>
      </c>
      <c r="E60" s="13" t="s">
        <v>100</v>
      </c>
      <c r="F60" s="13"/>
      <c r="G60" s="13">
        <v>15</v>
      </c>
      <c r="H60" s="13" t="s">
        <v>57</v>
      </c>
      <c r="I60" s="13">
        <v>10</v>
      </c>
      <c r="J60" s="14">
        <v>7562.24</v>
      </c>
      <c r="K60" s="21">
        <v>0.16653002289999999</v>
      </c>
      <c r="L60" s="14">
        <v>6302.9</v>
      </c>
      <c r="M60" s="14">
        <v>7290</v>
      </c>
      <c r="N60" s="14">
        <v>94543.5</v>
      </c>
      <c r="O60" s="16"/>
      <c r="P60" s="17"/>
      <c r="Q60" s="18">
        <f t="shared" si="0"/>
        <v>945435</v>
      </c>
      <c r="R60" s="19" t="s">
        <v>162</v>
      </c>
      <c r="S60" s="94">
        <v>6076</v>
      </c>
      <c r="T60" s="94">
        <v>10393</v>
      </c>
      <c r="U60" s="20">
        <f t="shared" si="2"/>
        <v>6302.9045643153531</v>
      </c>
      <c r="V60" s="94">
        <f t="shared" si="2"/>
        <v>10781.120331950207</v>
      </c>
      <c r="W60" s="98" t="str">
        <f t="shared" si="1"/>
        <v>CUMPLE</v>
      </c>
    </row>
    <row r="61" spans="1:23" s="19" customFormat="1" ht="35.25" customHeight="1">
      <c r="A61" s="4"/>
      <c r="B61" s="13">
        <v>54</v>
      </c>
      <c r="C61" s="13" t="s">
        <v>55</v>
      </c>
      <c r="D61" s="13" t="s">
        <v>101</v>
      </c>
      <c r="E61" s="13" t="s">
        <v>101</v>
      </c>
      <c r="F61" s="13"/>
      <c r="G61" s="13">
        <v>15</v>
      </c>
      <c r="H61" s="13" t="s">
        <v>57</v>
      </c>
      <c r="I61" s="13">
        <v>10</v>
      </c>
      <c r="J61" s="14">
        <v>7544.61</v>
      </c>
      <c r="K61" s="21">
        <v>0.16458239720000001</v>
      </c>
      <c r="L61" s="14">
        <v>6302.9</v>
      </c>
      <c r="M61" s="14">
        <v>7273</v>
      </c>
      <c r="N61" s="14">
        <v>94543.5</v>
      </c>
      <c r="O61" s="16"/>
      <c r="P61" s="17"/>
      <c r="Q61" s="18">
        <f t="shared" si="0"/>
        <v>945435</v>
      </c>
      <c r="R61" s="19" t="s">
        <v>162</v>
      </c>
      <c r="S61" s="94">
        <v>6076</v>
      </c>
      <c r="T61" s="94">
        <v>9242</v>
      </c>
      <c r="U61" s="20">
        <f t="shared" si="2"/>
        <v>6302.9045643153531</v>
      </c>
      <c r="V61" s="94">
        <f t="shared" si="2"/>
        <v>9587.1369294605811</v>
      </c>
      <c r="W61" s="98" t="str">
        <f t="shared" si="1"/>
        <v>CUMPLE</v>
      </c>
    </row>
    <row r="62" spans="1:23" s="19" customFormat="1" ht="35.25" customHeight="1">
      <c r="A62" s="4"/>
      <c r="B62" s="13">
        <v>55</v>
      </c>
      <c r="C62" s="13" t="s">
        <v>55</v>
      </c>
      <c r="D62" s="13" t="s">
        <v>102</v>
      </c>
      <c r="E62" s="13" t="s">
        <v>102</v>
      </c>
      <c r="F62" s="13"/>
      <c r="G62" s="13">
        <v>50</v>
      </c>
      <c r="H62" s="13" t="s">
        <v>57</v>
      </c>
      <c r="I62" s="13">
        <v>10</v>
      </c>
      <c r="J62" s="14">
        <v>8063.28</v>
      </c>
      <c r="K62" s="21">
        <v>0.2183205842</v>
      </c>
      <c r="L62" s="14">
        <v>6302.9</v>
      </c>
      <c r="M62" s="14">
        <v>7773</v>
      </c>
      <c r="N62" s="14">
        <v>315145</v>
      </c>
      <c r="O62" s="16"/>
      <c r="P62" s="17"/>
      <c r="Q62" s="18">
        <f t="shared" si="0"/>
        <v>3151450</v>
      </c>
      <c r="R62" s="19" t="s">
        <v>162</v>
      </c>
      <c r="S62" s="94">
        <v>6076</v>
      </c>
      <c r="T62" s="94">
        <v>10946</v>
      </c>
      <c r="U62" s="20">
        <f t="shared" si="2"/>
        <v>6302.9045643153531</v>
      </c>
      <c r="V62" s="94">
        <f t="shared" si="2"/>
        <v>11354.771784232365</v>
      </c>
      <c r="W62" s="98" t="str">
        <f t="shared" si="1"/>
        <v>CUMPLE</v>
      </c>
    </row>
    <row r="63" spans="1:23" s="19" customFormat="1" ht="35.25" customHeight="1">
      <c r="A63" s="4"/>
      <c r="B63" s="13">
        <v>56</v>
      </c>
      <c r="C63" s="13" t="s">
        <v>55</v>
      </c>
      <c r="D63" s="13" t="s">
        <v>103</v>
      </c>
      <c r="E63" s="13" t="s">
        <v>103</v>
      </c>
      <c r="F63" s="13"/>
      <c r="G63" s="13">
        <v>1</v>
      </c>
      <c r="H63" s="13" t="s">
        <v>57</v>
      </c>
      <c r="I63" s="13">
        <v>10</v>
      </c>
      <c r="J63" s="14">
        <v>5677.39</v>
      </c>
      <c r="K63" s="21">
        <v>0.1258905941</v>
      </c>
      <c r="L63" s="14">
        <v>4962.66</v>
      </c>
      <c r="M63" s="14">
        <v>5473</v>
      </c>
      <c r="N63" s="14">
        <v>4962.66</v>
      </c>
      <c r="O63" s="16"/>
      <c r="P63" s="17"/>
      <c r="Q63" s="18">
        <f t="shared" si="0"/>
        <v>49626.6</v>
      </c>
      <c r="R63" s="19" t="s">
        <v>162</v>
      </c>
      <c r="S63" s="94">
        <v>4784</v>
      </c>
      <c r="T63" s="94">
        <v>6816</v>
      </c>
      <c r="U63" s="20">
        <f t="shared" si="2"/>
        <v>4962.6556016597515</v>
      </c>
      <c r="V63" s="94">
        <f t="shared" si="2"/>
        <v>7070.5394190871375</v>
      </c>
      <c r="W63" s="98" t="str">
        <f t="shared" si="1"/>
        <v>CUMPLE</v>
      </c>
    </row>
    <row r="64" spans="1:23" s="19" customFormat="1" ht="35.25" customHeight="1">
      <c r="A64" s="4"/>
      <c r="B64" s="13">
        <v>57</v>
      </c>
      <c r="C64" s="13" t="s">
        <v>55</v>
      </c>
      <c r="D64" s="13" t="s">
        <v>104</v>
      </c>
      <c r="E64" s="13" t="s">
        <v>104</v>
      </c>
      <c r="F64" s="13"/>
      <c r="G64" s="13">
        <v>5</v>
      </c>
      <c r="H64" s="13" t="s">
        <v>57</v>
      </c>
      <c r="I64" s="13">
        <v>10</v>
      </c>
      <c r="J64" s="14">
        <v>6446.06</v>
      </c>
      <c r="K64" s="21">
        <v>0.14161518819999999</v>
      </c>
      <c r="L64" s="14">
        <v>5533.2</v>
      </c>
      <c r="M64" s="14">
        <v>6214</v>
      </c>
      <c r="N64" s="14">
        <v>27666</v>
      </c>
      <c r="O64" s="16"/>
      <c r="P64" s="17"/>
      <c r="Q64" s="18">
        <f t="shared" si="0"/>
        <v>276660</v>
      </c>
      <c r="R64" s="19" t="s">
        <v>162</v>
      </c>
      <c r="S64" s="94">
        <v>5334</v>
      </c>
      <c r="T64" s="94">
        <v>7562</v>
      </c>
      <c r="U64" s="20">
        <f t="shared" si="2"/>
        <v>5533.1950207468881</v>
      </c>
      <c r="V64" s="94">
        <f t="shared" si="2"/>
        <v>7844.398340248963</v>
      </c>
      <c r="W64" s="98" t="str">
        <f t="shared" si="1"/>
        <v>CUMPLE</v>
      </c>
    </row>
    <row r="65" spans="1:23" s="19" customFormat="1" ht="35.25" customHeight="1">
      <c r="A65" s="4"/>
      <c r="B65" s="13">
        <v>58</v>
      </c>
      <c r="C65" s="13" t="s">
        <v>55</v>
      </c>
      <c r="D65" s="13" t="s">
        <v>105</v>
      </c>
      <c r="E65" s="13" t="s">
        <v>105</v>
      </c>
      <c r="F65" s="13"/>
      <c r="G65" s="13">
        <v>25</v>
      </c>
      <c r="H65" s="13" t="s">
        <v>57</v>
      </c>
      <c r="I65" s="13">
        <v>10</v>
      </c>
      <c r="J65" s="14">
        <v>7572.61</v>
      </c>
      <c r="K65" s="21">
        <v>0.14739700050000001</v>
      </c>
      <c r="L65" s="14">
        <v>6456.43</v>
      </c>
      <c r="M65" s="14">
        <v>7300</v>
      </c>
      <c r="N65" s="14">
        <v>161410.75</v>
      </c>
      <c r="O65" s="16"/>
      <c r="P65" s="17"/>
      <c r="Q65" s="18">
        <f t="shared" si="0"/>
        <v>1614107.5</v>
      </c>
      <c r="R65" s="19" t="s">
        <v>162</v>
      </c>
      <c r="S65" s="94">
        <v>6224</v>
      </c>
      <c r="T65" s="94">
        <v>8709</v>
      </c>
      <c r="U65" s="20">
        <f t="shared" si="2"/>
        <v>6456.4315352697095</v>
      </c>
      <c r="V65" s="94">
        <f t="shared" si="2"/>
        <v>9034.232365145228</v>
      </c>
      <c r="W65" s="98" t="str">
        <f t="shared" si="1"/>
        <v>CUMPLE</v>
      </c>
    </row>
    <row r="66" spans="1:23" s="19" customFormat="1" ht="35.25" customHeight="1">
      <c r="A66" s="4"/>
      <c r="B66" s="13">
        <v>59</v>
      </c>
      <c r="C66" s="13" t="s">
        <v>55</v>
      </c>
      <c r="D66" s="13" t="s">
        <v>106</v>
      </c>
      <c r="E66" s="13" t="s">
        <v>106</v>
      </c>
      <c r="F66" s="13"/>
      <c r="G66" s="13">
        <v>5</v>
      </c>
      <c r="H66" s="13" t="s">
        <v>57</v>
      </c>
      <c r="I66" s="13">
        <v>10</v>
      </c>
      <c r="J66" s="14">
        <v>19211.62</v>
      </c>
      <c r="K66" s="21">
        <v>0.26403915960000002</v>
      </c>
      <c r="L66" s="14">
        <v>14139</v>
      </c>
      <c r="M66" s="14">
        <v>18520</v>
      </c>
      <c r="N66" s="14">
        <v>70695</v>
      </c>
      <c r="O66" s="16"/>
      <c r="P66" s="17"/>
      <c r="Q66" s="18">
        <f t="shared" si="0"/>
        <v>706950</v>
      </c>
      <c r="R66" s="19" t="s">
        <v>162</v>
      </c>
      <c r="S66" s="94">
        <v>13630</v>
      </c>
      <c r="T66" s="94">
        <v>22630</v>
      </c>
      <c r="U66" s="20">
        <f t="shared" si="2"/>
        <v>14139.004149377593</v>
      </c>
      <c r="V66" s="94">
        <f t="shared" si="2"/>
        <v>23475.103734439836</v>
      </c>
      <c r="W66" s="98" t="str">
        <f t="shared" si="1"/>
        <v>CUMPLE</v>
      </c>
    </row>
    <row r="67" spans="1:23" s="19" customFormat="1" ht="35.25" customHeight="1">
      <c r="A67" s="4"/>
      <c r="B67" s="13">
        <v>60</v>
      </c>
      <c r="C67" s="13" t="s">
        <v>55</v>
      </c>
      <c r="D67" s="13" t="s">
        <v>107</v>
      </c>
      <c r="E67" s="13" t="s">
        <v>107</v>
      </c>
      <c r="F67" s="13"/>
      <c r="G67" s="13">
        <v>67</v>
      </c>
      <c r="H67" s="13" t="s">
        <v>57</v>
      </c>
      <c r="I67" s="13">
        <v>10</v>
      </c>
      <c r="J67" s="14">
        <v>22559.13</v>
      </c>
      <c r="K67" s="21">
        <v>0.41182705180000001</v>
      </c>
      <c r="L67" s="14">
        <v>13268.67</v>
      </c>
      <c r="M67" s="14">
        <v>21747</v>
      </c>
      <c r="N67" s="14">
        <v>889000.89</v>
      </c>
      <c r="O67" s="16"/>
      <c r="P67" s="17"/>
      <c r="Q67" s="18">
        <f t="shared" si="0"/>
        <v>8890008.9000000004</v>
      </c>
      <c r="R67" s="19" t="s">
        <v>162</v>
      </c>
      <c r="S67" s="94">
        <v>12791</v>
      </c>
      <c r="T67" s="94">
        <v>21747</v>
      </c>
      <c r="U67" s="20">
        <f t="shared" si="2"/>
        <v>13268.672199170125</v>
      </c>
      <c r="V67" s="94">
        <v>22559.13</v>
      </c>
      <c r="W67" s="98" t="str">
        <f t="shared" si="1"/>
        <v>CUMPLE</v>
      </c>
    </row>
    <row r="68" spans="1:23" s="19" customFormat="1" ht="35.25" customHeight="1">
      <c r="A68" s="4"/>
      <c r="B68" s="13">
        <v>61</v>
      </c>
      <c r="C68" s="13" t="s">
        <v>55</v>
      </c>
      <c r="D68" s="13" t="s">
        <v>108</v>
      </c>
      <c r="E68" s="13" t="s">
        <v>108</v>
      </c>
      <c r="F68" s="13"/>
      <c r="G68" s="13">
        <v>22</v>
      </c>
      <c r="H68" s="13" t="s">
        <v>57</v>
      </c>
      <c r="I68" s="13">
        <v>10</v>
      </c>
      <c r="J68" s="14">
        <v>31284.23</v>
      </c>
      <c r="K68" s="21">
        <v>0.39508595860000001</v>
      </c>
      <c r="L68" s="14">
        <v>18924.27</v>
      </c>
      <c r="M68" s="14">
        <v>30158</v>
      </c>
      <c r="N68" s="14">
        <v>416333.94</v>
      </c>
      <c r="O68" s="16"/>
      <c r="P68" s="17"/>
      <c r="Q68" s="18">
        <f t="shared" si="0"/>
        <v>4163339.4</v>
      </c>
      <c r="R68" s="19" t="s">
        <v>162</v>
      </c>
      <c r="S68" s="94">
        <v>18243</v>
      </c>
      <c r="T68" s="94">
        <v>30339</v>
      </c>
      <c r="U68" s="20">
        <f t="shared" si="2"/>
        <v>18924.273858921162</v>
      </c>
      <c r="V68" s="94">
        <f t="shared" si="2"/>
        <v>31471.991701244813</v>
      </c>
      <c r="W68" s="98" t="str">
        <f t="shared" si="1"/>
        <v>CUMPLE</v>
      </c>
    </row>
    <row r="69" spans="1:23" s="19" customFormat="1" ht="35.25" customHeight="1">
      <c r="A69" s="4"/>
      <c r="B69" s="13">
        <v>62</v>
      </c>
      <c r="C69" s="13" t="s">
        <v>55</v>
      </c>
      <c r="D69" s="13" t="s">
        <v>109</v>
      </c>
      <c r="E69" s="13" t="s">
        <v>109</v>
      </c>
      <c r="F69" s="13"/>
      <c r="G69" s="13">
        <v>19</v>
      </c>
      <c r="H69" s="13" t="s">
        <v>57</v>
      </c>
      <c r="I69" s="13">
        <v>10</v>
      </c>
      <c r="J69" s="14">
        <v>50440.87</v>
      </c>
      <c r="K69" s="21">
        <v>0.42471987500000002</v>
      </c>
      <c r="L69" s="14">
        <v>29017.63</v>
      </c>
      <c r="M69" s="14">
        <v>48625</v>
      </c>
      <c r="N69" s="14">
        <v>551334.97</v>
      </c>
      <c r="O69" s="16"/>
      <c r="P69" s="17"/>
      <c r="Q69" s="18">
        <f t="shared" si="0"/>
        <v>5513349.7000000002</v>
      </c>
      <c r="R69" s="19" t="s">
        <v>162</v>
      </c>
      <c r="S69" s="94">
        <v>27973</v>
      </c>
      <c r="T69" s="94">
        <v>48625</v>
      </c>
      <c r="U69" s="20">
        <f t="shared" si="2"/>
        <v>29017.634854771786</v>
      </c>
      <c r="V69" s="94">
        <f t="shared" si="2"/>
        <v>50440.871369294604</v>
      </c>
      <c r="W69" s="98" t="str">
        <f t="shared" si="1"/>
        <v>CUMPLE</v>
      </c>
    </row>
    <row r="70" spans="1:23" s="19" customFormat="1" ht="35.25" customHeight="1">
      <c r="A70" s="4"/>
      <c r="B70" s="13">
        <v>63</v>
      </c>
      <c r="C70" s="13" t="s">
        <v>55</v>
      </c>
      <c r="D70" s="13" t="s">
        <v>110</v>
      </c>
      <c r="E70" s="13" t="s">
        <v>110</v>
      </c>
      <c r="F70" s="13"/>
      <c r="G70" s="13">
        <v>5</v>
      </c>
      <c r="H70" s="13" t="s">
        <v>57</v>
      </c>
      <c r="I70" s="13">
        <v>10</v>
      </c>
      <c r="J70" s="14">
        <v>10320.540000000001</v>
      </c>
      <c r="K70" s="21">
        <v>0.28877268049999999</v>
      </c>
      <c r="L70" s="14">
        <v>7340.25</v>
      </c>
      <c r="M70" s="14">
        <v>9949</v>
      </c>
      <c r="N70" s="14">
        <v>36701.25</v>
      </c>
      <c r="O70" s="16"/>
      <c r="P70" s="17"/>
      <c r="Q70" s="18">
        <f t="shared" si="0"/>
        <v>367012.5</v>
      </c>
      <c r="R70" s="19" t="s">
        <v>162</v>
      </c>
      <c r="S70" s="94">
        <v>7076</v>
      </c>
      <c r="T70" s="94">
        <v>13624</v>
      </c>
      <c r="U70" s="20">
        <f t="shared" si="2"/>
        <v>7340.2489626556016</v>
      </c>
      <c r="V70" s="94">
        <f t="shared" si="2"/>
        <v>14132.780082987552</v>
      </c>
      <c r="W70" s="98" t="str">
        <f t="shared" si="1"/>
        <v>CUMPLE</v>
      </c>
    </row>
    <row r="71" spans="1:23" s="19" customFormat="1" ht="35.25" customHeight="1">
      <c r="A71" s="4"/>
      <c r="B71" s="13">
        <v>64</v>
      </c>
      <c r="C71" s="13" t="s">
        <v>55</v>
      </c>
      <c r="D71" s="13" t="s">
        <v>111</v>
      </c>
      <c r="E71" s="13" t="s">
        <v>111</v>
      </c>
      <c r="F71" s="13"/>
      <c r="G71" s="13">
        <v>24</v>
      </c>
      <c r="H71" s="13" t="s">
        <v>57</v>
      </c>
      <c r="I71" s="13">
        <v>10</v>
      </c>
      <c r="J71" s="14">
        <v>8671.16</v>
      </c>
      <c r="K71" s="21">
        <v>0.29895884750000001</v>
      </c>
      <c r="L71" s="14">
        <v>6078.84</v>
      </c>
      <c r="M71" s="14">
        <v>8359</v>
      </c>
      <c r="N71" s="14">
        <v>145892.16</v>
      </c>
      <c r="O71" s="16"/>
      <c r="P71" s="17"/>
      <c r="Q71" s="18">
        <f t="shared" si="0"/>
        <v>1458921.6</v>
      </c>
      <c r="R71" s="19" t="s">
        <v>162</v>
      </c>
      <c r="S71" s="94">
        <v>5860</v>
      </c>
      <c r="T71" s="94">
        <v>10919</v>
      </c>
      <c r="U71" s="20">
        <f t="shared" si="2"/>
        <v>6078.8381742738593</v>
      </c>
      <c r="V71" s="94">
        <f t="shared" si="2"/>
        <v>11326.763485477179</v>
      </c>
      <c r="W71" s="98" t="str">
        <f t="shared" si="1"/>
        <v>CUMPLE</v>
      </c>
    </row>
    <row r="72" spans="1:23" s="19" customFormat="1" ht="35.25" customHeight="1">
      <c r="A72" s="4"/>
      <c r="B72" s="13">
        <v>65</v>
      </c>
      <c r="C72" s="13" t="s">
        <v>55</v>
      </c>
      <c r="D72" s="13" t="s">
        <v>112</v>
      </c>
      <c r="E72" s="13" t="s">
        <v>112</v>
      </c>
      <c r="F72" s="13"/>
      <c r="G72" s="13">
        <v>8</v>
      </c>
      <c r="H72" s="13" t="s">
        <v>57</v>
      </c>
      <c r="I72" s="13">
        <v>10</v>
      </c>
      <c r="J72" s="14">
        <v>11522.82</v>
      </c>
      <c r="K72" s="21">
        <v>0.17383852220000001</v>
      </c>
      <c r="L72" s="14">
        <v>9519.7099999999991</v>
      </c>
      <c r="M72" s="14">
        <v>11108</v>
      </c>
      <c r="N72" s="14">
        <v>76157.679999999993</v>
      </c>
      <c r="O72" s="16"/>
      <c r="P72" s="17"/>
      <c r="Q72" s="18">
        <f t="shared" ref="Q72:Q102" si="3">IFERROR(ROUND(I72*N72,2),"")</f>
        <v>761576.8</v>
      </c>
      <c r="R72" s="19" t="s">
        <v>162</v>
      </c>
      <c r="S72" s="94">
        <v>9177</v>
      </c>
      <c r="T72" s="94">
        <v>15373</v>
      </c>
      <c r="U72" s="20">
        <f t="shared" si="2"/>
        <v>9519.7095435684641</v>
      </c>
      <c r="V72" s="94">
        <f t="shared" si="2"/>
        <v>15947.095435684649</v>
      </c>
      <c r="W72" s="98" t="str">
        <f t="shared" si="1"/>
        <v>CUMPLE</v>
      </c>
    </row>
    <row r="73" spans="1:23" s="19" customFormat="1" ht="35.25" customHeight="1">
      <c r="A73" s="4"/>
      <c r="B73" s="13">
        <v>66</v>
      </c>
      <c r="C73" s="13" t="s">
        <v>55</v>
      </c>
      <c r="D73" s="13" t="s">
        <v>113</v>
      </c>
      <c r="E73" s="13" t="s">
        <v>113</v>
      </c>
      <c r="F73" s="13"/>
      <c r="G73" s="13">
        <v>6</v>
      </c>
      <c r="H73" s="13" t="s">
        <v>57</v>
      </c>
      <c r="I73" s="13">
        <v>10</v>
      </c>
      <c r="J73" s="14">
        <v>8159.75</v>
      </c>
      <c r="K73" s="21">
        <v>0.27993872359999999</v>
      </c>
      <c r="L73" s="14">
        <v>5875.52</v>
      </c>
      <c r="M73" s="14">
        <v>7866</v>
      </c>
      <c r="N73" s="14">
        <v>35253.120000000003</v>
      </c>
      <c r="O73" s="16"/>
      <c r="P73" s="17"/>
      <c r="Q73" s="18">
        <f t="shared" si="3"/>
        <v>352531.20000000001</v>
      </c>
      <c r="R73" s="19" t="s">
        <v>162</v>
      </c>
      <c r="S73" s="94">
        <v>5664</v>
      </c>
      <c r="T73" s="94">
        <v>10711</v>
      </c>
      <c r="U73" s="20">
        <f t="shared" si="2"/>
        <v>5875.5186721991704</v>
      </c>
      <c r="V73" s="94">
        <f t="shared" si="2"/>
        <v>11110.995850622407</v>
      </c>
      <c r="W73" s="98" t="str">
        <f t="shared" ref="W73:W102" si="4">+IF(AND(J73&gt;=U73,J73&lt;=V73),"CUMPLE","NO CUMPLE")</f>
        <v>CUMPLE</v>
      </c>
    </row>
    <row r="74" spans="1:23" s="19" customFormat="1" ht="35.25" customHeight="1">
      <c r="A74" s="4"/>
      <c r="B74" s="13">
        <v>67</v>
      </c>
      <c r="C74" s="13" t="s">
        <v>55</v>
      </c>
      <c r="D74" s="13" t="s">
        <v>114</v>
      </c>
      <c r="E74" s="13" t="s">
        <v>114</v>
      </c>
      <c r="F74" s="13"/>
      <c r="G74" s="13">
        <v>9</v>
      </c>
      <c r="H74" s="13" t="s">
        <v>57</v>
      </c>
      <c r="I74" s="13">
        <v>10</v>
      </c>
      <c r="J74" s="14">
        <v>3235.48</v>
      </c>
      <c r="K74" s="21">
        <v>0.1000315255</v>
      </c>
      <c r="L74" s="14">
        <v>2911.83</v>
      </c>
      <c r="M74" s="14">
        <v>3119</v>
      </c>
      <c r="N74" s="14">
        <v>26206.47</v>
      </c>
      <c r="O74" s="16"/>
      <c r="P74" s="17"/>
      <c r="Q74" s="18">
        <f t="shared" si="3"/>
        <v>262064.7</v>
      </c>
      <c r="R74" s="19" t="s">
        <v>162</v>
      </c>
      <c r="S74" s="94">
        <v>2807</v>
      </c>
      <c r="T74" s="94">
        <v>4479</v>
      </c>
      <c r="U74" s="20">
        <f t="shared" si="2"/>
        <v>2911.825726141079</v>
      </c>
      <c r="V74" s="94">
        <f t="shared" si="2"/>
        <v>4646.2655601659753</v>
      </c>
      <c r="W74" s="98" t="str">
        <f t="shared" si="4"/>
        <v>CUMPLE</v>
      </c>
    </row>
    <row r="75" spans="1:23" s="19" customFormat="1" ht="35.25" customHeight="1">
      <c r="A75" s="4"/>
      <c r="B75" s="13">
        <v>68</v>
      </c>
      <c r="C75" s="13" t="s">
        <v>55</v>
      </c>
      <c r="D75" s="13" t="s">
        <v>115</v>
      </c>
      <c r="E75" s="13" t="s">
        <v>115</v>
      </c>
      <c r="F75" s="13"/>
      <c r="G75" s="13">
        <v>4</v>
      </c>
      <c r="H75" s="13" t="s">
        <v>57</v>
      </c>
      <c r="I75" s="13">
        <v>10</v>
      </c>
      <c r="J75" s="14">
        <v>6626.56</v>
      </c>
      <c r="K75" s="21">
        <v>0.1255477955</v>
      </c>
      <c r="L75" s="14">
        <v>5794.61</v>
      </c>
      <c r="M75" s="14">
        <v>6388</v>
      </c>
      <c r="N75" s="14">
        <v>23178.44</v>
      </c>
      <c r="O75" s="16"/>
      <c r="P75" s="17"/>
      <c r="Q75" s="18">
        <f t="shared" si="3"/>
        <v>231784.4</v>
      </c>
      <c r="R75" s="19" t="s">
        <v>162</v>
      </c>
      <c r="S75" s="94">
        <v>5586</v>
      </c>
      <c r="T75" s="94">
        <v>7724</v>
      </c>
      <c r="U75" s="20">
        <f t="shared" ref="U75:V102" si="5">+S75/0.964</f>
        <v>5794.6058091286313</v>
      </c>
      <c r="V75" s="94">
        <f t="shared" si="5"/>
        <v>8012.4481327800831</v>
      </c>
      <c r="W75" s="98" t="str">
        <f t="shared" si="4"/>
        <v>CUMPLE</v>
      </c>
    </row>
    <row r="76" spans="1:23" s="19" customFormat="1" ht="35.25" customHeight="1">
      <c r="A76" s="4"/>
      <c r="B76" s="13">
        <v>69</v>
      </c>
      <c r="C76" s="13" t="s">
        <v>55</v>
      </c>
      <c r="D76" s="13" t="s">
        <v>116</v>
      </c>
      <c r="E76" s="13" t="s">
        <v>116</v>
      </c>
      <c r="F76" s="13"/>
      <c r="G76" s="13">
        <v>2</v>
      </c>
      <c r="H76" s="13" t="s">
        <v>57</v>
      </c>
      <c r="I76" s="13">
        <v>10</v>
      </c>
      <c r="J76" s="14">
        <v>198075.73</v>
      </c>
      <c r="K76" s="21">
        <v>0.25647700499999998</v>
      </c>
      <c r="L76" s="14">
        <v>147273.85999999999</v>
      </c>
      <c r="M76" s="14">
        <v>190945</v>
      </c>
      <c r="N76" s="14">
        <v>294547.71999999997</v>
      </c>
      <c r="O76" s="16"/>
      <c r="P76" s="17"/>
      <c r="Q76" s="18">
        <f t="shared" si="3"/>
        <v>2945477.2</v>
      </c>
      <c r="R76" s="19" t="s">
        <v>162</v>
      </c>
      <c r="S76" s="94">
        <v>141972</v>
      </c>
      <c r="T76" s="94">
        <v>233673</v>
      </c>
      <c r="U76" s="20">
        <f t="shared" si="5"/>
        <v>147273.85892116182</v>
      </c>
      <c r="V76" s="94">
        <f t="shared" si="5"/>
        <v>242399.37759336102</v>
      </c>
      <c r="W76" s="98" t="str">
        <f t="shared" si="4"/>
        <v>CUMPLE</v>
      </c>
    </row>
    <row r="77" spans="1:23" s="19" customFormat="1" ht="35.25" customHeight="1">
      <c r="A77" s="4"/>
      <c r="B77" s="13">
        <v>70</v>
      </c>
      <c r="C77" s="13" t="s">
        <v>55</v>
      </c>
      <c r="D77" s="13" t="s">
        <v>117</v>
      </c>
      <c r="E77" s="13" t="s">
        <v>117</v>
      </c>
      <c r="F77" s="13"/>
      <c r="G77" s="13">
        <v>64</v>
      </c>
      <c r="H77" s="13" t="s">
        <v>57</v>
      </c>
      <c r="I77" s="13">
        <v>10</v>
      </c>
      <c r="J77" s="14">
        <v>35363.07</v>
      </c>
      <c r="K77" s="21">
        <v>0.14317987660000001</v>
      </c>
      <c r="L77" s="14">
        <v>30299.79</v>
      </c>
      <c r="M77" s="14">
        <v>34090</v>
      </c>
      <c r="N77" s="14">
        <v>1939186.56</v>
      </c>
      <c r="O77" s="16"/>
      <c r="P77" s="17"/>
      <c r="Q77" s="18">
        <f t="shared" si="3"/>
        <v>19391865.600000001</v>
      </c>
      <c r="R77" s="19" t="s">
        <v>162</v>
      </c>
      <c r="S77" s="94">
        <v>29209</v>
      </c>
      <c r="T77" s="94">
        <v>42553</v>
      </c>
      <c r="U77" s="20">
        <f t="shared" si="5"/>
        <v>30299.792531120333</v>
      </c>
      <c r="V77" s="94">
        <f t="shared" si="5"/>
        <v>44142.116182572616</v>
      </c>
      <c r="W77" s="98" t="str">
        <f t="shared" si="4"/>
        <v>CUMPLE</v>
      </c>
    </row>
    <row r="78" spans="1:23" s="19" customFormat="1" ht="35.25" customHeight="1">
      <c r="A78" s="4"/>
      <c r="B78" s="13">
        <v>71</v>
      </c>
      <c r="C78" s="13" t="s">
        <v>55</v>
      </c>
      <c r="D78" s="13" t="s">
        <v>118</v>
      </c>
      <c r="E78" s="13" t="s">
        <v>118</v>
      </c>
      <c r="F78" s="13"/>
      <c r="G78" s="13">
        <v>54</v>
      </c>
      <c r="H78" s="13" t="s">
        <v>57</v>
      </c>
      <c r="I78" s="13">
        <v>10</v>
      </c>
      <c r="J78" s="14">
        <v>9480.2900000000009</v>
      </c>
      <c r="K78" s="21">
        <v>0.10001065369999999</v>
      </c>
      <c r="L78" s="14">
        <v>8532.16</v>
      </c>
      <c r="M78" s="14">
        <v>9139</v>
      </c>
      <c r="N78" s="14">
        <v>460736.64</v>
      </c>
      <c r="O78" s="16"/>
      <c r="P78" s="17"/>
      <c r="Q78" s="18">
        <f t="shared" si="3"/>
        <v>4607366.4000000004</v>
      </c>
      <c r="R78" s="19" t="s">
        <v>162</v>
      </c>
      <c r="S78" s="94">
        <v>8225</v>
      </c>
      <c r="T78" s="94">
        <v>11488</v>
      </c>
      <c r="U78" s="20">
        <f t="shared" si="5"/>
        <v>8532.1576763485482</v>
      </c>
      <c r="V78" s="94">
        <f t="shared" si="5"/>
        <v>11917.01244813278</v>
      </c>
      <c r="W78" s="98" t="str">
        <f t="shared" si="4"/>
        <v>CUMPLE</v>
      </c>
    </row>
    <row r="79" spans="1:23" s="19" customFormat="1" ht="35.25" customHeight="1">
      <c r="A79" s="4"/>
      <c r="B79" s="13">
        <v>72</v>
      </c>
      <c r="C79" s="13" t="s">
        <v>55</v>
      </c>
      <c r="D79" s="13" t="s">
        <v>119</v>
      </c>
      <c r="E79" s="13" t="s">
        <v>119</v>
      </c>
      <c r="F79" s="13"/>
      <c r="G79" s="13">
        <v>50</v>
      </c>
      <c r="H79" s="13" t="s">
        <v>57</v>
      </c>
      <c r="I79" s="13">
        <v>10</v>
      </c>
      <c r="J79" s="14">
        <v>16897.3</v>
      </c>
      <c r="K79" s="21">
        <v>0.2431086623</v>
      </c>
      <c r="L79" s="14">
        <v>12789.42</v>
      </c>
      <c r="M79" s="14">
        <v>16289</v>
      </c>
      <c r="N79" s="14">
        <v>639471</v>
      </c>
      <c r="O79" s="16"/>
      <c r="P79" s="17"/>
      <c r="Q79" s="18">
        <f t="shared" si="3"/>
        <v>6394710</v>
      </c>
      <c r="R79" s="19" t="s">
        <v>162</v>
      </c>
      <c r="S79" s="94">
        <v>12329</v>
      </c>
      <c r="T79" s="94">
        <v>16551</v>
      </c>
      <c r="U79" s="20">
        <f t="shared" si="5"/>
        <v>12789.41908713693</v>
      </c>
      <c r="V79" s="94">
        <f t="shared" si="5"/>
        <v>17169.087136929462</v>
      </c>
      <c r="W79" s="98" t="str">
        <f t="shared" si="4"/>
        <v>CUMPLE</v>
      </c>
    </row>
    <row r="80" spans="1:23" s="19" customFormat="1" ht="35.25" customHeight="1">
      <c r="A80" s="4"/>
      <c r="B80" s="13">
        <v>73</v>
      </c>
      <c r="C80" s="13" t="s">
        <v>55</v>
      </c>
      <c r="D80" s="13" t="s">
        <v>120</v>
      </c>
      <c r="E80" s="13" t="s">
        <v>120</v>
      </c>
      <c r="F80" s="13"/>
      <c r="G80" s="13">
        <v>75</v>
      </c>
      <c r="H80" s="13" t="s">
        <v>57</v>
      </c>
      <c r="I80" s="13">
        <v>10</v>
      </c>
      <c r="J80" s="14">
        <v>9343.36</v>
      </c>
      <c r="K80" s="21">
        <v>0.2906631019</v>
      </c>
      <c r="L80" s="14">
        <v>6627.59</v>
      </c>
      <c r="M80" s="14">
        <v>9007</v>
      </c>
      <c r="N80" s="14">
        <v>497069.25</v>
      </c>
      <c r="O80" s="16"/>
      <c r="P80" s="17"/>
      <c r="Q80" s="18">
        <f t="shared" si="3"/>
        <v>4970692.5</v>
      </c>
      <c r="R80" s="19" t="s">
        <v>162</v>
      </c>
      <c r="S80" s="94">
        <v>6389</v>
      </c>
      <c r="T80" s="94">
        <v>16585</v>
      </c>
      <c r="U80" s="20">
        <f t="shared" si="5"/>
        <v>6627.5933609958511</v>
      </c>
      <c r="V80" s="94">
        <f t="shared" si="5"/>
        <v>17204.356846473031</v>
      </c>
      <c r="W80" s="98" t="str">
        <f t="shared" si="4"/>
        <v>CUMPLE</v>
      </c>
    </row>
    <row r="81" spans="1:23" s="19" customFormat="1" ht="35.25" customHeight="1">
      <c r="A81" s="4"/>
      <c r="B81" s="13">
        <v>74</v>
      </c>
      <c r="C81" s="13" t="s">
        <v>55</v>
      </c>
      <c r="D81" s="13" t="s">
        <v>121</v>
      </c>
      <c r="E81" s="13" t="s">
        <v>121</v>
      </c>
      <c r="F81" s="13"/>
      <c r="G81" s="13">
        <v>53</v>
      </c>
      <c r="H81" s="13" t="s">
        <v>57</v>
      </c>
      <c r="I81" s="13">
        <v>10</v>
      </c>
      <c r="J81" s="14">
        <v>23310.17</v>
      </c>
      <c r="K81" s="21">
        <v>0.27671226760000001</v>
      </c>
      <c r="L81" s="14">
        <v>16859.96</v>
      </c>
      <c r="M81" s="14">
        <v>22471</v>
      </c>
      <c r="N81" s="14">
        <v>893577.88</v>
      </c>
      <c r="O81" s="16"/>
      <c r="P81" s="17"/>
      <c r="Q81" s="18">
        <f t="shared" si="3"/>
        <v>8935778.8000000007</v>
      </c>
      <c r="R81" s="19" t="s">
        <v>162</v>
      </c>
      <c r="S81" s="94">
        <v>16253</v>
      </c>
      <c r="T81" s="94">
        <v>31156</v>
      </c>
      <c r="U81" s="20">
        <f t="shared" si="5"/>
        <v>16859.958506224066</v>
      </c>
      <c r="V81" s="94">
        <f t="shared" si="5"/>
        <v>32319.502074688797</v>
      </c>
      <c r="W81" s="98" t="str">
        <f t="shared" si="4"/>
        <v>CUMPLE</v>
      </c>
    </row>
    <row r="82" spans="1:23" s="19" customFormat="1" ht="35.25" customHeight="1">
      <c r="A82" s="4"/>
      <c r="B82" s="13">
        <v>75</v>
      </c>
      <c r="C82" s="13" t="s">
        <v>55</v>
      </c>
      <c r="D82" s="13" t="s">
        <v>122</v>
      </c>
      <c r="E82" s="13" t="s">
        <v>122</v>
      </c>
      <c r="F82" s="13"/>
      <c r="G82" s="13">
        <v>9</v>
      </c>
      <c r="H82" s="13" t="s">
        <v>57</v>
      </c>
      <c r="I82" s="13">
        <v>10</v>
      </c>
      <c r="J82" s="14">
        <v>8090.25</v>
      </c>
      <c r="K82" s="21">
        <v>0.40441148300000002</v>
      </c>
      <c r="L82" s="14">
        <v>4818.46</v>
      </c>
      <c r="M82" s="14">
        <v>7799</v>
      </c>
      <c r="N82" s="14">
        <v>43366.14</v>
      </c>
      <c r="O82" s="16"/>
      <c r="P82" s="17"/>
      <c r="Q82" s="18">
        <f t="shared" si="3"/>
        <v>433661.4</v>
      </c>
      <c r="R82" s="19" t="s">
        <v>162</v>
      </c>
      <c r="S82" s="94">
        <v>4645</v>
      </c>
      <c r="T82" s="94">
        <v>7799</v>
      </c>
      <c r="U82" s="20">
        <f t="shared" si="5"/>
        <v>4818.4647302904568</v>
      </c>
      <c r="V82" s="94">
        <v>8090.25</v>
      </c>
      <c r="W82" s="98" t="str">
        <f t="shared" si="4"/>
        <v>CUMPLE</v>
      </c>
    </row>
    <row r="83" spans="1:23" s="19" customFormat="1" ht="35.25" customHeight="1">
      <c r="A83" s="4"/>
      <c r="B83" s="13">
        <v>76</v>
      </c>
      <c r="C83" s="13" t="s">
        <v>55</v>
      </c>
      <c r="D83" s="13" t="s">
        <v>123</v>
      </c>
      <c r="E83" s="13" t="s">
        <v>123</v>
      </c>
      <c r="F83" s="13"/>
      <c r="G83" s="13">
        <v>23</v>
      </c>
      <c r="H83" s="13" t="s">
        <v>57</v>
      </c>
      <c r="I83" s="13">
        <v>10</v>
      </c>
      <c r="J83" s="14">
        <v>3880.71</v>
      </c>
      <c r="K83" s="21">
        <v>0.19540238770000001</v>
      </c>
      <c r="L83" s="14">
        <v>3122.41</v>
      </c>
      <c r="M83" s="14">
        <v>3741</v>
      </c>
      <c r="N83" s="14">
        <v>71815.429999999993</v>
      </c>
      <c r="O83" s="16"/>
      <c r="P83" s="17"/>
      <c r="Q83" s="18">
        <f t="shared" si="3"/>
        <v>718154.3</v>
      </c>
      <c r="R83" s="19" t="s">
        <v>162</v>
      </c>
      <c r="S83" s="94">
        <v>3010</v>
      </c>
      <c r="T83" s="94">
        <v>4295</v>
      </c>
      <c r="U83" s="20">
        <f t="shared" si="5"/>
        <v>3122.4066390041494</v>
      </c>
      <c r="V83" s="94">
        <f t="shared" si="5"/>
        <v>4455.3941908713696</v>
      </c>
      <c r="W83" s="98" t="str">
        <f t="shared" si="4"/>
        <v>CUMPLE</v>
      </c>
    </row>
    <row r="84" spans="1:23" s="19" customFormat="1" ht="35.25" customHeight="1">
      <c r="A84" s="4"/>
      <c r="B84" s="13">
        <v>77</v>
      </c>
      <c r="C84" s="13" t="s">
        <v>55</v>
      </c>
      <c r="D84" s="13" t="s">
        <v>124</v>
      </c>
      <c r="E84" s="13" t="s">
        <v>124</v>
      </c>
      <c r="F84" s="13"/>
      <c r="G84" s="13">
        <v>3</v>
      </c>
      <c r="H84" s="13" t="s">
        <v>57</v>
      </c>
      <c r="I84" s="13">
        <v>10</v>
      </c>
      <c r="J84" s="14">
        <v>5140.04</v>
      </c>
      <c r="K84" s="21">
        <v>9.9898055299999899E-2</v>
      </c>
      <c r="L84" s="14">
        <v>4626.5600000000004</v>
      </c>
      <c r="M84" s="14">
        <v>4955</v>
      </c>
      <c r="N84" s="14">
        <v>13879.68</v>
      </c>
      <c r="O84" s="16"/>
      <c r="P84" s="17"/>
      <c r="Q84" s="18">
        <f t="shared" si="3"/>
        <v>138796.79999999999</v>
      </c>
      <c r="R84" s="19" t="s">
        <v>162</v>
      </c>
      <c r="S84" s="94">
        <v>4460</v>
      </c>
      <c r="T84" s="94">
        <v>4955</v>
      </c>
      <c r="U84" s="20">
        <f t="shared" si="5"/>
        <v>4626.5560165975103</v>
      </c>
      <c r="V84" s="94">
        <f t="shared" si="5"/>
        <v>5140.0414937759342</v>
      </c>
      <c r="W84" s="98" t="str">
        <f t="shared" si="4"/>
        <v>CUMPLE</v>
      </c>
    </row>
    <row r="85" spans="1:23" s="19" customFormat="1" ht="35.25" customHeight="1">
      <c r="A85" s="4"/>
      <c r="B85" s="13">
        <v>78</v>
      </c>
      <c r="C85" s="13" t="s">
        <v>55</v>
      </c>
      <c r="D85" s="13" t="s">
        <v>125</v>
      </c>
      <c r="E85" s="13" t="s">
        <v>125</v>
      </c>
      <c r="F85" s="13"/>
      <c r="G85" s="13">
        <v>4</v>
      </c>
      <c r="H85" s="13" t="s">
        <v>57</v>
      </c>
      <c r="I85" s="13">
        <v>10</v>
      </c>
      <c r="J85" s="14">
        <v>30695.02</v>
      </c>
      <c r="K85" s="21">
        <v>0.48408243420000002</v>
      </c>
      <c r="L85" s="14">
        <v>15836.1</v>
      </c>
      <c r="M85" s="14">
        <v>29590</v>
      </c>
      <c r="N85" s="14">
        <v>63344.4</v>
      </c>
      <c r="O85" s="16"/>
      <c r="P85" s="17"/>
      <c r="Q85" s="18">
        <f t="shared" si="3"/>
        <v>633444</v>
      </c>
      <c r="R85" s="19" t="s">
        <v>162</v>
      </c>
      <c r="S85" s="94">
        <v>15266</v>
      </c>
      <c r="T85" s="94">
        <v>29590</v>
      </c>
      <c r="U85" s="20">
        <f t="shared" si="5"/>
        <v>15836.09958506224</v>
      </c>
      <c r="V85" s="94">
        <f t="shared" si="5"/>
        <v>30695.020746887967</v>
      </c>
      <c r="W85" s="98" t="str">
        <f t="shared" si="4"/>
        <v>CUMPLE</v>
      </c>
    </row>
    <row r="86" spans="1:23" s="19" customFormat="1" ht="35.25" customHeight="1">
      <c r="A86" s="4"/>
      <c r="B86" s="13">
        <v>79</v>
      </c>
      <c r="C86" s="13" t="s">
        <v>55</v>
      </c>
      <c r="D86" s="13" t="s">
        <v>126</v>
      </c>
      <c r="E86" s="13" t="s">
        <v>126</v>
      </c>
      <c r="F86" s="13"/>
      <c r="G86" s="13">
        <v>1</v>
      </c>
      <c r="H86" s="13" t="s">
        <v>57</v>
      </c>
      <c r="I86" s="13">
        <v>10</v>
      </c>
      <c r="J86" s="14">
        <v>35187.760000000002</v>
      </c>
      <c r="K86" s="21">
        <v>0.42168555200000002</v>
      </c>
      <c r="L86" s="14">
        <v>20349.59</v>
      </c>
      <c r="M86" s="14">
        <v>33921</v>
      </c>
      <c r="N86" s="14">
        <v>20349.59</v>
      </c>
      <c r="O86" s="16"/>
      <c r="P86" s="17"/>
      <c r="Q86" s="18">
        <f t="shared" si="3"/>
        <v>203495.9</v>
      </c>
      <c r="R86" s="19" t="s">
        <v>162</v>
      </c>
      <c r="S86" s="94">
        <v>19617</v>
      </c>
      <c r="T86" s="94">
        <v>33921</v>
      </c>
      <c r="U86" s="20">
        <f t="shared" si="5"/>
        <v>20349.585062240665</v>
      </c>
      <c r="V86" s="94">
        <v>35187.760000000002</v>
      </c>
      <c r="W86" s="98" t="str">
        <f t="shared" si="4"/>
        <v>CUMPLE</v>
      </c>
    </row>
    <row r="87" spans="1:23" s="19" customFormat="1" ht="35.25" customHeight="1">
      <c r="A87" s="4"/>
      <c r="B87" s="13">
        <v>80</v>
      </c>
      <c r="C87" s="13" t="s">
        <v>55</v>
      </c>
      <c r="D87" s="13" t="s">
        <v>127</v>
      </c>
      <c r="E87" s="13" t="s">
        <v>127</v>
      </c>
      <c r="F87" s="13"/>
      <c r="G87" s="13">
        <v>2</v>
      </c>
      <c r="H87" s="13" t="s">
        <v>57</v>
      </c>
      <c r="I87" s="13">
        <v>10</v>
      </c>
      <c r="J87" s="14">
        <v>26483.4</v>
      </c>
      <c r="K87" s="21">
        <v>0.47598911020000001</v>
      </c>
      <c r="L87" s="14">
        <v>13877.59</v>
      </c>
      <c r="M87" s="14">
        <v>25530</v>
      </c>
      <c r="N87" s="14">
        <v>27755.18</v>
      </c>
      <c r="O87" s="16"/>
      <c r="P87" s="17"/>
      <c r="Q87" s="18">
        <f t="shared" si="3"/>
        <v>277551.8</v>
      </c>
      <c r="R87" s="19" t="s">
        <v>162</v>
      </c>
      <c r="S87" s="94">
        <v>13378</v>
      </c>
      <c r="T87" s="94">
        <v>25530</v>
      </c>
      <c r="U87" s="20">
        <f t="shared" si="5"/>
        <v>13877.593360995852</v>
      </c>
      <c r="V87" s="94">
        <f t="shared" si="5"/>
        <v>26483.402489626558</v>
      </c>
      <c r="W87" s="98" t="str">
        <f t="shared" si="4"/>
        <v>CUMPLE</v>
      </c>
    </row>
    <row r="88" spans="1:23" s="19" customFormat="1" ht="35.25" customHeight="1">
      <c r="A88" s="4"/>
      <c r="B88" s="13">
        <v>81</v>
      </c>
      <c r="C88" s="13" t="s">
        <v>55</v>
      </c>
      <c r="D88" s="13" t="s">
        <v>128</v>
      </c>
      <c r="E88" s="13" t="s">
        <v>128</v>
      </c>
      <c r="F88" s="13"/>
      <c r="G88" s="13">
        <v>9</v>
      </c>
      <c r="H88" s="13" t="s">
        <v>57</v>
      </c>
      <c r="I88" s="13">
        <v>10</v>
      </c>
      <c r="J88" s="14">
        <v>10497.93</v>
      </c>
      <c r="K88" s="21">
        <v>0.14822160179999999</v>
      </c>
      <c r="L88" s="14">
        <v>8941.91</v>
      </c>
      <c r="M88" s="14">
        <v>10120</v>
      </c>
      <c r="N88" s="14">
        <v>80477.19</v>
      </c>
      <c r="O88" s="16"/>
      <c r="P88" s="17"/>
      <c r="Q88" s="18">
        <f t="shared" si="3"/>
        <v>804771.9</v>
      </c>
      <c r="R88" s="19" t="s">
        <v>162</v>
      </c>
      <c r="S88" s="94">
        <v>8620</v>
      </c>
      <c r="T88" s="94">
        <v>11959</v>
      </c>
      <c r="U88" s="20">
        <f t="shared" si="5"/>
        <v>8941.9087136929465</v>
      </c>
      <c r="V88" s="94">
        <f t="shared" si="5"/>
        <v>12405.601659751037</v>
      </c>
      <c r="W88" s="98" t="str">
        <f t="shared" si="4"/>
        <v>CUMPLE</v>
      </c>
    </row>
    <row r="89" spans="1:23" s="19" customFormat="1" ht="35.25" customHeight="1">
      <c r="A89" s="4"/>
      <c r="B89" s="13">
        <v>82</v>
      </c>
      <c r="C89" s="13" t="s">
        <v>55</v>
      </c>
      <c r="D89" s="13" t="s">
        <v>129</v>
      </c>
      <c r="E89" s="13" t="s">
        <v>129</v>
      </c>
      <c r="F89" s="13"/>
      <c r="G89" s="13">
        <v>4</v>
      </c>
      <c r="H89" s="13" t="s">
        <v>57</v>
      </c>
      <c r="I89" s="13">
        <v>10</v>
      </c>
      <c r="J89" s="14">
        <v>49409.75</v>
      </c>
      <c r="K89" s="21">
        <v>0.63322198549999997</v>
      </c>
      <c r="L89" s="14">
        <v>18122.41</v>
      </c>
      <c r="M89" s="14">
        <v>47631</v>
      </c>
      <c r="N89" s="14">
        <v>72489.64</v>
      </c>
      <c r="O89" s="16"/>
      <c r="P89" s="17"/>
      <c r="Q89" s="18">
        <f t="shared" si="3"/>
        <v>724896.4</v>
      </c>
      <c r="R89" s="19" t="s">
        <v>162</v>
      </c>
      <c r="S89" s="94">
        <v>17470</v>
      </c>
      <c r="T89" s="94">
        <v>49423</v>
      </c>
      <c r="U89" s="20">
        <f t="shared" si="5"/>
        <v>18122.406639004152</v>
      </c>
      <c r="V89" s="94">
        <f t="shared" si="5"/>
        <v>51268.672199170127</v>
      </c>
      <c r="W89" s="98" t="str">
        <f t="shared" si="4"/>
        <v>CUMPLE</v>
      </c>
    </row>
    <row r="90" spans="1:23" s="19" customFormat="1" ht="35.25" customHeight="1">
      <c r="A90" s="4"/>
      <c r="B90" s="13">
        <v>83</v>
      </c>
      <c r="C90" s="13" t="s">
        <v>55</v>
      </c>
      <c r="D90" s="13" t="s">
        <v>130</v>
      </c>
      <c r="E90" s="13" t="s">
        <v>130</v>
      </c>
      <c r="F90" s="13"/>
      <c r="G90" s="13">
        <v>3</v>
      </c>
      <c r="H90" s="13" t="s">
        <v>57</v>
      </c>
      <c r="I90" s="13">
        <v>10</v>
      </c>
      <c r="J90" s="14">
        <v>89211.62</v>
      </c>
      <c r="K90" s="21">
        <v>0.73001162850000001</v>
      </c>
      <c r="L90" s="14">
        <v>24086.1</v>
      </c>
      <c r="M90" s="14">
        <v>86000</v>
      </c>
      <c r="N90" s="14">
        <v>72258.3</v>
      </c>
      <c r="O90" s="16"/>
      <c r="P90" s="17"/>
      <c r="Q90" s="18">
        <f t="shared" si="3"/>
        <v>722583</v>
      </c>
      <c r="R90" s="19" t="s">
        <v>162</v>
      </c>
      <c r="S90" s="94">
        <v>23219</v>
      </c>
      <c r="T90" s="94">
        <v>88303</v>
      </c>
      <c r="U90" s="20">
        <f t="shared" si="5"/>
        <v>24086.099585062242</v>
      </c>
      <c r="V90" s="94">
        <f t="shared" si="5"/>
        <v>91600.622406639013</v>
      </c>
      <c r="W90" s="98" t="str">
        <f t="shared" si="4"/>
        <v>CUMPLE</v>
      </c>
    </row>
    <row r="91" spans="1:23" s="19" customFormat="1" ht="35.25" customHeight="1">
      <c r="A91" s="4"/>
      <c r="B91" s="13">
        <v>84</v>
      </c>
      <c r="C91" s="13" t="s">
        <v>55</v>
      </c>
      <c r="D91" s="13" t="s">
        <v>131</v>
      </c>
      <c r="E91" s="13" t="s">
        <v>131</v>
      </c>
      <c r="F91" s="13"/>
      <c r="G91" s="13">
        <v>2</v>
      </c>
      <c r="H91" s="13" t="s">
        <v>57</v>
      </c>
      <c r="I91" s="13">
        <v>10</v>
      </c>
      <c r="J91" s="14">
        <v>22233.4</v>
      </c>
      <c r="K91" s="21">
        <v>0.5975829158</v>
      </c>
      <c r="L91" s="14">
        <v>8947.1</v>
      </c>
      <c r="M91" s="14">
        <v>21433</v>
      </c>
      <c r="N91" s="14">
        <v>17894.2</v>
      </c>
      <c r="O91" s="16"/>
      <c r="P91" s="17"/>
      <c r="Q91" s="18">
        <f t="shared" si="3"/>
        <v>178942</v>
      </c>
      <c r="R91" s="19" t="s">
        <v>162</v>
      </c>
      <c r="S91" s="94">
        <v>8625</v>
      </c>
      <c r="T91" s="94">
        <v>36868</v>
      </c>
      <c r="U91" s="20">
        <f t="shared" si="5"/>
        <v>8947.0954356846469</v>
      </c>
      <c r="V91" s="94">
        <f t="shared" si="5"/>
        <v>38244.813278008303</v>
      </c>
      <c r="W91" s="98" t="str">
        <f t="shared" si="4"/>
        <v>CUMPLE</v>
      </c>
    </row>
    <row r="92" spans="1:23" s="19" customFormat="1" ht="35.25" customHeight="1">
      <c r="A92" s="4"/>
      <c r="B92" s="13">
        <v>85</v>
      </c>
      <c r="C92" s="13" t="s">
        <v>55</v>
      </c>
      <c r="D92" s="13" t="s">
        <v>132</v>
      </c>
      <c r="E92" s="13" t="s">
        <v>132</v>
      </c>
      <c r="F92" s="13"/>
      <c r="G92" s="13">
        <v>2</v>
      </c>
      <c r="H92" s="13" t="s">
        <v>57</v>
      </c>
      <c r="I92" s="13">
        <v>10</v>
      </c>
      <c r="J92" s="14">
        <v>48037.34</v>
      </c>
      <c r="K92" s="21">
        <v>0.68243058420000002</v>
      </c>
      <c r="L92" s="14">
        <v>15255.19</v>
      </c>
      <c r="M92" s="14">
        <v>46308</v>
      </c>
      <c r="N92" s="14">
        <v>30510.38</v>
      </c>
      <c r="O92" s="16"/>
      <c r="P92" s="17"/>
      <c r="Q92" s="18">
        <f t="shared" si="3"/>
        <v>305103.8</v>
      </c>
      <c r="R92" s="19" t="s">
        <v>162</v>
      </c>
      <c r="S92" s="94">
        <v>14706</v>
      </c>
      <c r="T92" s="94">
        <v>51379</v>
      </c>
      <c r="U92" s="20">
        <f t="shared" si="5"/>
        <v>15255.186721991702</v>
      </c>
      <c r="V92" s="94">
        <f t="shared" si="5"/>
        <v>53297.717842323655</v>
      </c>
      <c r="W92" s="98" t="str">
        <f t="shared" si="4"/>
        <v>CUMPLE</v>
      </c>
    </row>
    <row r="93" spans="1:23" s="19" customFormat="1" ht="35.25" customHeight="1">
      <c r="A93" s="4"/>
      <c r="B93" s="13">
        <v>86</v>
      </c>
      <c r="C93" s="13" t="s">
        <v>55</v>
      </c>
      <c r="D93" s="13" t="s">
        <v>133</v>
      </c>
      <c r="E93" s="13" t="s">
        <v>133</v>
      </c>
      <c r="F93" s="13"/>
      <c r="G93" s="13">
        <v>1</v>
      </c>
      <c r="H93" s="13" t="s">
        <v>57</v>
      </c>
      <c r="I93" s="13">
        <v>10</v>
      </c>
      <c r="J93" s="14">
        <v>72742.740000000005</v>
      </c>
      <c r="K93" s="21">
        <v>0.37884316699999998</v>
      </c>
      <c r="L93" s="14">
        <v>45184.65</v>
      </c>
      <c r="M93" s="14">
        <v>70124</v>
      </c>
      <c r="N93" s="14">
        <v>45184.65</v>
      </c>
      <c r="O93" s="16"/>
      <c r="P93" s="17"/>
      <c r="Q93" s="18">
        <f t="shared" si="3"/>
        <v>451846.5</v>
      </c>
      <c r="R93" s="19" t="s">
        <v>162</v>
      </c>
      <c r="S93" s="94">
        <v>43558</v>
      </c>
      <c r="T93" s="94">
        <v>72420</v>
      </c>
      <c r="U93" s="20">
        <f t="shared" si="5"/>
        <v>45184.647302904566</v>
      </c>
      <c r="V93" s="94">
        <f t="shared" si="5"/>
        <v>75124.481327800837</v>
      </c>
      <c r="W93" s="98" t="str">
        <f t="shared" si="4"/>
        <v>CUMPLE</v>
      </c>
    </row>
    <row r="94" spans="1:23" s="19" customFormat="1" ht="35.25" customHeight="1">
      <c r="A94" s="4"/>
      <c r="B94" s="13">
        <v>87</v>
      </c>
      <c r="C94" s="13" t="s">
        <v>55</v>
      </c>
      <c r="D94" s="13" t="s">
        <v>134</v>
      </c>
      <c r="E94" s="13" t="s">
        <v>134</v>
      </c>
      <c r="F94" s="13"/>
      <c r="G94" s="13">
        <v>1</v>
      </c>
      <c r="H94" s="13" t="s">
        <v>57</v>
      </c>
      <c r="I94" s="13">
        <v>10</v>
      </c>
      <c r="J94" s="14">
        <v>52156.639999999999</v>
      </c>
      <c r="K94" s="21">
        <v>0.27812815400000002</v>
      </c>
      <c r="L94" s="14">
        <v>37650.410000000003</v>
      </c>
      <c r="M94" s="14">
        <v>50279</v>
      </c>
      <c r="N94" s="14">
        <v>37650.410000000003</v>
      </c>
      <c r="O94" s="16"/>
      <c r="P94" s="17"/>
      <c r="Q94" s="18">
        <f t="shared" si="3"/>
        <v>376504.1</v>
      </c>
      <c r="R94" s="19" t="s">
        <v>162</v>
      </c>
      <c r="S94" s="94">
        <v>36295</v>
      </c>
      <c r="T94" s="94">
        <v>73352</v>
      </c>
      <c r="U94" s="20">
        <f t="shared" si="5"/>
        <v>37650.414937759335</v>
      </c>
      <c r="V94" s="94">
        <f t="shared" si="5"/>
        <v>76091.286307053946</v>
      </c>
      <c r="W94" s="98" t="str">
        <f t="shared" si="4"/>
        <v>CUMPLE</v>
      </c>
    </row>
    <row r="95" spans="1:23" s="19" customFormat="1" ht="35.25" customHeight="1">
      <c r="A95" s="4"/>
      <c r="B95" s="13">
        <v>88</v>
      </c>
      <c r="C95" s="13" t="s">
        <v>55</v>
      </c>
      <c r="D95" s="13" t="s">
        <v>135</v>
      </c>
      <c r="E95" s="13" t="s">
        <v>135</v>
      </c>
      <c r="F95" s="13"/>
      <c r="G95" s="13">
        <v>15</v>
      </c>
      <c r="H95" s="13" t="s">
        <v>57</v>
      </c>
      <c r="I95" s="13">
        <v>10</v>
      </c>
      <c r="J95" s="14">
        <v>5489.63</v>
      </c>
      <c r="K95" s="21">
        <v>0.1001524693</v>
      </c>
      <c r="L95" s="14">
        <v>4939.83</v>
      </c>
      <c r="M95" s="14">
        <v>5292</v>
      </c>
      <c r="N95" s="14">
        <v>74097.45</v>
      </c>
      <c r="O95" s="16"/>
      <c r="P95" s="17"/>
      <c r="Q95" s="18">
        <f t="shared" si="3"/>
        <v>740974.5</v>
      </c>
      <c r="R95" s="19" t="s">
        <v>162</v>
      </c>
      <c r="S95" s="94">
        <v>4762</v>
      </c>
      <c r="T95" s="94">
        <v>22717</v>
      </c>
      <c r="U95" s="20">
        <f t="shared" si="5"/>
        <v>4939.8340248962659</v>
      </c>
      <c r="V95" s="94">
        <f t="shared" si="5"/>
        <v>23565.352697095437</v>
      </c>
      <c r="W95" s="98" t="str">
        <f t="shared" si="4"/>
        <v>CUMPLE</v>
      </c>
    </row>
    <row r="96" spans="1:23" s="19" customFormat="1" ht="35.25" customHeight="1">
      <c r="A96" s="4"/>
      <c r="B96" s="13">
        <v>89</v>
      </c>
      <c r="C96" s="13" t="s">
        <v>55</v>
      </c>
      <c r="D96" s="13" t="s">
        <v>136</v>
      </c>
      <c r="E96" s="13" t="s">
        <v>136</v>
      </c>
      <c r="F96" s="13"/>
      <c r="G96" s="13">
        <v>2</v>
      </c>
      <c r="H96" s="13" t="s">
        <v>57</v>
      </c>
      <c r="I96" s="13">
        <v>10</v>
      </c>
      <c r="J96" s="14">
        <v>71370.33</v>
      </c>
      <c r="K96" s="21">
        <v>0.7460792181</v>
      </c>
      <c r="L96" s="14">
        <v>18122.41</v>
      </c>
      <c r="M96" s="14">
        <v>68801</v>
      </c>
      <c r="N96" s="14">
        <v>36244.82</v>
      </c>
      <c r="O96" s="16"/>
      <c r="P96" s="17"/>
      <c r="Q96" s="18">
        <f t="shared" si="3"/>
        <v>362448.2</v>
      </c>
      <c r="R96" s="19" t="s">
        <v>162</v>
      </c>
      <c r="S96" s="94">
        <v>17470</v>
      </c>
      <c r="T96" s="94">
        <v>85434</v>
      </c>
      <c r="U96" s="20">
        <f t="shared" si="5"/>
        <v>18122.406639004152</v>
      </c>
      <c r="V96" s="94">
        <f t="shared" si="5"/>
        <v>88624.481327800837</v>
      </c>
      <c r="W96" s="98" t="str">
        <f t="shared" si="4"/>
        <v>CUMPLE</v>
      </c>
    </row>
    <row r="97" spans="1:23" s="19" customFormat="1" ht="35.25" customHeight="1">
      <c r="A97" s="4"/>
      <c r="B97" s="13">
        <v>90</v>
      </c>
      <c r="C97" s="13" t="s">
        <v>55</v>
      </c>
      <c r="D97" s="13" t="s">
        <v>137</v>
      </c>
      <c r="E97" s="13" t="s">
        <v>137</v>
      </c>
      <c r="F97" s="13"/>
      <c r="G97" s="13">
        <v>2</v>
      </c>
      <c r="H97" s="13" t="s">
        <v>57</v>
      </c>
      <c r="I97" s="13">
        <v>10</v>
      </c>
      <c r="J97" s="14">
        <v>96074.69</v>
      </c>
      <c r="K97" s="21">
        <v>0.81137165259999999</v>
      </c>
      <c r="L97" s="14">
        <v>18122.41</v>
      </c>
      <c r="M97" s="14">
        <v>92616</v>
      </c>
      <c r="N97" s="14">
        <v>36244.82</v>
      </c>
      <c r="O97" s="16"/>
      <c r="P97" s="17"/>
      <c r="Q97" s="18">
        <f t="shared" si="3"/>
        <v>362448.2</v>
      </c>
      <c r="R97" s="19" t="s">
        <v>162</v>
      </c>
      <c r="S97" s="94">
        <v>17470</v>
      </c>
      <c r="T97" s="94">
        <v>114758</v>
      </c>
      <c r="U97" s="20">
        <f t="shared" si="5"/>
        <v>18122.406639004152</v>
      </c>
      <c r="V97" s="94">
        <f t="shared" si="5"/>
        <v>119043.5684647303</v>
      </c>
      <c r="W97" s="98" t="str">
        <f t="shared" si="4"/>
        <v>CUMPLE</v>
      </c>
    </row>
    <row r="98" spans="1:23" s="19" customFormat="1" ht="35.25" customHeight="1">
      <c r="A98" s="4"/>
      <c r="B98" s="13">
        <v>91</v>
      </c>
      <c r="C98" s="13" t="s">
        <v>55</v>
      </c>
      <c r="D98" s="13" t="s">
        <v>138</v>
      </c>
      <c r="E98" s="13" t="s">
        <v>138</v>
      </c>
      <c r="F98" s="13"/>
      <c r="G98" s="13">
        <v>7</v>
      </c>
      <c r="H98" s="13" t="s">
        <v>57</v>
      </c>
      <c r="I98" s="13">
        <v>10</v>
      </c>
      <c r="J98" s="14">
        <v>480378.63</v>
      </c>
      <c r="K98" s="21">
        <v>0.89709665059999999</v>
      </c>
      <c r="L98" s="14">
        <v>49432.57</v>
      </c>
      <c r="M98" s="14">
        <v>463085</v>
      </c>
      <c r="N98" s="14">
        <v>346027.99</v>
      </c>
      <c r="O98" s="16"/>
      <c r="P98" s="17"/>
      <c r="Q98" s="18">
        <f t="shared" si="3"/>
        <v>3460279.9</v>
      </c>
      <c r="R98" s="19" t="s">
        <v>162</v>
      </c>
      <c r="S98" s="94">
        <v>47653</v>
      </c>
      <c r="T98" s="94">
        <v>463085</v>
      </c>
      <c r="U98" s="20">
        <f t="shared" si="5"/>
        <v>49432.572614107885</v>
      </c>
      <c r="V98" s="94">
        <f t="shared" si="5"/>
        <v>480378.6307053942</v>
      </c>
      <c r="W98" s="98" t="str">
        <f t="shared" si="4"/>
        <v>CUMPLE</v>
      </c>
    </row>
    <row r="99" spans="1:23" s="19" customFormat="1" ht="35.25" customHeight="1">
      <c r="A99" s="4"/>
      <c r="B99" s="13">
        <v>92</v>
      </c>
      <c r="C99" s="13" t="s">
        <v>55</v>
      </c>
      <c r="D99" s="13" t="s">
        <v>139</v>
      </c>
      <c r="E99" s="13" t="s">
        <v>139</v>
      </c>
      <c r="F99" s="13"/>
      <c r="G99" s="13">
        <v>2</v>
      </c>
      <c r="H99" s="13" t="s">
        <v>57</v>
      </c>
      <c r="I99" s="13">
        <v>10</v>
      </c>
      <c r="J99" s="14">
        <v>247052.9</v>
      </c>
      <c r="K99" s="21">
        <v>0.75626786810000002</v>
      </c>
      <c r="L99" s="14">
        <v>60214.73</v>
      </c>
      <c r="M99" s="14">
        <v>238159</v>
      </c>
      <c r="N99" s="14">
        <v>120429.46</v>
      </c>
      <c r="O99" s="16"/>
      <c r="P99" s="17"/>
      <c r="Q99" s="18">
        <f t="shared" si="3"/>
        <v>1204294.6000000001</v>
      </c>
      <c r="R99" s="19" t="s">
        <v>162</v>
      </c>
      <c r="S99" s="94">
        <v>58047</v>
      </c>
      <c r="T99" s="94">
        <v>251994</v>
      </c>
      <c r="U99" s="20">
        <f t="shared" si="5"/>
        <v>60214.730290456435</v>
      </c>
      <c r="V99" s="94">
        <f t="shared" si="5"/>
        <v>261404.56431535271</v>
      </c>
      <c r="W99" s="98" t="str">
        <f t="shared" si="4"/>
        <v>CUMPLE</v>
      </c>
    </row>
    <row r="100" spans="1:23" s="19" customFormat="1" ht="35.25" customHeight="1">
      <c r="A100" s="4"/>
      <c r="B100" s="13">
        <v>93</v>
      </c>
      <c r="C100" s="13" t="s">
        <v>55</v>
      </c>
      <c r="D100" s="13" t="s">
        <v>140</v>
      </c>
      <c r="E100" s="13" t="s">
        <v>140</v>
      </c>
      <c r="F100" s="13"/>
      <c r="G100" s="13">
        <v>2</v>
      </c>
      <c r="H100" s="13" t="s">
        <v>57</v>
      </c>
      <c r="I100" s="13">
        <v>10</v>
      </c>
      <c r="J100" s="14">
        <v>555868.26</v>
      </c>
      <c r="K100" s="21">
        <v>0.80501514870000002</v>
      </c>
      <c r="L100" s="14">
        <v>108385.89</v>
      </c>
      <c r="M100" s="14">
        <v>535857</v>
      </c>
      <c r="N100" s="14">
        <v>216771.78</v>
      </c>
      <c r="O100" s="16"/>
      <c r="P100" s="17"/>
      <c r="Q100" s="18">
        <f t="shared" si="3"/>
        <v>2167717.7999999998</v>
      </c>
      <c r="R100" s="19" t="s">
        <v>162</v>
      </c>
      <c r="S100" s="94">
        <v>104484</v>
      </c>
      <c r="T100" s="94">
        <v>535857</v>
      </c>
      <c r="U100" s="20">
        <f t="shared" si="5"/>
        <v>108385.89211618257</v>
      </c>
      <c r="V100" s="94">
        <v>555868.26</v>
      </c>
      <c r="W100" s="98" t="str">
        <f t="shared" si="4"/>
        <v>CUMPLE</v>
      </c>
    </row>
    <row r="101" spans="1:23" s="19" customFormat="1" ht="35.25" customHeight="1">
      <c r="A101" s="4"/>
      <c r="B101" s="13">
        <v>94</v>
      </c>
      <c r="C101" s="13" t="s">
        <v>55</v>
      </c>
      <c r="D101" s="13" t="s">
        <v>141</v>
      </c>
      <c r="E101" s="13" t="s">
        <v>141</v>
      </c>
      <c r="F101" s="13"/>
      <c r="G101" s="13">
        <v>2</v>
      </c>
      <c r="H101" s="13" t="s">
        <v>57</v>
      </c>
      <c r="I101" s="13">
        <v>10</v>
      </c>
      <c r="J101" s="14">
        <v>108427.39</v>
      </c>
      <c r="K101" s="21">
        <v>0.1000440018</v>
      </c>
      <c r="L101" s="14">
        <v>97579.88</v>
      </c>
      <c r="M101" s="14">
        <v>104524</v>
      </c>
      <c r="N101" s="14">
        <v>195159.76</v>
      </c>
      <c r="O101" s="16"/>
      <c r="P101" s="17"/>
      <c r="Q101" s="18">
        <f t="shared" si="3"/>
        <v>1951597.6</v>
      </c>
      <c r="R101" s="19" t="s">
        <v>162</v>
      </c>
      <c r="S101" s="94">
        <v>94067</v>
      </c>
      <c r="T101" s="94">
        <v>332659</v>
      </c>
      <c r="U101" s="20">
        <f t="shared" si="5"/>
        <v>97579.875518672197</v>
      </c>
      <c r="V101" s="94">
        <f t="shared" si="5"/>
        <v>345081.95020746888</v>
      </c>
      <c r="W101" s="98" t="str">
        <f t="shared" si="4"/>
        <v>CUMPLE</v>
      </c>
    </row>
    <row r="102" spans="1:23" s="19" customFormat="1" ht="35.25" customHeight="1" thickBot="1">
      <c r="A102" s="4"/>
      <c r="B102" s="13">
        <v>95</v>
      </c>
      <c r="C102" s="13" t="s">
        <v>55</v>
      </c>
      <c r="D102" s="13" t="s">
        <v>142</v>
      </c>
      <c r="E102" s="13" t="s">
        <v>142</v>
      </c>
      <c r="F102" s="13"/>
      <c r="G102" s="13">
        <v>1</v>
      </c>
      <c r="H102" s="13" t="s">
        <v>57</v>
      </c>
      <c r="I102" s="13">
        <v>10</v>
      </c>
      <c r="J102" s="14">
        <v>33301.870000000003</v>
      </c>
      <c r="K102" s="21">
        <v>0.10002201080000001</v>
      </c>
      <c r="L102" s="14">
        <v>29970.95</v>
      </c>
      <c r="M102" s="14">
        <v>32103</v>
      </c>
      <c r="N102" s="14">
        <v>29970.95</v>
      </c>
      <c r="O102" s="16"/>
      <c r="P102" s="17"/>
      <c r="Q102" s="18">
        <f t="shared" si="3"/>
        <v>299709.5</v>
      </c>
      <c r="R102" s="19" t="s">
        <v>162</v>
      </c>
      <c r="S102" s="94">
        <v>28892</v>
      </c>
      <c r="T102" s="94">
        <v>208358</v>
      </c>
      <c r="U102" s="20">
        <f t="shared" si="5"/>
        <v>29970.954356846472</v>
      </c>
      <c r="V102" s="94">
        <f t="shared" si="5"/>
        <v>216139.00414937761</v>
      </c>
      <c r="W102" s="98" t="str">
        <f t="shared" si="4"/>
        <v>CUMPLE</v>
      </c>
    </row>
    <row r="103" spans="1:23" ht="35.25" customHeight="1" thickBot="1">
      <c r="B103" s="4" t="s">
        <v>143</v>
      </c>
      <c r="J103" s="4"/>
      <c r="M103" s="22"/>
      <c r="N103" s="128" t="s">
        <v>144</v>
      </c>
      <c r="O103" s="128"/>
      <c r="P103" s="128"/>
      <c r="Q103" s="88">
        <v>0</v>
      </c>
      <c r="R103" s="89"/>
    </row>
    <row r="104" spans="1:23" ht="35.25" customHeight="1">
      <c r="B104" s="24" t="s">
        <v>145</v>
      </c>
      <c r="C104" s="25"/>
      <c r="D104" s="25"/>
      <c r="E104" s="25"/>
      <c r="F104" s="25"/>
      <c r="G104" s="25"/>
      <c r="H104" s="25"/>
      <c r="I104" s="25"/>
      <c r="N104" s="115" t="s">
        <v>39</v>
      </c>
      <c r="O104" s="115"/>
      <c r="P104" s="115"/>
      <c r="Q104" s="90">
        <v>0</v>
      </c>
      <c r="R104" s="9"/>
    </row>
    <row r="105" spans="1:23" ht="35.25" customHeight="1">
      <c r="B105" s="27"/>
      <c r="C105" s="27"/>
      <c r="D105" s="27"/>
      <c r="E105" s="27"/>
      <c r="F105" s="27"/>
      <c r="G105" s="27"/>
      <c r="H105" s="27"/>
      <c r="I105" s="27"/>
      <c r="N105" s="129" t="s">
        <v>146</v>
      </c>
      <c r="O105" s="129"/>
      <c r="P105" s="129"/>
      <c r="Q105" s="91">
        <v>1149926139.4000001</v>
      </c>
      <c r="R105" s="9"/>
    </row>
    <row r="106" spans="1:23" ht="35.25" customHeight="1">
      <c r="B106" s="29" t="s">
        <v>147</v>
      </c>
      <c r="C106" s="30"/>
      <c r="D106" s="30"/>
      <c r="E106" s="30"/>
      <c r="F106" s="30"/>
      <c r="G106" s="30"/>
      <c r="H106" s="30"/>
      <c r="I106" s="30"/>
      <c r="N106" s="115" t="s">
        <v>148</v>
      </c>
      <c r="O106" s="115"/>
      <c r="P106" s="31">
        <v>0.1</v>
      </c>
      <c r="Q106" s="92">
        <v>114992613.94</v>
      </c>
      <c r="R106" s="9">
        <v>0.1</v>
      </c>
    </row>
    <row r="107" spans="1:23" ht="35.25" customHeight="1">
      <c r="B107" s="33" t="s">
        <v>149</v>
      </c>
      <c r="C107" s="111" t="s">
        <v>150</v>
      </c>
      <c r="D107" s="112"/>
      <c r="E107" s="112"/>
      <c r="F107" s="113"/>
      <c r="G107" s="34" t="s">
        <v>151</v>
      </c>
      <c r="H107" s="114" t="s">
        <v>152</v>
      </c>
      <c r="I107" s="114"/>
      <c r="N107" s="115" t="s">
        <v>153</v>
      </c>
      <c r="O107" s="115"/>
      <c r="P107" s="115"/>
      <c r="Q107" s="92">
        <v>21848596.649999999</v>
      </c>
      <c r="R107" s="9"/>
    </row>
    <row r="108" spans="1:23" ht="35.25" customHeight="1">
      <c r="B108" s="35">
        <v>1</v>
      </c>
      <c r="C108" s="105" t="s">
        <v>154</v>
      </c>
      <c r="D108" s="106"/>
      <c r="E108" s="106"/>
      <c r="F108" s="107"/>
      <c r="G108" s="36">
        <v>0.02</v>
      </c>
      <c r="H108" s="108" t="s">
        <v>155</v>
      </c>
      <c r="I108" s="108"/>
      <c r="N108" s="115" t="s">
        <v>156</v>
      </c>
      <c r="O108" s="115"/>
      <c r="P108" s="115"/>
      <c r="Q108" s="92">
        <v>1286767349.9900002</v>
      </c>
      <c r="R108" s="9"/>
    </row>
    <row r="109" spans="1:23" ht="35.25" customHeight="1">
      <c r="B109" s="35">
        <v>2</v>
      </c>
      <c r="C109" s="105" t="s">
        <v>157</v>
      </c>
      <c r="D109" s="106"/>
      <c r="E109" s="106"/>
      <c r="F109" s="107"/>
      <c r="G109" s="36">
        <v>1.0999999999999999E-2</v>
      </c>
      <c r="H109" s="108" t="s">
        <v>158</v>
      </c>
      <c r="I109" s="108"/>
    </row>
    <row r="110" spans="1:23" ht="35.25" customHeight="1">
      <c r="B110" s="35">
        <v>3</v>
      </c>
      <c r="C110" s="105" t="s">
        <v>159</v>
      </c>
      <c r="D110" s="106"/>
      <c r="E110" s="106"/>
      <c r="F110" s="107"/>
      <c r="G110" s="36">
        <v>5.0000000000000001E-3</v>
      </c>
      <c r="H110" s="108" t="s">
        <v>160</v>
      </c>
      <c r="I110" s="108"/>
    </row>
    <row r="111" spans="1:23" ht="35.25" customHeight="1">
      <c r="B111" s="27"/>
      <c r="C111" s="27"/>
      <c r="D111" s="27"/>
      <c r="E111" s="109" t="s">
        <v>161</v>
      </c>
      <c r="F111" s="110"/>
      <c r="G111" s="37">
        <v>3.5999999999999997E-2</v>
      </c>
      <c r="H111" s="27"/>
      <c r="I111" s="27"/>
      <c r="O111" s="38"/>
    </row>
    <row r="117" spans="17:18" ht="35.25" customHeight="1">
      <c r="Q117" s="39"/>
      <c r="R117" s="39"/>
    </row>
  </sheetData>
  <mergeCells count="23">
    <mergeCell ref="C109:F109"/>
    <mergeCell ref="H109:I109"/>
    <mergeCell ref="C110:F110"/>
    <mergeCell ref="H110:I110"/>
    <mergeCell ref="E111:F111"/>
    <mergeCell ref="C107:F107"/>
    <mergeCell ref="H107:I107"/>
    <mergeCell ref="N107:P107"/>
    <mergeCell ref="C108:F108"/>
    <mergeCell ref="H108:I108"/>
    <mergeCell ref="N108:P108"/>
    <mergeCell ref="N106:O106"/>
    <mergeCell ref="B1:Q1"/>
    <mergeCell ref="B3:C3"/>
    <mergeCell ref="D3:E3"/>
    <mergeCell ref="F3:G3"/>
    <mergeCell ref="H3:I3"/>
    <mergeCell ref="D4:M4"/>
    <mergeCell ref="B6:I6"/>
    <mergeCell ref="J6:Q6"/>
    <mergeCell ref="N103:P103"/>
    <mergeCell ref="N104:P104"/>
    <mergeCell ref="N105:P105"/>
  </mergeCells>
  <conditionalFormatting sqref="D3:E3">
    <cfRule type="cellIs" dxfId="41" priority="2" operator="equal">
      <formula>0</formula>
    </cfRule>
  </conditionalFormatting>
  <conditionalFormatting sqref="H3:I3">
    <cfRule type="cellIs" dxfId="40" priority="1" operator="equal">
      <formula>0</formula>
    </cfRule>
  </conditionalFormatting>
  <conditionalFormatting sqref="Q103">
    <cfRule type="expression" dxfId="39" priority="11">
      <formula>ISERROR(#REF!)</formula>
    </cfRule>
  </conditionalFormatting>
  <conditionalFormatting sqref="Q105">
    <cfRule type="expression" dxfId="38" priority="6">
      <formula>ISERROR($J103)</formula>
    </cfRule>
  </conditionalFormatting>
  <conditionalFormatting sqref="Q105:Q108">
    <cfRule type="expression" dxfId="37" priority="3">
      <formula>ISERROR($Q105)</formula>
    </cfRule>
  </conditionalFormatting>
  <conditionalFormatting sqref="Q108">
    <cfRule type="expression" dxfId="36" priority="9">
      <formula>ISERROR($J109)</formula>
    </cfRule>
  </conditionalFormatting>
  <conditionalFormatting sqref="R103">
    <cfRule type="expression" dxfId="35" priority="8">
      <formula>ISERROR($J103)</formula>
    </cfRule>
  </conditionalFormatting>
  <dataValidations count="13">
    <dataValidation type="decimal" allowBlank="1" showInputMessage="1" showErrorMessage="1" sqref="G108:G110" xr:uid="{E5DD0FB4-8DC7-4FC3-ADDF-620BD82D72BD}">
      <formula1>0</formula1>
      <formula2>1</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DD5B9099-E5B4-4272-B7EC-235294B6090D}">
      <formula1>0.01</formula1>
      <formula2>R106</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437B1FB5-474A-46D4-950F-388CE5715005}">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E5DFF213-F463-4501-A8E1-04C4F8258296}">
      <formula1>A8</formula1>
    </dataValidation>
    <dataValidation operator="greaterThanOrEqual" allowBlank="1" showInputMessage="1" showErrorMessage="1" sqref="K17:K102" xr:uid="{D2A4A242-FA12-4E89-8216-F184AE71A0E0}"/>
    <dataValidation type="decimal" allowBlank="1" showInputMessage="1" showErrorMessage="1" errorTitle="Error" error="Mayor a 1" promptTitle="Porcentaje de AIU" prompt="Mayor a 1" sqref="XEP103:XFD103" xr:uid="{E369F5BE-B9D8-4A15-ADCF-76564BD6E344}">
      <formula1>0.011</formula1>
      <formula2>A106</formula2>
    </dataValidation>
    <dataValidation type="decimal" allowBlank="1" showInputMessage="1" showErrorMessage="1" errorTitle="Error" error="Mayor a 1" promptTitle="Porcentaje de AIU" prompt="Mayor a 1" sqref="R103:XEO103" xr:uid="{65C2404F-D891-40C7-B17A-14EF927640AC}">
      <formula1>0.011</formula1>
      <formula2>AH106</formula2>
    </dataValidation>
    <dataValidation type="decimal" allowBlank="1" showInputMessage="1" showErrorMessage="1" sqref="B103:L103" xr:uid="{28F48FEF-307A-45A2-9FD4-AD69C684A2DE}">
      <formula1>0.011</formula1>
      <formula2>S106</formula2>
    </dataValidation>
    <dataValidation type="list" allowBlank="1" showInputMessage="1" showErrorMessage="1" sqref="D4:M4" xr:uid="{9223DF06-75C7-41C2-985A-AEBB1469B9F9}">
      <formula1>INDIRECT(("regioncobertura" &amp; $D$3&amp;"_"&amp;SUBSTITUTE($J$3,"_","")))</formula1>
    </dataValidation>
    <dataValidation type="decimal" allowBlank="1" showInputMessage="1" showErrorMessage="1" errorTitle="Error" error="Mayor a 1" sqref="Q103:Q104" xr:uid="{4881218E-C4AC-4B80-90D2-24D7BEF25DD0}">
      <formula1>0.011</formula1>
      <formula2>AG106</formula2>
    </dataValidation>
    <dataValidation type="decimal" operator="greaterThan" allowBlank="1" showInputMessage="1" showErrorMessage="1" sqref="O8:P102" xr:uid="{06FEF08A-3F90-4EFA-A5C1-05BA036A67D8}">
      <formula1>0</formula1>
    </dataValidation>
    <dataValidation type="decimal" allowBlank="1" showInputMessage="1" showErrorMessage="1" errorTitle="Error" error="Mayor a 1" promptTitle="Porcentaje de AIU" prompt="Mayor a 1" sqref="A103" xr:uid="{F7051E8A-531D-406F-A3B1-C62507203CAF}">
      <formula1>0.011</formula1>
      <formula2>R106</formula2>
    </dataValidation>
    <dataValidation type="decimal" allowBlank="1" showInputMessage="1" showErrorMessage="1" errorTitle="Error" error="Mayor a 1 y Menor al Ofertado" promptTitle="Porcentaje de AIU" prompt="Mayor a 1 y Menor al Ofertado" sqref="R106" xr:uid="{7D6B6247-2B93-426B-8AAF-C25572E4BD0F}">
      <formula1>0.011</formula1>
      <formula2>R106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BB6F-3C3D-430C-9162-80EBC0FECED7}">
  <dimension ref="A1:W117"/>
  <sheetViews>
    <sheetView topLeftCell="L1" workbookViewId="0">
      <selection activeCell="U79" sqref="U79"/>
    </sheetView>
  </sheetViews>
  <sheetFormatPr defaultColWidth="11.42578125" defaultRowHeight="35.25" customHeight="1"/>
  <cols>
    <col min="1" max="1" width="4" style="4" customWidth="1"/>
    <col min="2" max="2" width="6.42578125" style="2" customWidth="1"/>
    <col min="3" max="3" width="28.42578125" style="2" hidden="1" customWidth="1"/>
    <col min="4" max="4" width="29" style="2" customWidth="1"/>
    <col min="5" max="5" width="39.42578125" style="2" hidden="1" customWidth="1"/>
    <col min="6" max="6" width="20.140625" style="2" hidden="1" customWidth="1"/>
    <col min="7" max="7" width="17.42578125" style="2" hidden="1" customWidth="1"/>
    <col min="8" max="8" width="22.5703125" style="2" hidden="1" customWidth="1"/>
    <col min="9" max="9" width="25.42578125" style="2" hidden="1" customWidth="1"/>
    <col min="10" max="10" width="24.42578125" style="2" customWidth="1"/>
    <col min="11" max="11" width="13.85546875" style="2" hidden="1" customWidth="1"/>
    <col min="12" max="12" width="25.42578125" style="2" customWidth="1"/>
    <col min="13" max="13" width="28.42578125" style="2" hidden="1" customWidth="1"/>
    <col min="14" max="14" width="27.42578125" style="2" customWidth="1"/>
    <col min="15" max="15" width="31.85546875" style="2" hidden="1" customWidth="1"/>
    <col min="16" max="16" width="28.42578125" style="2" hidden="1" customWidth="1"/>
    <col min="17" max="17" width="39.42578125" style="2" customWidth="1"/>
    <col min="18" max="18" width="12.85546875" style="2" hidden="1" customWidth="1"/>
    <col min="19" max="19" width="17.85546875" style="87" bestFit="1" customWidth="1"/>
    <col min="20" max="20" width="17.85546875" style="2" bestFit="1" customWidth="1"/>
    <col min="21" max="22" width="15.42578125" style="2" bestFit="1" customWidth="1"/>
    <col min="23" max="23" width="16.42578125" style="2" bestFit="1" customWidth="1"/>
    <col min="24" max="24" width="15.85546875" style="2" bestFit="1" customWidth="1"/>
    <col min="25" max="16384" width="11.42578125" style="2"/>
  </cols>
  <sheetData>
    <row r="1" spans="1:23" ht="69" customHeight="1">
      <c r="A1" s="1"/>
      <c r="B1" s="116" t="s">
        <v>16</v>
      </c>
      <c r="C1" s="116"/>
      <c r="D1" s="116"/>
      <c r="E1" s="116"/>
      <c r="F1" s="116"/>
      <c r="G1" s="116"/>
      <c r="H1" s="116"/>
      <c r="I1" s="116"/>
      <c r="J1" s="116"/>
      <c r="K1" s="116"/>
      <c r="L1" s="116"/>
      <c r="M1" s="116"/>
      <c r="N1" s="116"/>
      <c r="O1" s="116"/>
      <c r="P1" s="116"/>
      <c r="Q1" s="116"/>
    </row>
    <row r="2" spans="1:23" ht="22.35" customHeight="1">
      <c r="B2" s="5" t="s">
        <v>17</v>
      </c>
      <c r="F2" s="6"/>
    </row>
    <row r="3" spans="1:23" ht="35.25" customHeight="1">
      <c r="B3" s="117" t="s">
        <v>18</v>
      </c>
      <c r="C3" s="118"/>
      <c r="D3" s="119">
        <f>'[5]Solicitud de Cotización General'!H9</f>
        <v>21</v>
      </c>
      <c r="E3" s="119"/>
      <c r="F3" s="118" t="s">
        <v>19</v>
      </c>
      <c r="G3" s="118"/>
      <c r="H3" s="120" t="str">
        <f>+'[5]Solicitud de Cotización General'!$H$11</f>
        <v>Segmento 2</v>
      </c>
      <c r="I3" s="120"/>
      <c r="J3" s="8" t="s">
        <v>20</v>
      </c>
      <c r="K3"/>
      <c r="L3"/>
      <c r="M3"/>
      <c r="N3"/>
      <c r="O3"/>
      <c r="P3"/>
      <c r="Q3"/>
      <c r="R3" s="9"/>
    </row>
    <row r="4" spans="1:23" ht="35.25" customHeight="1">
      <c r="B4" s="7" t="s">
        <v>21</v>
      </c>
      <c r="C4" s="10"/>
      <c r="D4" s="121" t="s">
        <v>9</v>
      </c>
      <c r="E4" s="122"/>
      <c r="F4" s="123"/>
      <c r="G4" s="123"/>
      <c r="H4" s="122"/>
      <c r="I4" s="122"/>
      <c r="J4" s="123"/>
      <c r="K4" s="123"/>
      <c r="L4" s="123"/>
      <c r="M4" s="123"/>
      <c r="N4" s="11"/>
    </row>
    <row r="5" spans="1:23" ht="12.75" customHeight="1"/>
    <row r="6" spans="1:23" ht="35.25" customHeight="1">
      <c r="B6" s="124" t="s">
        <v>23</v>
      </c>
      <c r="C6" s="124"/>
      <c r="D6" s="124"/>
      <c r="E6" s="124"/>
      <c r="F6" s="124"/>
      <c r="G6" s="124"/>
      <c r="H6" s="124"/>
      <c r="I6" s="125"/>
      <c r="J6" s="126" t="s">
        <v>24</v>
      </c>
      <c r="K6" s="127"/>
      <c r="L6" s="127"/>
      <c r="M6" s="127"/>
      <c r="N6" s="127"/>
      <c r="O6" s="127"/>
      <c r="P6" s="127"/>
      <c r="Q6" s="127"/>
      <c r="R6" s="9"/>
    </row>
    <row r="7" spans="1:23"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 t="s">
        <v>162</v>
      </c>
      <c r="S7" s="95" t="s">
        <v>41</v>
      </c>
      <c r="T7" s="95" t="s">
        <v>42</v>
      </c>
      <c r="U7" s="95" t="s">
        <v>43</v>
      </c>
      <c r="V7" s="95" t="s">
        <v>44</v>
      </c>
      <c r="W7" s="95" t="s">
        <v>45</v>
      </c>
    </row>
    <row r="8" spans="1:23" s="19" customFormat="1" ht="35.25" customHeight="1">
      <c r="A8" s="4" t="b">
        <v>0</v>
      </c>
      <c r="B8" s="13">
        <v>1</v>
      </c>
      <c r="C8" s="13" t="s">
        <v>46</v>
      </c>
      <c r="D8" s="13" t="s">
        <v>47</v>
      </c>
      <c r="E8" s="13" t="s">
        <v>47</v>
      </c>
      <c r="F8" s="13" t="s">
        <v>48</v>
      </c>
      <c r="G8" s="13">
        <v>3</v>
      </c>
      <c r="H8" s="13" t="s">
        <v>49</v>
      </c>
      <c r="I8" s="13">
        <v>10</v>
      </c>
      <c r="J8" s="14">
        <v>3448261.41</v>
      </c>
      <c r="K8" s="15">
        <v>1.1890049836709207E-7</v>
      </c>
      <c r="L8" s="14">
        <v>3448261</v>
      </c>
      <c r="M8" s="14">
        <v>3324124</v>
      </c>
      <c r="N8" s="14">
        <v>10344783</v>
      </c>
      <c r="O8" s="16"/>
      <c r="P8" s="17"/>
      <c r="Q8" s="18">
        <f t="shared" ref="Q8:Q71" si="0">IFERROR(ROUND(I8*N8,2),"")</f>
        <v>103447830</v>
      </c>
      <c r="R8" s="19" t="s">
        <v>162</v>
      </c>
      <c r="S8" s="96">
        <v>3324124</v>
      </c>
      <c r="T8" s="96">
        <v>3324124</v>
      </c>
      <c r="U8" s="20">
        <v>3448261.41</v>
      </c>
      <c r="V8" s="94">
        <v>3448261.41</v>
      </c>
      <c r="W8" s="98" t="str">
        <f>+IF(AND(J8&gt;=U8,J8&lt;=V8),"CUMPLE","NO CUMPLE")</f>
        <v>CUMPLE</v>
      </c>
    </row>
    <row r="9" spans="1:23" s="19" customFormat="1" ht="35.25" customHeight="1">
      <c r="A9" s="4" t="b">
        <v>0</v>
      </c>
      <c r="B9" s="13">
        <v>2</v>
      </c>
      <c r="C9" s="13" t="s">
        <v>46</v>
      </c>
      <c r="D9" s="13" t="s">
        <v>50</v>
      </c>
      <c r="E9" s="13" t="s">
        <v>50</v>
      </c>
      <c r="F9" s="13" t="s">
        <v>48</v>
      </c>
      <c r="G9" s="13">
        <v>1</v>
      </c>
      <c r="H9" s="13" t="s">
        <v>49</v>
      </c>
      <c r="I9" s="13">
        <v>10</v>
      </c>
      <c r="J9" s="14">
        <v>3448261.41</v>
      </c>
      <c r="K9" s="15">
        <v>1.1890049836709207E-7</v>
      </c>
      <c r="L9" s="14">
        <v>3448261</v>
      </c>
      <c r="M9" s="14">
        <v>3324124</v>
      </c>
      <c r="N9" s="14">
        <v>3448261</v>
      </c>
      <c r="O9" s="16"/>
      <c r="P9" s="17"/>
      <c r="Q9" s="18">
        <f t="shared" si="0"/>
        <v>34482610</v>
      </c>
      <c r="R9" s="19" t="s">
        <v>162</v>
      </c>
      <c r="S9" s="97">
        <v>3324124</v>
      </c>
      <c r="T9" s="97">
        <v>3324124</v>
      </c>
      <c r="U9" s="20">
        <v>3448261.41</v>
      </c>
      <c r="V9" s="94">
        <v>3448261.41</v>
      </c>
      <c r="W9" s="98" t="str">
        <f t="shared" ref="W9:W72" si="1">+IF(AND(J9&gt;=U9,J9&lt;=V9),"CUMPLE","NO CUMPLE")</f>
        <v>CUMPLE</v>
      </c>
    </row>
    <row r="10" spans="1:23" s="19" customFormat="1" ht="35.25" customHeight="1">
      <c r="A10" s="4" t="b">
        <v>0</v>
      </c>
      <c r="B10" s="13">
        <v>3</v>
      </c>
      <c r="C10" s="13" t="s">
        <v>46</v>
      </c>
      <c r="D10" s="13" t="s">
        <v>51</v>
      </c>
      <c r="E10" s="13" t="s">
        <v>51</v>
      </c>
      <c r="F10" s="13" t="s">
        <v>48</v>
      </c>
      <c r="G10" s="13">
        <v>18</v>
      </c>
      <c r="H10" s="13" t="s">
        <v>49</v>
      </c>
      <c r="I10" s="13">
        <v>10</v>
      </c>
      <c r="J10" s="14">
        <v>3448261.41</v>
      </c>
      <c r="K10" s="15">
        <v>1.1890049836709207E-7</v>
      </c>
      <c r="L10" s="14">
        <v>3448261</v>
      </c>
      <c r="M10" s="14">
        <v>3324124</v>
      </c>
      <c r="N10" s="14">
        <v>62068698</v>
      </c>
      <c r="O10" s="16"/>
      <c r="P10" s="17"/>
      <c r="Q10" s="18">
        <f t="shared" si="0"/>
        <v>620686980</v>
      </c>
      <c r="R10" s="19" t="s">
        <v>162</v>
      </c>
      <c r="S10" s="97">
        <v>3324124</v>
      </c>
      <c r="T10" s="97">
        <v>3324124</v>
      </c>
      <c r="U10" s="20">
        <v>3448261.41</v>
      </c>
      <c r="V10" s="94">
        <v>3448261.41</v>
      </c>
      <c r="W10" s="98" t="str">
        <f t="shared" si="1"/>
        <v>CUMPLE</v>
      </c>
    </row>
    <row r="11" spans="1:23" s="19" customFormat="1" ht="35.25" customHeight="1">
      <c r="A11" s="4" t="b">
        <v>0</v>
      </c>
      <c r="B11" s="13">
        <v>4</v>
      </c>
      <c r="C11" s="13" t="s">
        <v>46</v>
      </c>
      <c r="D11" s="13" t="s">
        <v>52</v>
      </c>
      <c r="E11" s="13" t="s">
        <v>52</v>
      </c>
      <c r="F11" s="13" t="s">
        <v>48</v>
      </c>
      <c r="G11" s="13">
        <v>210</v>
      </c>
      <c r="H11" s="13" t="s">
        <v>49</v>
      </c>
      <c r="I11" s="13">
        <v>10</v>
      </c>
      <c r="J11" s="14">
        <v>25784.23</v>
      </c>
      <c r="K11" s="15">
        <v>0.30585478022806961</v>
      </c>
      <c r="L11" s="14">
        <v>17898</v>
      </c>
      <c r="M11" s="14">
        <v>24856</v>
      </c>
      <c r="N11" s="14">
        <v>3758580</v>
      </c>
      <c r="O11" s="16"/>
      <c r="P11" s="17"/>
      <c r="Q11" s="18">
        <f t="shared" si="0"/>
        <v>37585800</v>
      </c>
      <c r="R11" s="19" t="s">
        <v>162</v>
      </c>
      <c r="S11" s="94">
        <v>17254</v>
      </c>
      <c r="T11" s="94">
        <v>24856</v>
      </c>
      <c r="U11" s="20">
        <f t="shared" ref="U11:V72" si="2">+S11/0.964</f>
        <v>17898.340248962657</v>
      </c>
      <c r="V11" s="94">
        <f t="shared" si="2"/>
        <v>25784.232365145228</v>
      </c>
      <c r="W11" s="98" t="str">
        <f t="shared" si="1"/>
        <v>CUMPLE</v>
      </c>
    </row>
    <row r="12" spans="1:23" s="19" customFormat="1" ht="35.25" customHeight="1">
      <c r="A12" s="4" t="b">
        <v>0</v>
      </c>
      <c r="B12" s="13">
        <v>5</v>
      </c>
      <c r="C12" s="13" t="s">
        <v>46</v>
      </c>
      <c r="D12" s="13" t="s">
        <v>53</v>
      </c>
      <c r="E12" s="13" t="s">
        <v>53</v>
      </c>
      <c r="F12" s="13" t="s">
        <v>48</v>
      </c>
      <c r="G12" s="13">
        <v>1</v>
      </c>
      <c r="H12" s="13" t="s">
        <v>49</v>
      </c>
      <c r="I12" s="13">
        <v>10</v>
      </c>
      <c r="J12" s="14">
        <v>3448261.41</v>
      </c>
      <c r="K12" s="15">
        <v>1.1890049836709207E-7</v>
      </c>
      <c r="L12" s="14">
        <v>3448261</v>
      </c>
      <c r="M12" s="14">
        <v>3324124</v>
      </c>
      <c r="N12" s="14">
        <v>3448261</v>
      </c>
      <c r="O12" s="16"/>
      <c r="P12" s="17"/>
      <c r="Q12" s="18">
        <f t="shared" si="0"/>
        <v>34482610</v>
      </c>
      <c r="R12" s="19" t="s">
        <v>162</v>
      </c>
      <c r="S12" s="94">
        <v>3324124</v>
      </c>
      <c r="T12" s="94">
        <v>3324124</v>
      </c>
      <c r="U12" s="20">
        <v>3448261.41</v>
      </c>
      <c r="V12" s="94">
        <v>3448261.41</v>
      </c>
      <c r="W12" s="98" t="str">
        <f t="shared" si="1"/>
        <v>CUMPLE</v>
      </c>
    </row>
    <row r="13" spans="1:23" s="19" customFormat="1" ht="35.25" customHeight="1">
      <c r="A13" s="4" t="b">
        <v>0</v>
      </c>
      <c r="B13" s="13">
        <v>6</v>
      </c>
      <c r="C13" s="13" t="s">
        <v>46</v>
      </c>
      <c r="D13" s="13" t="s">
        <v>54</v>
      </c>
      <c r="E13" s="13" t="s">
        <v>54</v>
      </c>
      <c r="F13" s="13" t="s">
        <v>48</v>
      </c>
      <c r="G13" s="13">
        <v>23</v>
      </c>
      <c r="H13" s="13" t="s">
        <v>49</v>
      </c>
      <c r="I13" s="13">
        <v>10</v>
      </c>
      <c r="J13" s="14">
        <v>25784.23</v>
      </c>
      <c r="K13" s="15">
        <v>0.30585478022806961</v>
      </c>
      <c r="L13" s="14">
        <v>17898</v>
      </c>
      <c r="M13" s="14">
        <v>24856</v>
      </c>
      <c r="N13" s="14">
        <v>411654</v>
      </c>
      <c r="O13" s="16"/>
      <c r="P13" s="17"/>
      <c r="Q13" s="18">
        <f t="shared" si="0"/>
        <v>4116540</v>
      </c>
      <c r="R13" s="19" t="s">
        <v>162</v>
      </c>
      <c r="S13" s="94">
        <v>17254</v>
      </c>
      <c r="T13" s="94">
        <v>28282</v>
      </c>
      <c r="U13" s="20">
        <f t="shared" si="2"/>
        <v>17898.340248962657</v>
      </c>
      <c r="V13" s="94">
        <f t="shared" si="2"/>
        <v>29338.174273858924</v>
      </c>
      <c r="W13" s="98" t="str">
        <f t="shared" si="1"/>
        <v>CUMPLE</v>
      </c>
    </row>
    <row r="14" spans="1:23" s="19" customFormat="1" ht="35.25" customHeight="1">
      <c r="A14" s="4" t="b">
        <v>0</v>
      </c>
      <c r="B14" s="13">
        <v>7</v>
      </c>
      <c r="C14" s="13" t="s">
        <v>46</v>
      </c>
      <c r="D14" s="13" t="s">
        <v>47</v>
      </c>
      <c r="E14" s="13" t="s">
        <v>47</v>
      </c>
      <c r="F14" s="13" t="s">
        <v>48</v>
      </c>
      <c r="G14" s="13">
        <v>3</v>
      </c>
      <c r="H14" s="13" t="s">
        <v>49</v>
      </c>
      <c r="I14" s="13">
        <v>10</v>
      </c>
      <c r="J14" s="14">
        <v>3448261.41</v>
      </c>
      <c r="K14" s="15">
        <v>1.1890049836709207E-7</v>
      </c>
      <c r="L14" s="14">
        <v>3448261</v>
      </c>
      <c r="M14" s="14">
        <v>3324124</v>
      </c>
      <c r="N14" s="14">
        <v>10344783</v>
      </c>
      <c r="O14" s="16"/>
      <c r="P14" s="17"/>
      <c r="Q14" s="18">
        <f t="shared" si="0"/>
        <v>103447830</v>
      </c>
      <c r="R14" s="19" t="s">
        <v>162</v>
      </c>
      <c r="S14" s="94">
        <v>3324124</v>
      </c>
      <c r="T14" s="94">
        <v>3324124</v>
      </c>
      <c r="U14" s="20">
        <v>3448261.41</v>
      </c>
      <c r="V14" s="94">
        <v>3448261.41</v>
      </c>
      <c r="W14" s="98" t="str">
        <f t="shared" si="1"/>
        <v>CUMPLE</v>
      </c>
    </row>
    <row r="15" spans="1:23" s="19" customFormat="1" ht="35.25" customHeight="1">
      <c r="A15" s="4" t="b">
        <v>0</v>
      </c>
      <c r="B15" s="13">
        <v>8</v>
      </c>
      <c r="C15" s="13" t="s">
        <v>46</v>
      </c>
      <c r="D15" s="13" t="s">
        <v>47</v>
      </c>
      <c r="E15" s="13" t="s">
        <v>47</v>
      </c>
      <c r="F15" s="13" t="s">
        <v>48</v>
      </c>
      <c r="G15" s="13">
        <v>1</v>
      </c>
      <c r="H15" s="13" t="s">
        <v>49</v>
      </c>
      <c r="I15" s="13">
        <v>10</v>
      </c>
      <c r="J15" s="14">
        <v>3448261.41</v>
      </c>
      <c r="K15" s="15">
        <v>1.1890049836709207E-7</v>
      </c>
      <c r="L15" s="14">
        <v>3448261</v>
      </c>
      <c r="M15" s="14">
        <v>3324124</v>
      </c>
      <c r="N15" s="14">
        <v>3448261</v>
      </c>
      <c r="O15" s="16"/>
      <c r="P15" s="17"/>
      <c r="Q15" s="18">
        <f t="shared" si="0"/>
        <v>34482610</v>
      </c>
      <c r="R15" s="19" t="s">
        <v>162</v>
      </c>
      <c r="S15" s="94">
        <v>3324124</v>
      </c>
      <c r="T15" s="94">
        <v>3324124</v>
      </c>
      <c r="U15" s="20">
        <v>3448261.41</v>
      </c>
      <c r="V15" s="94">
        <v>3448261.41</v>
      </c>
      <c r="W15" s="98" t="str">
        <f t="shared" si="1"/>
        <v>CUMPLE</v>
      </c>
    </row>
    <row r="16" spans="1:23" s="19" customFormat="1" ht="35.25" customHeight="1">
      <c r="A16" s="4" t="b">
        <v>0</v>
      </c>
      <c r="B16" s="13">
        <v>9</v>
      </c>
      <c r="C16" s="13" t="s">
        <v>46</v>
      </c>
      <c r="D16" s="13" t="s">
        <v>47</v>
      </c>
      <c r="E16" s="13" t="s">
        <v>47</v>
      </c>
      <c r="F16" s="13" t="s">
        <v>48</v>
      </c>
      <c r="G16" s="13">
        <v>1</v>
      </c>
      <c r="H16" s="13" t="s">
        <v>49</v>
      </c>
      <c r="I16" s="13">
        <v>10</v>
      </c>
      <c r="J16" s="14">
        <v>3448261.41</v>
      </c>
      <c r="K16" s="15">
        <v>1.1890049836709207E-7</v>
      </c>
      <c r="L16" s="14">
        <v>3448261</v>
      </c>
      <c r="M16" s="14">
        <v>3324124</v>
      </c>
      <c r="N16" s="14">
        <v>3448261</v>
      </c>
      <c r="O16" s="16"/>
      <c r="P16" s="17"/>
      <c r="Q16" s="18">
        <f t="shared" si="0"/>
        <v>34482610</v>
      </c>
      <c r="R16" s="19" t="s">
        <v>162</v>
      </c>
      <c r="S16" s="94">
        <v>3324124</v>
      </c>
      <c r="T16" s="94">
        <v>3324124</v>
      </c>
      <c r="U16" s="20">
        <v>3448261.41</v>
      </c>
      <c r="V16" s="94">
        <v>3448261.41</v>
      </c>
      <c r="W16" s="98" t="str">
        <f t="shared" si="1"/>
        <v>CUMPLE</v>
      </c>
    </row>
    <row r="17" spans="1:23" s="19" customFormat="1" ht="35.25" customHeight="1">
      <c r="A17" s="4"/>
      <c r="B17" s="13">
        <v>10</v>
      </c>
      <c r="C17" s="13" t="s">
        <v>55</v>
      </c>
      <c r="D17" s="13" t="s">
        <v>56</v>
      </c>
      <c r="E17" s="13" t="s">
        <v>56</v>
      </c>
      <c r="F17" s="13"/>
      <c r="G17" s="13">
        <v>17</v>
      </c>
      <c r="H17" s="13" t="s">
        <v>57</v>
      </c>
      <c r="I17" s="13">
        <v>10</v>
      </c>
      <c r="J17" s="14">
        <v>14342.32</v>
      </c>
      <c r="K17" s="21">
        <v>0.21625929417276982</v>
      </c>
      <c r="L17" s="14">
        <v>11240.66</v>
      </c>
      <c r="M17" s="14">
        <v>13826</v>
      </c>
      <c r="N17" s="14">
        <v>191091.22</v>
      </c>
      <c r="O17" s="16"/>
      <c r="P17" s="17"/>
      <c r="Q17" s="18">
        <f t="shared" si="0"/>
        <v>1910912.2</v>
      </c>
      <c r="R17" s="19" t="s">
        <v>162</v>
      </c>
      <c r="S17" s="94">
        <v>10836</v>
      </c>
      <c r="T17" s="94">
        <v>25984</v>
      </c>
      <c r="U17" s="20">
        <f t="shared" si="2"/>
        <v>11240.663900414938</v>
      </c>
      <c r="V17" s="94">
        <f t="shared" si="2"/>
        <v>26954.356846473031</v>
      </c>
      <c r="W17" s="98" t="str">
        <f t="shared" si="1"/>
        <v>CUMPLE</v>
      </c>
    </row>
    <row r="18" spans="1:23" s="19" customFormat="1" ht="35.25" customHeight="1">
      <c r="A18" s="4"/>
      <c r="B18" s="13">
        <v>11</v>
      </c>
      <c r="C18" s="13" t="s">
        <v>55</v>
      </c>
      <c r="D18" s="13" t="s">
        <v>58</v>
      </c>
      <c r="E18" s="13" t="s">
        <v>58</v>
      </c>
      <c r="F18" s="13"/>
      <c r="G18" s="13">
        <v>16</v>
      </c>
      <c r="H18" s="13" t="s">
        <v>57</v>
      </c>
      <c r="I18" s="13">
        <v>10</v>
      </c>
      <c r="J18" s="14">
        <v>10099.59</v>
      </c>
      <c r="K18" s="21">
        <v>0.14564551630313716</v>
      </c>
      <c r="L18" s="14">
        <v>8628.6299999999992</v>
      </c>
      <c r="M18" s="14">
        <v>9736</v>
      </c>
      <c r="N18" s="14">
        <v>138058.07999999999</v>
      </c>
      <c r="O18" s="16"/>
      <c r="P18" s="17"/>
      <c r="Q18" s="18">
        <f t="shared" si="0"/>
        <v>1380580.8</v>
      </c>
      <c r="R18" s="19" t="s">
        <v>162</v>
      </c>
      <c r="S18" s="94">
        <v>8318</v>
      </c>
      <c r="T18" s="94">
        <v>15052</v>
      </c>
      <c r="U18" s="20">
        <f t="shared" si="2"/>
        <v>8628.630705394191</v>
      </c>
      <c r="V18" s="94">
        <f t="shared" si="2"/>
        <v>15614.107883817427</v>
      </c>
      <c r="W18" s="98" t="str">
        <f t="shared" si="1"/>
        <v>CUMPLE</v>
      </c>
    </row>
    <row r="19" spans="1:23" s="19" customFormat="1" ht="35.25" customHeight="1">
      <c r="A19" s="4"/>
      <c r="B19" s="13">
        <v>12</v>
      </c>
      <c r="C19" s="13" t="s">
        <v>55</v>
      </c>
      <c r="D19" s="13" t="s">
        <v>59</v>
      </c>
      <c r="E19" s="13" t="s">
        <v>59</v>
      </c>
      <c r="F19" s="13"/>
      <c r="G19" s="13">
        <v>2</v>
      </c>
      <c r="H19" s="13" t="s">
        <v>57</v>
      </c>
      <c r="I19" s="13">
        <v>10</v>
      </c>
      <c r="J19" s="14">
        <v>3635.89</v>
      </c>
      <c r="K19" s="21">
        <v>0.251641276276235</v>
      </c>
      <c r="L19" s="14">
        <v>2720.95</v>
      </c>
      <c r="M19" s="14">
        <v>3505</v>
      </c>
      <c r="N19" s="14">
        <v>5441.9</v>
      </c>
      <c r="O19" s="16"/>
      <c r="P19" s="17"/>
      <c r="Q19" s="18">
        <f t="shared" si="0"/>
        <v>54419</v>
      </c>
      <c r="R19" s="19" t="s">
        <v>162</v>
      </c>
      <c r="S19" s="94">
        <v>2623</v>
      </c>
      <c r="T19" s="94">
        <v>4590</v>
      </c>
      <c r="U19" s="20">
        <f t="shared" si="2"/>
        <v>2720.9543568464733</v>
      </c>
      <c r="V19" s="94">
        <f t="shared" si="2"/>
        <v>4761.4107883817433</v>
      </c>
      <c r="W19" s="98" t="str">
        <f t="shared" si="1"/>
        <v>CUMPLE</v>
      </c>
    </row>
    <row r="20" spans="1:23" s="19" customFormat="1" ht="35.25" customHeight="1">
      <c r="A20" s="4"/>
      <c r="B20" s="13">
        <v>13</v>
      </c>
      <c r="C20" s="13" t="s">
        <v>55</v>
      </c>
      <c r="D20" s="13" t="s">
        <v>60</v>
      </c>
      <c r="E20" s="13" t="s">
        <v>60</v>
      </c>
      <c r="F20" s="13"/>
      <c r="G20" s="13">
        <v>12</v>
      </c>
      <c r="H20" s="13" t="s">
        <v>57</v>
      </c>
      <c r="I20" s="13">
        <v>10</v>
      </c>
      <c r="J20" s="14">
        <v>12726.14</v>
      </c>
      <c r="K20" s="21">
        <v>0.19783139270823669</v>
      </c>
      <c r="L20" s="14">
        <v>10208.51</v>
      </c>
      <c r="M20" s="14">
        <v>12268</v>
      </c>
      <c r="N20" s="14">
        <v>122502.12</v>
      </c>
      <c r="O20" s="16"/>
      <c r="P20" s="17"/>
      <c r="Q20" s="18">
        <f t="shared" si="0"/>
        <v>1225021.2</v>
      </c>
      <c r="R20" s="19" t="s">
        <v>162</v>
      </c>
      <c r="S20" s="94">
        <v>9841</v>
      </c>
      <c r="T20" s="94">
        <v>28358</v>
      </c>
      <c r="U20" s="20">
        <f t="shared" si="2"/>
        <v>10208.50622406639</v>
      </c>
      <c r="V20" s="94">
        <f t="shared" si="2"/>
        <v>29417.01244813278</v>
      </c>
      <c r="W20" s="98" t="str">
        <f t="shared" si="1"/>
        <v>CUMPLE</v>
      </c>
    </row>
    <row r="21" spans="1:23" s="19" customFormat="1" ht="35.25" customHeight="1">
      <c r="A21" s="4"/>
      <c r="B21" s="13">
        <v>14</v>
      </c>
      <c r="C21" s="13" t="s">
        <v>55</v>
      </c>
      <c r="D21" s="13" t="s">
        <v>61</v>
      </c>
      <c r="E21" s="13" t="s">
        <v>61</v>
      </c>
      <c r="F21" s="13"/>
      <c r="G21" s="13">
        <v>24</v>
      </c>
      <c r="H21" s="13" t="s">
        <v>57</v>
      </c>
      <c r="I21" s="13">
        <v>10</v>
      </c>
      <c r="J21" s="14">
        <v>11665.98</v>
      </c>
      <c r="K21" s="21">
        <v>0.1372932235440143</v>
      </c>
      <c r="L21" s="14">
        <v>10064.32</v>
      </c>
      <c r="M21" s="14">
        <v>11246</v>
      </c>
      <c r="N21" s="14">
        <v>241543.67999999999</v>
      </c>
      <c r="O21" s="16"/>
      <c r="P21" s="17"/>
      <c r="Q21" s="18">
        <f t="shared" si="0"/>
        <v>2415436.7999999998</v>
      </c>
      <c r="R21" s="19" t="s">
        <v>162</v>
      </c>
      <c r="S21" s="94">
        <v>9702</v>
      </c>
      <c r="T21" s="94">
        <v>21166</v>
      </c>
      <c r="U21" s="20">
        <f t="shared" si="2"/>
        <v>10064.315352697096</v>
      </c>
      <c r="V21" s="94">
        <f t="shared" si="2"/>
        <v>21956.431535269709</v>
      </c>
      <c r="W21" s="98" t="str">
        <f t="shared" si="1"/>
        <v>CUMPLE</v>
      </c>
    </row>
    <row r="22" spans="1:23" s="19" customFormat="1" ht="35.25" customHeight="1">
      <c r="A22" s="4"/>
      <c r="B22" s="13">
        <v>15</v>
      </c>
      <c r="C22" s="13" t="s">
        <v>55</v>
      </c>
      <c r="D22" s="13" t="s">
        <v>62</v>
      </c>
      <c r="E22" s="13" t="s">
        <v>62</v>
      </c>
      <c r="F22" s="13"/>
      <c r="G22" s="13">
        <v>40</v>
      </c>
      <c r="H22" s="13" t="s">
        <v>57</v>
      </c>
      <c r="I22" s="13">
        <v>10</v>
      </c>
      <c r="J22" s="14">
        <v>9089.2099999999991</v>
      </c>
      <c r="K22" s="21">
        <v>0.30700687958579448</v>
      </c>
      <c r="L22" s="14">
        <v>6298.76</v>
      </c>
      <c r="M22" s="14">
        <v>8762</v>
      </c>
      <c r="N22" s="14">
        <v>251950.4</v>
      </c>
      <c r="O22" s="16"/>
      <c r="P22" s="17"/>
      <c r="Q22" s="18">
        <f t="shared" si="0"/>
        <v>2519504</v>
      </c>
      <c r="R22" s="19" t="s">
        <v>162</v>
      </c>
      <c r="S22" s="94">
        <v>6072</v>
      </c>
      <c r="T22" s="94">
        <v>13074</v>
      </c>
      <c r="U22" s="20">
        <f t="shared" si="2"/>
        <v>6298.7551867219918</v>
      </c>
      <c r="V22" s="94">
        <f t="shared" si="2"/>
        <v>13562.240663900415</v>
      </c>
      <c r="W22" s="98" t="str">
        <f t="shared" si="1"/>
        <v>CUMPLE</v>
      </c>
    </row>
    <row r="23" spans="1:23" s="19" customFormat="1" ht="35.25" customHeight="1">
      <c r="A23" s="4"/>
      <c r="B23" s="13">
        <v>16</v>
      </c>
      <c r="C23" s="13" t="s">
        <v>55</v>
      </c>
      <c r="D23" s="13" t="s">
        <v>63</v>
      </c>
      <c r="E23" s="13" t="s">
        <v>63</v>
      </c>
      <c r="F23" s="13"/>
      <c r="G23" s="13">
        <v>15</v>
      </c>
      <c r="H23" s="13" t="s">
        <v>57</v>
      </c>
      <c r="I23" s="13">
        <v>10</v>
      </c>
      <c r="J23" s="14">
        <v>14139</v>
      </c>
      <c r="K23" s="21">
        <v>7.520121649338711E-2</v>
      </c>
      <c r="L23" s="14">
        <v>13075.73</v>
      </c>
      <c r="M23" s="14">
        <v>13630</v>
      </c>
      <c r="N23" s="14">
        <v>196135.95</v>
      </c>
      <c r="O23" s="16"/>
      <c r="P23" s="17"/>
      <c r="Q23" s="18">
        <f t="shared" si="0"/>
        <v>1961359.5</v>
      </c>
      <c r="R23" s="19" t="s">
        <v>162</v>
      </c>
      <c r="S23" s="94">
        <v>12605</v>
      </c>
      <c r="T23" s="94">
        <v>29914</v>
      </c>
      <c r="U23" s="20">
        <f t="shared" si="2"/>
        <v>13075.726141078838</v>
      </c>
      <c r="V23" s="94">
        <f t="shared" si="2"/>
        <v>31031.120331950209</v>
      </c>
      <c r="W23" s="98" t="str">
        <f t="shared" si="1"/>
        <v>CUMPLE</v>
      </c>
    </row>
    <row r="24" spans="1:23" s="19" customFormat="1" ht="35.25" customHeight="1">
      <c r="A24" s="4"/>
      <c r="B24" s="13">
        <v>17</v>
      </c>
      <c r="C24" s="13" t="s">
        <v>55</v>
      </c>
      <c r="D24" s="13" t="s">
        <v>64</v>
      </c>
      <c r="E24" s="13" t="s">
        <v>64</v>
      </c>
      <c r="F24" s="13"/>
      <c r="G24" s="13">
        <v>4</v>
      </c>
      <c r="H24" s="13" t="s">
        <v>57</v>
      </c>
      <c r="I24" s="13">
        <v>10</v>
      </c>
      <c r="J24" s="14">
        <v>7676.35</v>
      </c>
      <c r="K24" s="21">
        <v>2.8784513473200157E-2</v>
      </c>
      <c r="L24" s="14">
        <v>7455.39</v>
      </c>
      <c r="M24" s="14">
        <v>7400</v>
      </c>
      <c r="N24" s="14">
        <v>29821.56</v>
      </c>
      <c r="O24" s="16"/>
      <c r="P24" s="17"/>
      <c r="Q24" s="18">
        <f t="shared" si="0"/>
        <v>298215.59999999998</v>
      </c>
      <c r="R24" s="19" t="s">
        <v>162</v>
      </c>
      <c r="S24" s="94">
        <v>7187</v>
      </c>
      <c r="T24" s="94">
        <v>20055</v>
      </c>
      <c r="U24" s="20">
        <f t="shared" si="2"/>
        <v>7455.3941908713696</v>
      </c>
      <c r="V24" s="94">
        <f t="shared" si="2"/>
        <v>20803.941908713692</v>
      </c>
      <c r="W24" s="98" t="str">
        <f t="shared" si="1"/>
        <v>CUMPLE</v>
      </c>
    </row>
    <row r="25" spans="1:23" s="19" customFormat="1" ht="35.25" customHeight="1">
      <c r="A25" s="4"/>
      <c r="B25" s="13">
        <v>18</v>
      </c>
      <c r="C25" s="13" t="s">
        <v>55</v>
      </c>
      <c r="D25" s="13" t="s">
        <v>65</v>
      </c>
      <c r="E25" s="13" t="s">
        <v>65</v>
      </c>
      <c r="F25" s="13"/>
      <c r="G25" s="13">
        <v>46</v>
      </c>
      <c r="H25" s="13" t="s">
        <v>57</v>
      </c>
      <c r="I25" s="13">
        <v>10</v>
      </c>
      <c r="J25" s="14">
        <v>12523.86</v>
      </c>
      <c r="K25" s="21">
        <v>0.49631423538749236</v>
      </c>
      <c r="L25" s="14">
        <v>6308.09</v>
      </c>
      <c r="M25" s="14">
        <v>12073</v>
      </c>
      <c r="N25" s="14">
        <v>290172.14</v>
      </c>
      <c r="O25" s="16"/>
      <c r="P25" s="17"/>
      <c r="Q25" s="18">
        <f t="shared" si="0"/>
        <v>2901721.4</v>
      </c>
      <c r="R25" s="19" t="s">
        <v>162</v>
      </c>
      <c r="S25" s="94">
        <v>6081</v>
      </c>
      <c r="T25" s="94">
        <v>12798</v>
      </c>
      <c r="U25" s="20">
        <f t="shared" si="2"/>
        <v>6308.0912863070544</v>
      </c>
      <c r="V25" s="94">
        <f t="shared" si="2"/>
        <v>13275.933609958507</v>
      </c>
      <c r="W25" s="98" t="str">
        <f t="shared" si="1"/>
        <v>CUMPLE</v>
      </c>
    </row>
    <row r="26" spans="1:23" s="19" customFormat="1" ht="35.25" customHeight="1">
      <c r="A26" s="4"/>
      <c r="B26" s="13">
        <v>19</v>
      </c>
      <c r="C26" s="13" t="s">
        <v>55</v>
      </c>
      <c r="D26" s="13" t="s">
        <v>66</v>
      </c>
      <c r="E26" s="13" t="s">
        <v>66</v>
      </c>
      <c r="F26" s="13"/>
      <c r="G26" s="13">
        <v>5</v>
      </c>
      <c r="H26" s="13" t="s">
        <v>57</v>
      </c>
      <c r="I26" s="13">
        <v>10</v>
      </c>
      <c r="J26" s="14">
        <v>27269.71</v>
      </c>
      <c r="K26" s="21">
        <v>0.32284685095661081</v>
      </c>
      <c r="L26" s="14">
        <v>18465.77</v>
      </c>
      <c r="M26" s="14">
        <v>26288</v>
      </c>
      <c r="N26" s="14">
        <v>92328.85</v>
      </c>
      <c r="O26" s="16"/>
      <c r="P26" s="17"/>
      <c r="Q26" s="18">
        <f t="shared" si="0"/>
        <v>923288.5</v>
      </c>
      <c r="R26" s="19" t="s">
        <v>162</v>
      </c>
      <c r="S26" s="94">
        <v>17801</v>
      </c>
      <c r="T26" s="94">
        <v>41497</v>
      </c>
      <c r="U26" s="20">
        <f t="shared" si="2"/>
        <v>18465.767634854772</v>
      </c>
      <c r="V26" s="94">
        <f t="shared" si="2"/>
        <v>43046.680497925314</v>
      </c>
      <c r="W26" s="98" t="str">
        <f t="shared" si="1"/>
        <v>CUMPLE</v>
      </c>
    </row>
    <row r="27" spans="1:23" s="19" customFormat="1" ht="35.25" customHeight="1">
      <c r="A27" s="4"/>
      <c r="B27" s="13">
        <v>20</v>
      </c>
      <c r="C27" s="13" t="s">
        <v>55</v>
      </c>
      <c r="D27" s="13" t="s">
        <v>67</v>
      </c>
      <c r="E27" s="13" t="s">
        <v>67</v>
      </c>
      <c r="F27" s="13"/>
      <c r="G27" s="13">
        <v>11</v>
      </c>
      <c r="H27" s="13" t="s">
        <v>57</v>
      </c>
      <c r="I27" s="13">
        <v>10</v>
      </c>
      <c r="J27" s="14">
        <v>18179.46</v>
      </c>
      <c r="K27" s="21">
        <v>7.1726002862571206E-2</v>
      </c>
      <c r="L27" s="14">
        <v>16875.52</v>
      </c>
      <c r="M27" s="14">
        <v>17525</v>
      </c>
      <c r="N27" s="14">
        <v>185630.72</v>
      </c>
      <c r="O27" s="16"/>
      <c r="P27" s="17"/>
      <c r="Q27" s="18">
        <f t="shared" si="0"/>
        <v>1856307.2</v>
      </c>
      <c r="R27" s="19" t="s">
        <v>162</v>
      </c>
      <c r="S27" s="94">
        <v>16268</v>
      </c>
      <c r="T27" s="94">
        <v>25377</v>
      </c>
      <c r="U27" s="20">
        <f t="shared" si="2"/>
        <v>16875.51867219917</v>
      </c>
      <c r="V27" s="94">
        <f t="shared" si="2"/>
        <v>26324.688796680497</v>
      </c>
      <c r="W27" s="98" t="str">
        <f t="shared" si="1"/>
        <v>CUMPLE</v>
      </c>
    </row>
    <row r="28" spans="1:23" s="19" customFormat="1" ht="35.25" customHeight="1">
      <c r="A28" s="4"/>
      <c r="B28" s="13">
        <v>21</v>
      </c>
      <c r="C28" s="13" t="s">
        <v>55</v>
      </c>
      <c r="D28" s="13" t="s">
        <v>68</v>
      </c>
      <c r="E28" s="13" t="s">
        <v>68</v>
      </c>
      <c r="F28" s="13"/>
      <c r="G28" s="13">
        <v>2</v>
      </c>
      <c r="H28" s="13" t="s">
        <v>57</v>
      </c>
      <c r="I28" s="13">
        <v>10</v>
      </c>
      <c r="J28" s="14">
        <v>31311.200000000001</v>
      </c>
      <c r="K28" s="21">
        <v>0.13801994174608445</v>
      </c>
      <c r="L28" s="14">
        <v>26989.63</v>
      </c>
      <c r="M28" s="14">
        <v>30184</v>
      </c>
      <c r="N28" s="14">
        <v>53979.26</v>
      </c>
      <c r="O28" s="16"/>
      <c r="P28" s="17"/>
      <c r="Q28" s="18">
        <f t="shared" si="0"/>
        <v>539792.6</v>
      </c>
      <c r="R28" s="19" t="s">
        <v>162</v>
      </c>
      <c r="S28" s="94">
        <v>26018</v>
      </c>
      <c r="T28" s="94">
        <v>45435</v>
      </c>
      <c r="U28" s="20">
        <f t="shared" si="2"/>
        <v>26989.626556016599</v>
      </c>
      <c r="V28" s="94">
        <f t="shared" si="2"/>
        <v>47131.742738589215</v>
      </c>
      <c r="W28" s="98" t="str">
        <f t="shared" si="1"/>
        <v>CUMPLE</v>
      </c>
    </row>
    <row r="29" spans="1:23" s="19" customFormat="1" ht="35.25" customHeight="1">
      <c r="A29" s="4"/>
      <c r="B29" s="13">
        <v>22</v>
      </c>
      <c r="C29" s="13" t="s">
        <v>55</v>
      </c>
      <c r="D29" s="13" t="s">
        <v>69</v>
      </c>
      <c r="E29" s="13" t="s">
        <v>69</v>
      </c>
      <c r="F29" s="13"/>
      <c r="G29" s="13">
        <v>2</v>
      </c>
      <c r="H29" s="13" t="s">
        <v>57</v>
      </c>
      <c r="I29" s="13">
        <v>10</v>
      </c>
      <c r="J29" s="14">
        <v>50903.53</v>
      </c>
      <c r="K29" s="21">
        <v>0</v>
      </c>
      <c r="L29" s="14">
        <v>50903.53</v>
      </c>
      <c r="M29" s="14">
        <v>49071</v>
      </c>
      <c r="N29" s="14">
        <v>101807.06</v>
      </c>
      <c r="O29" s="16"/>
      <c r="P29" s="17"/>
      <c r="Q29" s="18">
        <f t="shared" si="0"/>
        <v>1018070.6</v>
      </c>
      <c r="R29" s="19" t="s">
        <v>162</v>
      </c>
      <c r="S29" s="94">
        <v>49071</v>
      </c>
      <c r="T29" s="94">
        <v>87626</v>
      </c>
      <c r="U29" s="20">
        <f t="shared" si="2"/>
        <v>50903.526970954357</v>
      </c>
      <c r="V29" s="94">
        <f t="shared" si="2"/>
        <v>90898.340248962661</v>
      </c>
      <c r="W29" s="98" t="str">
        <f t="shared" si="1"/>
        <v>CUMPLE</v>
      </c>
    </row>
    <row r="30" spans="1:23" s="19" customFormat="1" ht="35.25" customHeight="1">
      <c r="A30" s="4"/>
      <c r="B30" s="13">
        <v>23</v>
      </c>
      <c r="C30" s="13" t="s">
        <v>55</v>
      </c>
      <c r="D30" s="13" t="s">
        <v>70</v>
      </c>
      <c r="E30" s="13" t="s">
        <v>70</v>
      </c>
      <c r="F30" s="13"/>
      <c r="G30" s="13">
        <v>6</v>
      </c>
      <c r="H30" s="13" t="s">
        <v>57</v>
      </c>
      <c r="I30" s="13">
        <v>10</v>
      </c>
      <c r="J30" s="14">
        <v>14139</v>
      </c>
      <c r="K30" s="21">
        <v>0.30242096329301932</v>
      </c>
      <c r="L30" s="14">
        <v>9863.07</v>
      </c>
      <c r="M30" s="14">
        <v>13630</v>
      </c>
      <c r="N30" s="14">
        <v>59178.42</v>
      </c>
      <c r="O30" s="16"/>
      <c r="P30" s="17"/>
      <c r="Q30" s="18">
        <f t="shared" si="0"/>
        <v>591784.19999999995</v>
      </c>
      <c r="R30" s="19" t="s">
        <v>162</v>
      </c>
      <c r="S30" s="94">
        <v>9508</v>
      </c>
      <c r="T30" s="94">
        <v>22518</v>
      </c>
      <c r="U30" s="20">
        <f t="shared" si="2"/>
        <v>9863.0705394190882</v>
      </c>
      <c r="V30" s="94">
        <f t="shared" si="2"/>
        <v>23358.921161825729</v>
      </c>
      <c r="W30" s="98" t="str">
        <f t="shared" si="1"/>
        <v>CUMPLE</v>
      </c>
    </row>
    <row r="31" spans="1:23" s="19" customFormat="1" ht="35.25" customHeight="1">
      <c r="A31" s="4"/>
      <c r="B31" s="13">
        <v>24</v>
      </c>
      <c r="C31" s="13" t="s">
        <v>55</v>
      </c>
      <c r="D31" s="13" t="s">
        <v>71</v>
      </c>
      <c r="E31" s="13" t="s">
        <v>71</v>
      </c>
      <c r="F31" s="13"/>
      <c r="G31" s="13">
        <v>5</v>
      </c>
      <c r="H31" s="13" t="s">
        <v>57</v>
      </c>
      <c r="I31" s="13">
        <v>10</v>
      </c>
      <c r="J31" s="14">
        <v>12018.67</v>
      </c>
      <c r="K31" s="21">
        <v>0.34153279855424939</v>
      </c>
      <c r="L31" s="14">
        <v>7913.9</v>
      </c>
      <c r="M31" s="14">
        <v>11586</v>
      </c>
      <c r="N31" s="14">
        <v>39569.5</v>
      </c>
      <c r="O31" s="16"/>
      <c r="P31" s="17"/>
      <c r="Q31" s="18">
        <f t="shared" si="0"/>
        <v>395695</v>
      </c>
      <c r="R31" s="19" t="s">
        <v>162</v>
      </c>
      <c r="S31" s="94">
        <v>7629</v>
      </c>
      <c r="T31" s="94">
        <v>16191</v>
      </c>
      <c r="U31" s="20">
        <f t="shared" si="2"/>
        <v>7913.9004149377597</v>
      </c>
      <c r="V31" s="94">
        <f t="shared" si="2"/>
        <v>16795.643153526973</v>
      </c>
      <c r="W31" s="98" t="str">
        <f t="shared" si="1"/>
        <v>CUMPLE</v>
      </c>
    </row>
    <row r="32" spans="1:23" s="19" customFormat="1" ht="35.25" customHeight="1">
      <c r="A32" s="4"/>
      <c r="B32" s="13">
        <v>25</v>
      </c>
      <c r="C32" s="13" t="s">
        <v>55</v>
      </c>
      <c r="D32" s="13" t="s">
        <v>72</v>
      </c>
      <c r="E32" s="13" t="s">
        <v>72</v>
      </c>
      <c r="F32" s="13"/>
      <c r="G32" s="13">
        <v>12</v>
      </c>
      <c r="H32" s="13" t="s">
        <v>57</v>
      </c>
      <c r="I32" s="13">
        <v>10</v>
      </c>
      <c r="J32" s="14">
        <v>13736.51</v>
      </c>
      <c r="K32" s="21">
        <v>0.18886820597080331</v>
      </c>
      <c r="L32" s="14">
        <v>11142.12</v>
      </c>
      <c r="M32" s="14">
        <v>13242</v>
      </c>
      <c r="N32" s="14">
        <v>133705.44</v>
      </c>
      <c r="O32" s="16"/>
      <c r="P32" s="17"/>
      <c r="Q32" s="18">
        <f t="shared" si="0"/>
        <v>1337054.3999999999</v>
      </c>
      <c r="R32" s="19" t="s">
        <v>162</v>
      </c>
      <c r="S32" s="94">
        <v>10741</v>
      </c>
      <c r="T32" s="94">
        <v>17396</v>
      </c>
      <c r="U32" s="20">
        <f t="shared" si="2"/>
        <v>11142.116182572614</v>
      </c>
      <c r="V32" s="94">
        <f t="shared" si="2"/>
        <v>18045.643153526973</v>
      </c>
      <c r="W32" s="98" t="str">
        <f t="shared" si="1"/>
        <v>CUMPLE</v>
      </c>
    </row>
    <row r="33" spans="1:23" s="19" customFormat="1" ht="35.25" customHeight="1">
      <c r="A33" s="4"/>
      <c r="B33" s="13">
        <v>26</v>
      </c>
      <c r="C33" s="13" t="s">
        <v>55</v>
      </c>
      <c r="D33" s="13" t="s">
        <v>73</v>
      </c>
      <c r="E33" s="13" t="s">
        <v>73</v>
      </c>
      <c r="F33" s="13"/>
      <c r="G33" s="13">
        <v>3</v>
      </c>
      <c r="H33" s="13" t="s">
        <v>57</v>
      </c>
      <c r="I33" s="13">
        <v>10</v>
      </c>
      <c r="J33" s="14">
        <v>24239.63</v>
      </c>
      <c r="K33" s="21">
        <v>0.30941066344659551</v>
      </c>
      <c r="L33" s="14">
        <v>16739.63</v>
      </c>
      <c r="M33" s="14">
        <v>23367</v>
      </c>
      <c r="N33" s="14">
        <v>50218.89</v>
      </c>
      <c r="O33" s="16"/>
      <c r="P33" s="17"/>
      <c r="Q33" s="18">
        <f t="shared" si="0"/>
        <v>502188.9</v>
      </c>
      <c r="R33" s="19" t="s">
        <v>162</v>
      </c>
      <c r="S33" s="94">
        <v>16137</v>
      </c>
      <c r="T33" s="94">
        <v>34223</v>
      </c>
      <c r="U33" s="20">
        <f t="shared" si="2"/>
        <v>16739.626556016599</v>
      </c>
      <c r="V33" s="94">
        <f t="shared" si="2"/>
        <v>35501.037344398341</v>
      </c>
      <c r="W33" s="98" t="str">
        <f t="shared" si="1"/>
        <v>CUMPLE</v>
      </c>
    </row>
    <row r="34" spans="1:23" s="19" customFormat="1" ht="35.25" customHeight="1">
      <c r="A34" s="4"/>
      <c r="B34" s="13">
        <v>27</v>
      </c>
      <c r="C34" s="13" t="s">
        <v>55</v>
      </c>
      <c r="D34" s="13" t="s">
        <v>74</v>
      </c>
      <c r="E34" s="13" t="s">
        <v>74</v>
      </c>
      <c r="F34" s="13"/>
      <c r="G34" s="13">
        <v>3</v>
      </c>
      <c r="H34" s="13" t="s">
        <v>57</v>
      </c>
      <c r="I34" s="13">
        <v>10</v>
      </c>
      <c r="J34" s="14">
        <v>24239.63</v>
      </c>
      <c r="K34" s="21">
        <v>0.30299142354895686</v>
      </c>
      <c r="L34" s="14">
        <v>16895.23</v>
      </c>
      <c r="M34" s="14">
        <v>23367</v>
      </c>
      <c r="N34" s="14">
        <v>50685.69</v>
      </c>
      <c r="O34" s="16"/>
      <c r="P34" s="17"/>
      <c r="Q34" s="18">
        <f t="shared" si="0"/>
        <v>506856.9</v>
      </c>
      <c r="R34" s="19" t="s">
        <v>162</v>
      </c>
      <c r="S34" s="94">
        <v>16287</v>
      </c>
      <c r="T34" s="94">
        <v>36309</v>
      </c>
      <c r="U34" s="20">
        <f t="shared" si="2"/>
        <v>16895.228215767635</v>
      </c>
      <c r="V34" s="94">
        <f t="shared" si="2"/>
        <v>37664.937759336099</v>
      </c>
      <c r="W34" s="98" t="str">
        <f t="shared" si="1"/>
        <v>CUMPLE</v>
      </c>
    </row>
    <row r="35" spans="1:23" s="19" customFormat="1" ht="35.25" customHeight="1">
      <c r="A35" s="4"/>
      <c r="B35" s="13">
        <v>28</v>
      </c>
      <c r="C35" s="13" t="s">
        <v>55</v>
      </c>
      <c r="D35" s="13" t="s">
        <v>75</v>
      </c>
      <c r="E35" s="13" t="s">
        <v>75</v>
      </c>
      <c r="F35" s="13"/>
      <c r="G35" s="13">
        <v>19</v>
      </c>
      <c r="H35" s="13" t="s">
        <v>57</v>
      </c>
      <c r="I35" s="13">
        <v>10</v>
      </c>
      <c r="J35" s="14">
        <v>13736.51</v>
      </c>
      <c r="K35" s="21">
        <v>0.20057350811814648</v>
      </c>
      <c r="L35" s="14">
        <v>10981.33</v>
      </c>
      <c r="M35" s="14">
        <v>13242</v>
      </c>
      <c r="N35" s="14">
        <v>208645.27</v>
      </c>
      <c r="O35" s="16"/>
      <c r="P35" s="17"/>
      <c r="Q35" s="18">
        <f t="shared" si="0"/>
        <v>2086452.7</v>
      </c>
      <c r="R35" s="19" t="s">
        <v>162</v>
      </c>
      <c r="S35" s="94">
        <v>10586</v>
      </c>
      <c r="T35" s="94">
        <v>17640</v>
      </c>
      <c r="U35" s="20">
        <f t="shared" si="2"/>
        <v>10981.327800829877</v>
      </c>
      <c r="V35" s="94">
        <f t="shared" si="2"/>
        <v>18298.755186721992</v>
      </c>
      <c r="W35" s="98" t="str">
        <f t="shared" si="1"/>
        <v>CUMPLE</v>
      </c>
    </row>
    <row r="36" spans="1:23" s="19" customFormat="1" ht="35.25" customHeight="1">
      <c r="A36" s="4"/>
      <c r="B36" s="13">
        <v>29</v>
      </c>
      <c r="C36" s="13" t="s">
        <v>55</v>
      </c>
      <c r="D36" s="13" t="s">
        <v>76</v>
      </c>
      <c r="E36" s="13" t="s">
        <v>76</v>
      </c>
      <c r="F36" s="13"/>
      <c r="G36" s="13">
        <v>4</v>
      </c>
      <c r="H36" s="13" t="s">
        <v>57</v>
      </c>
      <c r="I36" s="13">
        <v>10</v>
      </c>
      <c r="J36" s="14">
        <v>9697.1</v>
      </c>
      <c r="K36" s="21">
        <v>0.12473316764805983</v>
      </c>
      <c r="L36" s="14">
        <v>8487.5499999999993</v>
      </c>
      <c r="M36" s="14">
        <v>9348</v>
      </c>
      <c r="N36" s="14">
        <v>33950.199999999997</v>
      </c>
      <c r="O36" s="16"/>
      <c r="P36" s="17"/>
      <c r="Q36" s="18">
        <f t="shared" si="0"/>
        <v>339502</v>
      </c>
      <c r="R36" s="19" t="s">
        <v>162</v>
      </c>
      <c r="S36" s="94">
        <v>8182</v>
      </c>
      <c r="T36" s="94">
        <v>14824</v>
      </c>
      <c r="U36" s="20">
        <f t="shared" si="2"/>
        <v>8487.5518672199178</v>
      </c>
      <c r="V36" s="94">
        <f t="shared" si="2"/>
        <v>15377.593360995852</v>
      </c>
      <c r="W36" s="98" t="str">
        <f t="shared" si="1"/>
        <v>CUMPLE</v>
      </c>
    </row>
    <row r="37" spans="1:23" s="19" customFormat="1" ht="35.25" customHeight="1">
      <c r="A37" s="4"/>
      <c r="B37" s="13">
        <v>30</v>
      </c>
      <c r="C37" s="13" t="s">
        <v>55</v>
      </c>
      <c r="D37" s="13" t="s">
        <v>77</v>
      </c>
      <c r="E37" s="13" t="s">
        <v>77</v>
      </c>
      <c r="F37" s="13"/>
      <c r="G37" s="13">
        <v>7</v>
      </c>
      <c r="H37" s="13" t="s">
        <v>57</v>
      </c>
      <c r="I37" s="13">
        <v>10</v>
      </c>
      <c r="J37" s="14">
        <v>14139</v>
      </c>
      <c r="K37" s="21">
        <v>0.49706485607185796</v>
      </c>
      <c r="L37" s="14">
        <v>7111</v>
      </c>
      <c r="M37" s="14">
        <v>13630</v>
      </c>
      <c r="N37" s="14">
        <v>49777</v>
      </c>
      <c r="O37" s="16"/>
      <c r="P37" s="17"/>
      <c r="Q37" s="18">
        <f t="shared" si="0"/>
        <v>497770</v>
      </c>
      <c r="R37" s="19" t="s">
        <v>162</v>
      </c>
      <c r="S37" s="94">
        <v>6855</v>
      </c>
      <c r="T37" s="94">
        <v>30341</v>
      </c>
      <c r="U37" s="20">
        <f t="shared" si="2"/>
        <v>7110.9958506224066</v>
      </c>
      <c r="V37" s="94">
        <f t="shared" si="2"/>
        <v>31474.066390041495</v>
      </c>
      <c r="W37" s="98" t="str">
        <f t="shared" si="1"/>
        <v>CUMPLE</v>
      </c>
    </row>
    <row r="38" spans="1:23" s="19" customFormat="1" ht="35.25" customHeight="1">
      <c r="A38" s="4"/>
      <c r="B38" s="13">
        <v>31</v>
      </c>
      <c r="C38" s="13" t="s">
        <v>55</v>
      </c>
      <c r="D38" s="13" t="s">
        <v>78</v>
      </c>
      <c r="E38" s="13" t="s">
        <v>78</v>
      </c>
      <c r="F38" s="13"/>
      <c r="G38" s="13">
        <v>18</v>
      </c>
      <c r="H38" s="13" t="s">
        <v>57</v>
      </c>
      <c r="I38" s="13">
        <v>10</v>
      </c>
      <c r="J38" s="14">
        <v>1963.69</v>
      </c>
      <c r="K38" s="21">
        <v>0.43475803207227209</v>
      </c>
      <c r="L38" s="14">
        <v>1109.96</v>
      </c>
      <c r="M38" s="14">
        <v>1893</v>
      </c>
      <c r="N38" s="14">
        <v>19979.28</v>
      </c>
      <c r="O38" s="16"/>
      <c r="P38" s="17"/>
      <c r="Q38" s="18">
        <f t="shared" si="0"/>
        <v>199792.8</v>
      </c>
      <c r="R38" s="19" t="s">
        <v>162</v>
      </c>
      <c r="S38" s="94">
        <v>1070</v>
      </c>
      <c r="T38" s="94">
        <v>2322</v>
      </c>
      <c r="U38" s="20">
        <f t="shared" si="2"/>
        <v>1109.9585062240665</v>
      </c>
      <c r="V38" s="94">
        <f t="shared" si="2"/>
        <v>2408.713692946058</v>
      </c>
      <c r="W38" s="98" t="str">
        <f t="shared" si="1"/>
        <v>CUMPLE</v>
      </c>
    </row>
    <row r="39" spans="1:23" s="19" customFormat="1" ht="35.25" customHeight="1">
      <c r="A39" s="4"/>
      <c r="B39" s="13">
        <v>32</v>
      </c>
      <c r="C39" s="13" t="s">
        <v>55</v>
      </c>
      <c r="D39" s="13" t="s">
        <v>79</v>
      </c>
      <c r="E39" s="13" t="s">
        <v>79</v>
      </c>
      <c r="F39" s="13"/>
      <c r="G39" s="13">
        <v>63</v>
      </c>
      <c r="H39" s="13" t="s">
        <v>57</v>
      </c>
      <c r="I39" s="13">
        <v>10</v>
      </c>
      <c r="J39" s="14">
        <v>604.77</v>
      </c>
      <c r="K39" s="21">
        <v>0.34475916464110323</v>
      </c>
      <c r="L39" s="14">
        <v>396.27</v>
      </c>
      <c r="M39" s="14">
        <v>583</v>
      </c>
      <c r="N39" s="14">
        <v>24965.01</v>
      </c>
      <c r="O39" s="16"/>
      <c r="P39" s="17"/>
      <c r="Q39" s="18">
        <f t="shared" si="0"/>
        <v>249650.1</v>
      </c>
      <c r="R39" s="19" t="s">
        <v>162</v>
      </c>
      <c r="S39" s="94">
        <v>382</v>
      </c>
      <c r="T39" s="94">
        <v>748</v>
      </c>
      <c r="U39" s="20">
        <f t="shared" si="2"/>
        <v>396.2655601659751</v>
      </c>
      <c r="V39" s="94">
        <f t="shared" si="2"/>
        <v>775.93360995850628</v>
      </c>
      <c r="W39" s="98" t="str">
        <f t="shared" si="1"/>
        <v>CUMPLE</v>
      </c>
    </row>
    <row r="40" spans="1:23" s="19" customFormat="1" ht="35.25" customHeight="1">
      <c r="A40" s="4"/>
      <c r="B40" s="13">
        <v>33</v>
      </c>
      <c r="C40" s="13" t="s">
        <v>55</v>
      </c>
      <c r="D40" s="13" t="s">
        <v>80</v>
      </c>
      <c r="E40" s="13" t="s">
        <v>80</v>
      </c>
      <c r="F40" s="13"/>
      <c r="G40" s="13">
        <v>15</v>
      </c>
      <c r="H40" s="13" t="s">
        <v>57</v>
      </c>
      <c r="I40" s="13">
        <v>10</v>
      </c>
      <c r="J40" s="14">
        <v>1111</v>
      </c>
      <c r="K40" s="21">
        <v>0.19327632763276328</v>
      </c>
      <c r="L40" s="14">
        <v>896.27</v>
      </c>
      <c r="M40" s="14">
        <v>1071</v>
      </c>
      <c r="N40" s="14">
        <v>13444.05</v>
      </c>
      <c r="O40" s="16"/>
      <c r="P40" s="17"/>
      <c r="Q40" s="18">
        <f t="shared" si="0"/>
        <v>134440.5</v>
      </c>
      <c r="R40" s="19" t="s">
        <v>162</v>
      </c>
      <c r="S40" s="94">
        <v>864</v>
      </c>
      <c r="T40" s="94">
        <v>3870</v>
      </c>
      <c r="U40" s="20">
        <f t="shared" si="2"/>
        <v>896.2655601659751</v>
      </c>
      <c r="V40" s="94">
        <f t="shared" si="2"/>
        <v>4014.5228215767638</v>
      </c>
      <c r="W40" s="98" t="str">
        <f t="shared" si="1"/>
        <v>CUMPLE</v>
      </c>
    </row>
    <row r="41" spans="1:23" s="19" customFormat="1" ht="35.25" customHeight="1">
      <c r="A41" s="4"/>
      <c r="B41" s="13">
        <v>34</v>
      </c>
      <c r="C41" s="13" t="s">
        <v>55</v>
      </c>
      <c r="D41" s="13" t="s">
        <v>81</v>
      </c>
      <c r="E41" s="13" t="s">
        <v>81</v>
      </c>
      <c r="F41" s="13"/>
      <c r="G41" s="13">
        <v>23</v>
      </c>
      <c r="H41" s="13" t="s">
        <v>57</v>
      </c>
      <c r="I41" s="13">
        <v>10</v>
      </c>
      <c r="J41" s="14">
        <v>6463.69</v>
      </c>
      <c r="K41" s="21">
        <v>0.17717897980874697</v>
      </c>
      <c r="L41" s="14">
        <v>5318.46</v>
      </c>
      <c r="M41" s="14">
        <v>6231</v>
      </c>
      <c r="N41" s="14">
        <v>122324.58</v>
      </c>
      <c r="O41" s="16"/>
      <c r="P41" s="17"/>
      <c r="Q41" s="18">
        <f t="shared" si="0"/>
        <v>1223245.8</v>
      </c>
      <c r="R41" s="19" t="s">
        <v>162</v>
      </c>
      <c r="S41" s="94">
        <v>5127</v>
      </c>
      <c r="T41" s="94">
        <v>7506</v>
      </c>
      <c r="U41" s="20">
        <f t="shared" si="2"/>
        <v>5318.4647302904568</v>
      </c>
      <c r="V41" s="94">
        <f t="shared" si="2"/>
        <v>7786.3070539419086</v>
      </c>
      <c r="W41" s="98" t="str">
        <f t="shared" si="1"/>
        <v>CUMPLE</v>
      </c>
    </row>
    <row r="42" spans="1:23" s="19" customFormat="1" ht="35.25" customHeight="1">
      <c r="A42" s="4"/>
      <c r="B42" s="13">
        <v>35</v>
      </c>
      <c r="C42" s="13" t="s">
        <v>55</v>
      </c>
      <c r="D42" s="13" t="s">
        <v>82</v>
      </c>
      <c r="E42" s="13" t="s">
        <v>82</v>
      </c>
      <c r="F42" s="13"/>
      <c r="G42" s="13">
        <v>21</v>
      </c>
      <c r="H42" s="13" t="s">
        <v>57</v>
      </c>
      <c r="I42" s="13">
        <v>10</v>
      </c>
      <c r="J42" s="14">
        <v>6463.69</v>
      </c>
      <c r="K42" s="21">
        <v>0.1158718936087591</v>
      </c>
      <c r="L42" s="14">
        <v>5714.73</v>
      </c>
      <c r="M42" s="14">
        <v>6231</v>
      </c>
      <c r="N42" s="14">
        <v>120009.33</v>
      </c>
      <c r="O42" s="16"/>
      <c r="P42" s="17"/>
      <c r="Q42" s="18">
        <f t="shared" si="0"/>
        <v>1200093.3</v>
      </c>
      <c r="R42" s="19" t="s">
        <v>162</v>
      </c>
      <c r="S42" s="94">
        <v>5509</v>
      </c>
      <c r="T42" s="94">
        <v>7542</v>
      </c>
      <c r="U42" s="20">
        <f t="shared" si="2"/>
        <v>5714.7302904564322</v>
      </c>
      <c r="V42" s="94">
        <f t="shared" si="2"/>
        <v>7823.6514522821581</v>
      </c>
      <c r="W42" s="98" t="str">
        <f t="shared" si="1"/>
        <v>CUMPLE</v>
      </c>
    </row>
    <row r="43" spans="1:23" s="19" customFormat="1" ht="35.25" customHeight="1">
      <c r="A43" s="4"/>
      <c r="B43" s="13">
        <v>36</v>
      </c>
      <c r="C43" s="13" t="s">
        <v>55</v>
      </c>
      <c r="D43" s="13" t="s">
        <v>83</v>
      </c>
      <c r="E43" s="13" t="s">
        <v>83</v>
      </c>
      <c r="F43" s="13"/>
      <c r="G43" s="13">
        <v>10</v>
      </c>
      <c r="H43" s="13" t="s">
        <v>57</v>
      </c>
      <c r="I43" s="13">
        <v>10</v>
      </c>
      <c r="J43" s="14">
        <v>11111</v>
      </c>
      <c r="K43" s="21">
        <v>0.3545891458914589</v>
      </c>
      <c r="L43" s="14">
        <v>7171.16</v>
      </c>
      <c r="M43" s="14">
        <v>10711</v>
      </c>
      <c r="N43" s="14">
        <v>71711.600000000006</v>
      </c>
      <c r="O43" s="16"/>
      <c r="P43" s="17"/>
      <c r="Q43" s="18">
        <f t="shared" si="0"/>
        <v>717116</v>
      </c>
      <c r="R43" s="19" t="s">
        <v>162</v>
      </c>
      <c r="S43" s="94">
        <v>6913</v>
      </c>
      <c r="T43" s="94">
        <v>11389</v>
      </c>
      <c r="U43" s="20">
        <f t="shared" si="2"/>
        <v>7171.1618257261416</v>
      </c>
      <c r="V43" s="94">
        <f t="shared" si="2"/>
        <v>11814.315352697096</v>
      </c>
      <c r="W43" s="98" t="str">
        <f t="shared" si="1"/>
        <v>CUMPLE</v>
      </c>
    </row>
    <row r="44" spans="1:23" s="19" customFormat="1" ht="35.25" customHeight="1">
      <c r="A44" s="4"/>
      <c r="B44" s="13">
        <v>37</v>
      </c>
      <c r="C44" s="13" t="s">
        <v>55</v>
      </c>
      <c r="D44" s="13" t="s">
        <v>84</v>
      </c>
      <c r="E44" s="13" t="s">
        <v>84</v>
      </c>
      <c r="F44" s="13"/>
      <c r="G44" s="13">
        <v>47</v>
      </c>
      <c r="H44" s="13" t="s">
        <v>57</v>
      </c>
      <c r="I44" s="13">
        <v>10</v>
      </c>
      <c r="J44" s="14">
        <v>10705.39</v>
      </c>
      <c r="K44" s="21">
        <v>0.16569690595111422</v>
      </c>
      <c r="L44" s="14">
        <v>8931.5400000000009</v>
      </c>
      <c r="M44" s="14">
        <v>10320</v>
      </c>
      <c r="N44" s="14">
        <v>419782.38</v>
      </c>
      <c r="O44" s="16"/>
      <c r="P44" s="17"/>
      <c r="Q44" s="18">
        <f t="shared" si="0"/>
        <v>4197823.8</v>
      </c>
      <c r="R44" s="19" t="s">
        <v>162</v>
      </c>
      <c r="S44" s="94">
        <v>8610</v>
      </c>
      <c r="T44" s="94">
        <v>13631</v>
      </c>
      <c r="U44" s="20">
        <f t="shared" si="2"/>
        <v>8931.5352697095441</v>
      </c>
      <c r="V44" s="94">
        <f t="shared" si="2"/>
        <v>14140.041493775934</v>
      </c>
      <c r="W44" s="98" t="str">
        <f t="shared" si="1"/>
        <v>CUMPLE</v>
      </c>
    </row>
    <row r="45" spans="1:23" s="19" customFormat="1" ht="35.25" customHeight="1">
      <c r="A45" s="4"/>
      <c r="B45" s="13">
        <v>38</v>
      </c>
      <c r="C45" s="13" t="s">
        <v>55</v>
      </c>
      <c r="D45" s="13" t="s">
        <v>85</v>
      </c>
      <c r="E45" s="13" t="s">
        <v>85</v>
      </c>
      <c r="F45" s="13"/>
      <c r="G45" s="13">
        <v>5</v>
      </c>
      <c r="H45" s="13" t="s">
        <v>57</v>
      </c>
      <c r="I45" s="13">
        <v>10</v>
      </c>
      <c r="J45" s="14">
        <v>7474.07</v>
      </c>
      <c r="K45" s="21">
        <v>0.16613438193648172</v>
      </c>
      <c r="L45" s="14">
        <v>6232.37</v>
      </c>
      <c r="M45" s="14">
        <v>7205</v>
      </c>
      <c r="N45" s="14">
        <v>31161.85</v>
      </c>
      <c r="O45" s="16"/>
      <c r="P45" s="17"/>
      <c r="Q45" s="18">
        <f t="shared" si="0"/>
        <v>311618.5</v>
      </c>
      <c r="R45" s="19" t="s">
        <v>162</v>
      </c>
      <c r="S45" s="94">
        <v>6008</v>
      </c>
      <c r="T45" s="94">
        <v>24435</v>
      </c>
      <c r="U45" s="20">
        <f t="shared" si="2"/>
        <v>6232.3651452282156</v>
      </c>
      <c r="V45" s="94">
        <f t="shared" si="2"/>
        <v>25347.510373443984</v>
      </c>
      <c r="W45" s="98" t="str">
        <f t="shared" si="1"/>
        <v>CUMPLE</v>
      </c>
    </row>
    <row r="46" spans="1:23" s="19" customFormat="1" ht="35.25" customHeight="1">
      <c r="A46" s="4"/>
      <c r="B46" s="13">
        <v>39</v>
      </c>
      <c r="C46" s="13" t="s">
        <v>55</v>
      </c>
      <c r="D46" s="13" t="s">
        <v>86</v>
      </c>
      <c r="E46" s="13" t="s">
        <v>86</v>
      </c>
      <c r="F46" s="13"/>
      <c r="G46" s="13">
        <v>1</v>
      </c>
      <c r="H46" s="13" t="s">
        <v>57</v>
      </c>
      <c r="I46" s="13">
        <v>10</v>
      </c>
      <c r="J46" s="14">
        <v>42419.09</v>
      </c>
      <c r="K46" s="21">
        <v>0.2547930660464427</v>
      </c>
      <c r="L46" s="14">
        <v>31611</v>
      </c>
      <c r="M46" s="14">
        <v>40892</v>
      </c>
      <c r="N46" s="14">
        <v>31611</v>
      </c>
      <c r="O46" s="16"/>
      <c r="P46" s="17"/>
      <c r="Q46" s="18">
        <f t="shared" si="0"/>
        <v>316110</v>
      </c>
      <c r="R46" s="19" t="s">
        <v>162</v>
      </c>
      <c r="S46" s="94">
        <v>30473</v>
      </c>
      <c r="T46" s="94">
        <v>41997</v>
      </c>
      <c r="U46" s="20">
        <f t="shared" si="2"/>
        <v>31610.995850622407</v>
      </c>
      <c r="V46" s="94">
        <f t="shared" si="2"/>
        <v>43565.352697095434</v>
      </c>
      <c r="W46" s="98" t="str">
        <f t="shared" si="1"/>
        <v>CUMPLE</v>
      </c>
    </row>
    <row r="47" spans="1:23" s="19" customFormat="1" ht="35.25" customHeight="1">
      <c r="A47" s="4"/>
      <c r="B47" s="13">
        <v>40</v>
      </c>
      <c r="C47" s="13" t="s">
        <v>55</v>
      </c>
      <c r="D47" s="13" t="s">
        <v>87</v>
      </c>
      <c r="E47" s="13" t="s">
        <v>87</v>
      </c>
      <c r="F47" s="13"/>
      <c r="G47" s="13">
        <v>1</v>
      </c>
      <c r="H47" s="13" t="s">
        <v>57</v>
      </c>
      <c r="I47" s="13">
        <v>10</v>
      </c>
      <c r="J47" s="14">
        <v>42419.09</v>
      </c>
      <c r="K47" s="21">
        <v>2.3916826127104541E-2</v>
      </c>
      <c r="L47" s="14">
        <v>41404.559999999998</v>
      </c>
      <c r="M47" s="14">
        <v>40892</v>
      </c>
      <c r="N47" s="14">
        <v>41404.559999999998</v>
      </c>
      <c r="O47" s="16"/>
      <c r="P47" s="17"/>
      <c r="Q47" s="18">
        <f t="shared" si="0"/>
        <v>414045.6</v>
      </c>
      <c r="R47" s="19" t="s">
        <v>162</v>
      </c>
      <c r="S47" s="94">
        <v>39914</v>
      </c>
      <c r="T47" s="94">
        <v>51421</v>
      </c>
      <c r="U47" s="20">
        <f t="shared" si="2"/>
        <v>41404.564315352698</v>
      </c>
      <c r="V47" s="94">
        <f t="shared" si="2"/>
        <v>53341.286307053946</v>
      </c>
      <c r="W47" s="98" t="str">
        <f t="shared" si="1"/>
        <v>CUMPLE</v>
      </c>
    </row>
    <row r="48" spans="1:23" s="19" customFormat="1" ht="35.25" customHeight="1">
      <c r="A48" s="4"/>
      <c r="B48" s="13">
        <v>41</v>
      </c>
      <c r="C48" s="13" t="s">
        <v>55</v>
      </c>
      <c r="D48" s="13" t="s">
        <v>88</v>
      </c>
      <c r="E48" s="13" t="s">
        <v>88</v>
      </c>
      <c r="F48" s="13"/>
      <c r="G48" s="13">
        <v>37</v>
      </c>
      <c r="H48" s="13" t="s">
        <v>57</v>
      </c>
      <c r="I48" s="13">
        <v>10</v>
      </c>
      <c r="J48" s="14">
        <v>1618.26</v>
      </c>
      <c r="K48" s="21">
        <v>0.43269313954494337</v>
      </c>
      <c r="L48" s="14">
        <v>918.05</v>
      </c>
      <c r="M48" s="14">
        <v>1560</v>
      </c>
      <c r="N48" s="14">
        <v>33967.85</v>
      </c>
      <c r="O48" s="16"/>
      <c r="P48" s="17"/>
      <c r="Q48" s="18">
        <f t="shared" si="0"/>
        <v>339678.5</v>
      </c>
      <c r="R48" s="19" t="s">
        <v>162</v>
      </c>
      <c r="S48" s="94">
        <v>885</v>
      </c>
      <c r="T48" s="94">
        <v>1772</v>
      </c>
      <c r="U48" s="20">
        <f t="shared" si="2"/>
        <v>918.04979253112037</v>
      </c>
      <c r="V48" s="94">
        <f t="shared" si="2"/>
        <v>1838.1742738589212</v>
      </c>
      <c r="W48" s="98" t="str">
        <f t="shared" si="1"/>
        <v>CUMPLE</v>
      </c>
    </row>
    <row r="49" spans="1:23" s="19" customFormat="1" ht="35.25" customHeight="1">
      <c r="A49" s="4"/>
      <c r="B49" s="13">
        <v>42</v>
      </c>
      <c r="C49" s="13" t="s">
        <v>55</v>
      </c>
      <c r="D49" s="13" t="s">
        <v>89</v>
      </c>
      <c r="E49" s="13" t="s">
        <v>89</v>
      </c>
      <c r="F49" s="13"/>
      <c r="G49" s="13">
        <v>37</v>
      </c>
      <c r="H49" s="13" t="s">
        <v>57</v>
      </c>
      <c r="I49" s="13">
        <v>10</v>
      </c>
      <c r="J49" s="14">
        <v>1618.26</v>
      </c>
      <c r="K49" s="21">
        <v>0.32500339871219708</v>
      </c>
      <c r="L49" s="14">
        <v>1092.32</v>
      </c>
      <c r="M49" s="14">
        <v>1560</v>
      </c>
      <c r="N49" s="14">
        <v>40415.839999999997</v>
      </c>
      <c r="O49" s="16"/>
      <c r="P49" s="17"/>
      <c r="Q49" s="18">
        <f t="shared" si="0"/>
        <v>404158.4</v>
      </c>
      <c r="R49" s="19" t="s">
        <v>162</v>
      </c>
      <c r="S49" s="94">
        <v>1053</v>
      </c>
      <c r="T49" s="94">
        <v>1992</v>
      </c>
      <c r="U49" s="20">
        <f t="shared" si="2"/>
        <v>1092.3236514522821</v>
      </c>
      <c r="V49" s="94">
        <f t="shared" si="2"/>
        <v>2066.3900414937762</v>
      </c>
      <c r="W49" s="98" t="str">
        <f t="shared" si="1"/>
        <v>CUMPLE</v>
      </c>
    </row>
    <row r="50" spans="1:23" s="19" customFormat="1" ht="35.25" customHeight="1">
      <c r="A50" s="4"/>
      <c r="B50" s="13">
        <v>43</v>
      </c>
      <c r="C50" s="13" t="s">
        <v>55</v>
      </c>
      <c r="D50" s="13" t="s">
        <v>90</v>
      </c>
      <c r="E50" s="13" t="s">
        <v>90</v>
      </c>
      <c r="F50" s="13"/>
      <c r="G50" s="13">
        <v>20</v>
      </c>
      <c r="H50" s="13" t="s">
        <v>57</v>
      </c>
      <c r="I50" s="13">
        <v>10</v>
      </c>
      <c r="J50" s="14">
        <v>1618.26</v>
      </c>
      <c r="K50" s="21">
        <v>0.33076885049374016</v>
      </c>
      <c r="L50" s="14">
        <v>1082.99</v>
      </c>
      <c r="M50" s="14">
        <v>1560</v>
      </c>
      <c r="N50" s="14">
        <v>21659.8</v>
      </c>
      <c r="O50" s="16"/>
      <c r="P50" s="17"/>
      <c r="Q50" s="18">
        <f t="shared" si="0"/>
        <v>216598</v>
      </c>
      <c r="R50" s="19" t="s">
        <v>162</v>
      </c>
      <c r="S50" s="94">
        <v>1044</v>
      </c>
      <c r="T50" s="94">
        <v>2020</v>
      </c>
      <c r="U50" s="20">
        <f t="shared" si="2"/>
        <v>1082.98755186722</v>
      </c>
      <c r="V50" s="94">
        <f t="shared" si="2"/>
        <v>2095.4356846473029</v>
      </c>
      <c r="W50" s="98" t="str">
        <f t="shared" si="1"/>
        <v>CUMPLE</v>
      </c>
    </row>
    <row r="51" spans="1:23" s="19" customFormat="1" ht="35.25" customHeight="1">
      <c r="A51" s="4"/>
      <c r="B51" s="13">
        <v>44</v>
      </c>
      <c r="C51" s="13" t="s">
        <v>55</v>
      </c>
      <c r="D51" s="13" t="s">
        <v>91</v>
      </c>
      <c r="E51" s="13" t="s">
        <v>91</v>
      </c>
      <c r="F51" s="13"/>
      <c r="G51" s="13">
        <v>29</v>
      </c>
      <c r="H51" s="13" t="s">
        <v>57</v>
      </c>
      <c r="I51" s="13">
        <v>10</v>
      </c>
      <c r="J51" s="14">
        <v>3007.26</v>
      </c>
      <c r="K51" s="21">
        <v>0.17730093174517667</v>
      </c>
      <c r="L51" s="14">
        <v>2474.0700000000002</v>
      </c>
      <c r="M51" s="14">
        <v>2899</v>
      </c>
      <c r="N51" s="14">
        <v>71748.03</v>
      </c>
      <c r="O51" s="16"/>
      <c r="P51" s="17"/>
      <c r="Q51" s="18">
        <f t="shared" si="0"/>
        <v>717480.3</v>
      </c>
      <c r="R51" s="19" t="s">
        <v>162</v>
      </c>
      <c r="S51" s="94">
        <v>2385</v>
      </c>
      <c r="T51" s="94">
        <v>3937</v>
      </c>
      <c r="U51" s="20">
        <f t="shared" si="2"/>
        <v>2474.0663900414938</v>
      </c>
      <c r="V51" s="94">
        <f t="shared" si="2"/>
        <v>4084.0248962655605</v>
      </c>
      <c r="W51" s="98" t="str">
        <f t="shared" si="1"/>
        <v>CUMPLE</v>
      </c>
    </row>
    <row r="52" spans="1:23" s="19" customFormat="1" ht="35.25" customHeight="1">
      <c r="A52" s="4"/>
      <c r="B52" s="13">
        <v>45</v>
      </c>
      <c r="C52" s="13" t="s">
        <v>55</v>
      </c>
      <c r="D52" s="13" t="s">
        <v>92</v>
      </c>
      <c r="E52" s="13" t="s">
        <v>92</v>
      </c>
      <c r="F52" s="13"/>
      <c r="G52" s="13">
        <v>50</v>
      </c>
      <c r="H52" s="13" t="s">
        <v>57</v>
      </c>
      <c r="I52" s="13">
        <v>10</v>
      </c>
      <c r="J52" s="14">
        <v>3007.26</v>
      </c>
      <c r="K52" s="21">
        <v>7.312969281006633E-2</v>
      </c>
      <c r="L52" s="14">
        <v>2787.34</v>
      </c>
      <c r="M52" s="14">
        <v>2899</v>
      </c>
      <c r="N52" s="14">
        <v>139367</v>
      </c>
      <c r="O52" s="16"/>
      <c r="P52" s="17"/>
      <c r="Q52" s="18">
        <f t="shared" si="0"/>
        <v>1393670</v>
      </c>
      <c r="R52" s="19" t="s">
        <v>162</v>
      </c>
      <c r="S52" s="94">
        <v>2687</v>
      </c>
      <c r="T52" s="94">
        <v>4374</v>
      </c>
      <c r="U52" s="20">
        <f t="shared" si="2"/>
        <v>2787.344398340249</v>
      </c>
      <c r="V52" s="94">
        <f t="shared" si="2"/>
        <v>4537.3443983402494</v>
      </c>
      <c r="W52" s="98" t="str">
        <f t="shared" si="1"/>
        <v>CUMPLE</v>
      </c>
    </row>
    <row r="53" spans="1:23" s="19" customFormat="1" ht="35.25" customHeight="1">
      <c r="A53" s="4"/>
      <c r="B53" s="13">
        <v>46</v>
      </c>
      <c r="C53" s="13" t="s">
        <v>55</v>
      </c>
      <c r="D53" s="13" t="s">
        <v>93</v>
      </c>
      <c r="E53" s="13" t="s">
        <v>93</v>
      </c>
      <c r="F53" s="13"/>
      <c r="G53" s="13">
        <v>15</v>
      </c>
      <c r="H53" s="13" t="s">
        <v>57</v>
      </c>
      <c r="I53" s="13">
        <v>10</v>
      </c>
      <c r="J53" s="14">
        <v>3007.26</v>
      </c>
      <c r="K53" s="21">
        <v>7.312969281006633E-2</v>
      </c>
      <c r="L53" s="14">
        <v>2787.34</v>
      </c>
      <c r="M53" s="14">
        <v>2899</v>
      </c>
      <c r="N53" s="14">
        <v>41810.1</v>
      </c>
      <c r="O53" s="16"/>
      <c r="P53" s="17"/>
      <c r="Q53" s="18">
        <f t="shared" si="0"/>
        <v>418101</v>
      </c>
      <c r="R53" s="19" t="s">
        <v>162</v>
      </c>
      <c r="S53" s="94">
        <v>2687</v>
      </c>
      <c r="T53" s="94">
        <v>4577</v>
      </c>
      <c r="U53" s="20">
        <f t="shared" si="2"/>
        <v>2787.344398340249</v>
      </c>
      <c r="V53" s="94">
        <f t="shared" si="2"/>
        <v>4747.9253112033193</v>
      </c>
      <c r="W53" s="98" t="str">
        <f t="shared" si="1"/>
        <v>CUMPLE</v>
      </c>
    </row>
    <row r="54" spans="1:23" s="19" customFormat="1" ht="35.25" customHeight="1">
      <c r="A54" s="4"/>
      <c r="B54" s="13">
        <v>47</v>
      </c>
      <c r="C54" s="13" t="s">
        <v>55</v>
      </c>
      <c r="D54" s="13" t="s">
        <v>94</v>
      </c>
      <c r="E54" s="13" t="s">
        <v>94</v>
      </c>
      <c r="F54" s="13"/>
      <c r="G54" s="13">
        <v>15</v>
      </c>
      <c r="H54" s="13" t="s">
        <v>57</v>
      </c>
      <c r="I54" s="13">
        <v>10</v>
      </c>
      <c r="J54" s="14">
        <v>3007.26</v>
      </c>
      <c r="K54" s="21">
        <v>0</v>
      </c>
      <c r="L54" s="14">
        <v>3007.26</v>
      </c>
      <c r="M54" s="14">
        <v>2899</v>
      </c>
      <c r="N54" s="14">
        <v>45108.9</v>
      </c>
      <c r="O54" s="16"/>
      <c r="P54" s="17"/>
      <c r="Q54" s="18">
        <f t="shared" si="0"/>
        <v>451089</v>
      </c>
      <c r="R54" s="19" t="s">
        <v>162</v>
      </c>
      <c r="S54" s="94">
        <v>2899</v>
      </c>
      <c r="T54" s="94">
        <v>4971</v>
      </c>
      <c r="U54" s="20">
        <v>3007.26</v>
      </c>
      <c r="V54" s="94">
        <f t="shared" si="2"/>
        <v>5156.6390041493778</v>
      </c>
      <c r="W54" s="98" t="str">
        <f t="shared" si="1"/>
        <v>CUMPLE</v>
      </c>
    </row>
    <row r="55" spans="1:23" s="19" customFormat="1" ht="35.25" customHeight="1">
      <c r="A55" s="4"/>
      <c r="B55" s="13">
        <v>48</v>
      </c>
      <c r="C55" s="13" t="s">
        <v>55</v>
      </c>
      <c r="D55" s="13" t="s">
        <v>95</v>
      </c>
      <c r="E55" s="13" t="s">
        <v>95</v>
      </c>
      <c r="F55" s="13"/>
      <c r="G55" s="13">
        <v>37</v>
      </c>
      <c r="H55" s="13" t="s">
        <v>57</v>
      </c>
      <c r="I55" s="13">
        <v>10</v>
      </c>
      <c r="J55" s="14">
        <v>4513.49</v>
      </c>
      <c r="K55" s="21">
        <v>0.26752468710465732</v>
      </c>
      <c r="L55" s="14">
        <v>3306.02</v>
      </c>
      <c r="M55" s="14">
        <v>4351</v>
      </c>
      <c r="N55" s="14">
        <v>122322.74</v>
      </c>
      <c r="O55" s="16"/>
      <c r="P55" s="17"/>
      <c r="Q55" s="18">
        <f t="shared" si="0"/>
        <v>1223227.3999999999</v>
      </c>
      <c r="R55" s="19" t="s">
        <v>162</v>
      </c>
      <c r="S55" s="94">
        <v>3187</v>
      </c>
      <c r="T55" s="94">
        <v>5420</v>
      </c>
      <c r="U55" s="20">
        <f t="shared" si="2"/>
        <v>3306.0165975103737</v>
      </c>
      <c r="V55" s="94">
        <f t="shared" si="2"/>
        <v>5622.4066390041498</v>
      </c>
      <c r="W55" s="98" t="str">
        <f t="shared" si="1"/>
        <v>CUMPLE</v>
      </c>
    </row>
    <row r="56" spans="1:23" s="19" customFormat="1" ht="35.25" customHeight="1">
      <c r="A56" s="4"/>
      <c r="B56" s="13">
        <v>49</v>
      </c>
      <c r="C56" s="13" t="s">
        <v>55</v>
      </c>
      <c r="D56" s="13" t="s">
        <v>96</v>
      </c>
      <c r="E56" s="13" t="s">
        <v>96</v>
      </c>
      <c r="F56" s="13"/>
      <c r="G56" s="13">
        <v>37</v>
      </c>
      <c r="H56" s="13" t="s">
        <v>57</v>
      </c>
      <c r="I56" s="13">
        <v>10</v>
      </c>
      <c r="J56" s="14">
        <v>4513.49</v>
      </c>
      <c r="K56" s="21">
        <v>0.18248849559874949</v>
      </c>
      <c r="L56" s="14">
        <v>3689.83</v>
      </c>
      <c r="M56" s="14">
        <v>4351</v>
      </c>
      <c r="N56" s="14">
        <v>136523.71</v>
      </c>
      <c r="O56" s="16"/>
      <c r="P56" s="17"/>
      <c r="Q56" s="18">
        <f t="shared" si="0"/>
        <v>1365237.1</v>
      </c>
      <c r="R56" s="19" t="s">
        <v>162</v>
      </c>
      <c r="S56" s="94">
        <v>3557</v>
      </c>
      <c r="T56" s="94">
        <v>5741</v>
      </c>
      <c r="U56" s="20">
        <f t="shared" si="2"/>
        <v>3689.8340248962659</v>
      </c>
      <c r="V56" s="94">
        <f t="shared" si="2"/>
        <v>5955.3941908713696</v>
      </c>
      <c r="W56" s="98" t="str">
        <f t="shared" si="1"/>
        <v>CUMPLE</v>
      </c>
    </row>
    <row r="57" spans="1:23" s="19" customFormat="1" ht="35.25" customHeight="1">
      <c r="A57" s="4"/>
      <c r="B57" s="13">
        <v>50</v>
      </c>
      <c r="C57" s="13" t="s">
        <v>55</v>
      </c>
      <c r="D57" s="13" t="s">
        <v>97</v>
      </c>
      <c r="E57" s="13" t="s">
        <v>97</v>
      </c>
      <c r="F57" s="13"/>
      <c r="G57" s="13">
        <v>37</v>
      </c>
      <c r="H57" s="13" t="s">
        <v>57</v>
      </c>
      <c r="I57" s="13">
        <v>10</v>
      </c>
      <c r="J57" s="14">
        <v>4513.49</v>
      </c>
      <c r="K57" s="21">
        <v>0.18248849559874949</v>
      </c>
      <c r="L57" s="14">
        <v>3689.83</v>
      </c>
      <c r="M57" s="14">
        <v>4351</v>
      </c>
      <c r="N57" s="14">
        <v>136523.71</v>
      </c>
      <c r="O57" s="16"/>
      <c r="P57" s="17"/>
      <c r="Q57" s="18">
        <f t="shared" si="0"/>
        <v>1365237.1</v>
      </c>
      <c r="R57" s="19" t="s">
        <v>162</v>
      </c>
      <c r="S57" s="94">
        <v>3557</v>
      </c>
      <c r="T57" s="94">
        <v>5880</v>
      </c>
      <c r="U57" s="20">
        <f t="shared" si="2"/>
        <v>3689.8340248962659</v>
      </c>
      <c r="V57" s="94">
        <f t="shared" si="2"/>
        <v>6099.5850622406642</v>
      </c>
      <c r="W57" s="98" t="str">
        <f t="shared" si="1"/>
        <v>CUMPLE</v>
      </c>
    </row>
    <row r="58" spans="1:23" s="19" customFormat="1" ht="35.25" customHeight="1">
      <c r="A58" s="4"/>
      <c r="B58" s="13">
        <v>51</v>
      </c>
      <c r="C58" s="13" t="s">
        <v>55</v>
      </c>
      <c r="D58" s="13" t="s">
        <v>98</v>
      </c>
      <c r="E58" s="13" t="s">
        <v>98</v>
      </c>
      <c r="F58" s="13"/>
      <c r="G58" s="13">
        <v>15</v>
      </c>
      <c r="H58" s="13" t="s">
        <v>57</v>
      </c>
      <c r="I58" s="13">
        <v>10</v>
      </c>
      <c r="J58" s="14">
        <v>4513.49</v>
      </c>
      <c r="K58" s="21">
        <v>0.18248849559874949</v>
      </c>
      <c r="L58" s="14">
        <v>3689.83</v>
      </c>
      <c r="M58" s="14">
        <v>4351</v>
      </c>
      <c r="N58" s="14">
        <v>55347.45</v>
      </c>
      <c r="O58" s="16"/>
      <c r="P58" s="17"/>
      <c r="Q58" s="18">
        <f t="shared" si="0"/>
        <v>553474.5</v>
      </c>
      <c r="R58" s="19" t="s">
        <v>162</v>
      </c>
      <c r="S58" s="94">
        <v>3557</v>
      </c>
      <c r="T58" s="94">
        <v>6220</v>
      </c>
      <c r="U58" s="20">
        <f t="shared" si="2"/>
        <v>3689.8340248962659</v>
      </c>
      <c r="V58" s="94">
        <f t="shared" si="2"/>
        <v>6452.282157676349</v>
      </c>
      <c r="W58" s="98" t="str">
        <f t="shared" si="1"/>
        <v>CUMPLE</v>
      </c>
    </row>
    <row r="59" spans="1:23" s="19" customFormat="1" ht="35.25" customHeight="1">
      <c r="A59" s="4"/>
      <c r="B59" s="13">
        <v>52</v>
      </c>
      <c r="C59" s="13" t="s">
        <v>55</v>
      </c>
      <c r="D59" s="13" t="s">
        <v>99</v>
      </c>
      <c r="E59" s="13" t="s">
        <v>99</v>
      </c>
      <c r="F59" s="13"/>
      <c r="G59" s="13">
        <v>15</v>
      </c>
      <c r="H59" s="13" t="s">
        <v>57</v>
      </c>
      <c r="I59" s="13">
        <v>10</v>
      </c>
      <c r="J59" s="14">
        <v>6302.9</v>
      </c>
      <c r="K59" s="21">
        <v>0.10105189674594237</v>
      </c>
      <c r="L59" s="14">
        <v>5665.98</v>
      </c>
      <c r="M59" s="14">
        <v>6076</v>
      </c>
      <c r="N59" s="14">
        <v>84989.7</v>
      </c>
      <c r="O59" s="16"/>
      <c r="P59" s="17"/>
      <c r="Q59" s="18">
        <f t="shared" si="0"/>
        <v>849897</v>
      </c>
      <c r="R59" s="19" t="s">
        <v>162</v>
      </c>
      <c r="S59" s="94">
        <v>5462</v>
      </c>
      <c r="T59" s="94">
        <v>9398</v>
      </c>
      <c r="U59" s="20">
        <f t="shared" si="2"/>
        <v>5665.9751037344404</v>
      </c>
      <c r="V59" s="94">
        <f t="shared" si="2"/>
        <v>9748.9626556016592</v>
      </c>
      <c r="W59" s="98" t="str">
        <f t="shared" si="1"/>
        <v>CUMPLE</v>
      </c>
    </row>
    <row r="60" spans="1:23" s="19" customFormat="1" ht="35.25" customHeight="1">
      <c r="A60" s="4"/>
      <c r="B60" s="13">
        <v>53</v>
      </c>
      <c r="C60" s="13" t="s">
        <v>55</v>
      </c>
      <c r="D60" s="13" t="s">
        <v>100</v>
      </c>
      <c r="E60" s="13" t="s">
        <v>100</v>
      </c>
      <c r="F60" s="13"/>
      <c r="G60" s="13">
        <v>15</v>
      </c>
      <c r="H60" s="13" t="s">
        <v>57</v>
      </c>
      <c r="I60" s="13">
        <v>10</v>
      </c>
      <c r="J60" s="14">
        <v>6302.9</v>
      </c>
      <c r="K60" s="21">
        <v>0</v>
      </c>
      <c r="L60" s="14">
        <v>6302.9</v>
      </c>
      <c r="M60" s="14">
        <v>6076</v>
      </c>
      <c r="N60" s="14">
        <v>94543.5</v>
      </c>
      <c r="O60" s="16"/>
      <c r="P60" s="17"/>
      <c r="Q60" s="18">
        <f t="shared" si="0"/>
        <v>945435</v>
      </c>
      <c r="R60" s="19" t="s">
        <v>162</v>
      </c>
      <c r="S60" s="94">
        <v>6076</v>
      </c>
      <c r="T60" s="94">
        <v>10393</v>
      </c>
      <c r="U60" s="20">
        <v>6302.9</v>
      </c>
      <c r="V60" s="94">
        <f t="shared" si="2"/>
        <v>10781.120331950207</v>
      </c>
      <c r="W60" s="98" t="str">
        <f t="shared" si="1"/>
        <v>CUMPLE</v>
      </c>
    </row>
    <row r="61" spans="1:23" s="19" customFormat="1" ht="35.25" customHeight="1">
      <c r="A61" s="4"/>
      <c r="B61" s="13">
        <v>54</v>
      </c>
      <c r="C61" s="13" t="s">
        <v>55</v>
      </c>
      <c r="D61" s="13" t="s">
        <v>101</v>
      </c>
      <c r="E61" s="13" t="s">
        <v>101</v>
      </c>
      <c r="F61" s="13"/>
      <c r="G61" s="13">
        <v>15</v>
      </c>
      <c r="H61" s="13" t="s">
        <v>57</v>
      </c>
      <c r="I61" s="13">
        <v>10</v>
      </c>
      <c r="J61" s="14">
        <v>6302.9</v>
      </c>
      <c r="K61" s="21">
        <v>0</v>
      </c>
      <c r="L61" s="14">
        <v>6302.9</v>
      </c>
      <c r="M61" s="14">
        <v>6076</v>
      </c>
      <c r="N61" s="14">
        <v>94543.5</v>
      </c>
      <c r="O61" s="16"/>
      <c r="P61" s="17"/>
      <c r="Q61" s="18">
        <f t="shared" si="0"/>
        <v>945435</v>
      </c>
      <c r="R61" s="19" t="s">
        <v>162</v>
      </c>
      <c r="S61" s="94">
        <v>6076</v>
      </c>
      <c r="T61" s="94">
        <v>9242</v>
      </c>
      <c r="U61" s="20">
        <v>6302.9</v>
      </c>
      <c r="V61" s="94">
        <f t="shared" si="2"/>
        <v>9587.1369294605811</v>
      </c>
      <c r="W61" s="98" t="str">
        <f t="shared" si="1"/>
        <v>CUMPLE</v>
      </c>
    </row>
    <row r="62" spans="1:23" s="19" customFormat="1" ht="35.25" customHeight="1">
      <c r="A62" s="4"/>
      <c r="B62" s="13">
        <v>55</v>
      </c>
      <c r="C62" s="13" t="s">
        <v>55</v>
      </c>
      <c r="D62" s="13" t="s">
        <v>102</v>
      </c>
      <c r="E62" s="13" t="s">
        <v>102</v>
      </c>
      <c r="F62" s="13"/>
      <c r="G62" s="13">
        <v>50</v>
      </c>
      <c r="H62" s="13" t="s">
        <v>57</v>
      </c>
      <c r="I62" s="13">
        <v>10</v>
      </c>
      <c r="J62" s="14">
        <v>6302.9</v>
      </c>
      <c r="K62" s="21">
        <v>0</v>
      </c>
      <c r="L62" s="14">
        <v>6302.9</v>
      </c>
      <c r="M62" s="14">
        <v>6076</v>
      </c>
      <c r="N62" s="14">
        <v>315145</v>
      </c>
      <c r="O62" s="16"/>
      <c r="P62" s="17"/>
      <c r="Q62" s="18">
        <f t="shared" si="0"/>
        <v>3151450</v>
      </c>
      <c r="R62" s="19" t="s">
        <v>162</v>
      </c>
      <c r="S62" s="94">
        <v>6076</v>
      </c>
      <c r="T62" s="94">
        <v>10946</v>
      </c>
      <c r="U62" s="20">
        <v>6302.9</v>
      </c>
      <c r="V62" s="94">
        <f t="shared" si="2"/>
        <v>11354.771784232365</v>
      </c>
      <c r="W62" s="98" t="str">
        <f t="shared" si="1"/>
        <v>CUMPLE</v>
      </c>
    </row>
    <row r="63" spans="1:23" s="19" customFormat="1" ht="35.25" customHeight="1">
      <c r="A63" s="4"/>
      <c r="B63" s="13">
        <v>56</v>
      </c>
      <c r="C63" s="13" t="s">
        <v>55</v>
      </c>
      <c r="D63" s="13" t="s">
        <v>103</v>
      </c>
      <c r="E63" s="13" t="s">
        <v>103</v>
      </c>
      <c r="F63" s="13"/>
      <c r="G63" s="13">
        <v>1</v>
      </c>
      <c r="H63" s="13" t="s">
        <v>57</v>
      </c>
      <c r="I63" s="13">
        <v>10</v>
      </c>
      <c r="J63" s="14">
        <v>7070.54</v>
      </c>
      <c r="K63" s="21">
        <v>0.29812150132804566</v>
      </c>
      <c r="L63" s="14">
        <v>4962.66</v>
      </c>
      <c r="M63" s="14">
        <v>6816</v>
      </c>
      <c r="N63" s="14">
        <v>4962.66</v>
      </c>
      <c r="O63" s="16"/>
      <c r="P63" s="17"/>
      <c r="Q63" s="18">
        <f t="shared" si="0"/>
        <v>49626.6</v>
      </c>
      <c r="R63" s="19" t="s">
        <v>162</v>
      </c>
      <c r="S63" s="94">
        <v>4784</v>
      </c>
      <c r="T63" s="94">
        <v>6816</v>
      </c>
      <c r="U63" s="20">
        <v>4962.66</v>
      </c>
      <c r="V63" s="94">
        <v>7070.54</v>
      </c>
      <c r="W63" s="98" t="str">
        <f t="shared" si="1"/>
        <v>CUMPLE</v>
      </c>
    </row>
    <row r="64" spans="1:23" s="19" customFormat="1" ht="35.25" customHeight="1">
      <c r="A64" s="4"/>
      <c r="B64" s="13">
        <v>57</v>
      </c>
      <c r="C64" s="13" t="s">
        <v>55</v>
      </c>
      <c r="D64" s="13" t="s">
        <v>104</v>
      </c>
      <c r="E64" s="13" t="s">
        <v>104</v>
      </c>
      <c r="F64" s="13"/>
      <c r="G64" s="13">
        <v>5</v>
      </c>
      <c r="H64" s="13" t="s">
        <v>57</v>
      </c>
      <c r="I64" s="13">
        <v>10</v>
      </c>
      <c r="J64" s="14">
        <v>7474.07</v>
      </c>
      <c r="K64" s="21">
        <v>0.25968046860679656</v>
      </c>
      <c r="L64" s="14">
        <v>5533.2</v>
      </c>
      <c r="M64" s="14">
        <v>7205</v>
      </c>
      <c r="N64" s="14">
        <v>27666</v>
      </c>
      <c r="O64" s="16"/>
      <c r="P64" s="17"/>
      <c r="Q64" s="18">
        <f t="shared" si="0"/>
        <v>276660</v>
      </c>
      <c r="R64" s="19" t="s">
        <v>162</v>
      </c>
      <c r="S64" s="94">
        <v>5334</v>
      </c>
      <c r="T64" s="94">
        <v>7562</v>
      </c>
      <c r="U64" s="20">
        <f t="shared" si="2"/>
        <v>5533.1950207468881</v>
      </c>
      <c r="V64" s="94">
        <f t="shared" si="2"/>
        <v>7844.398340248963</v>
      </c>
      <c r="W64" s="98" t="str">
        <f t="shared" si="1"/>
        <v>CUMPLE</v>
      </c>
    </row>
    <row r="65" spans="1:23" s="19" customFormat="1" ht="35.25" customHeight="1">
      <c r="A65" s="4"/>
      <c r="B65" s="13">
        <v>58</v>
      </c>
      <c r="C65" s="13" t="s">
        <v>55</v>
      </c>
      <c r="D65" s="13" t="s">
        <v>105</v>
      </c>
      <c r="E65" s="13" t="s">
        <v>105</v>
      </c>
      <c r="F65" s="13"/>
      <c r="G65" s="13">
        <v>25</v>
      </c>
      <c r="H65" s="13" t="s">
        <v>57</v>
      </c>
      <c r="I65" s="13">
        <v>10</v>
      </c>
      <c r="J65" s="14">
        <v>8484.44</v>
      </c>
      <c r="K65" s="21">
        <v>0.23902697172706744</v>
      </c>
      <c r="L65" s="14">
        <v>6456.43</v>
      </c>
      <c r="M65" s="14">
        <v>8179</v>
      </c>
      <c r="N65" s="14">
        <v>161410.75</v>
      </c>
      <c r="O65" s="16"/>
      <c r="P65" s="17"/>
      <c r="Q65" s="18">
        <f t="shared" si="0"/>
        <v>1614107.5</v>
      </c>
      <c r="R65" s="19" t="s">
        <v>162</v>
      </c>
      <c r="S65" s="94">
        <v>6224</v>
      </c>
      <c r="T65" s="94">
        <v>8709</v>
      </c>
      <c r="U65" s="20">
        <f t="shared" si="2"/>
        <v>6456.4315352697095</v>
      </c>
      <c r="V65" s="94">
        <f t="shared" si="2"/>
        <v>9034.232365145228</v>
      </c>
      <c r="W65" s="98" t="str">
        <f t="shared" si="1"/>
        <v>CUMPLE</v>
      </c>
    </row>
    <row r="66" spans="1:23" s="19" customFormat="1" ht="35.25" customHeight="1">
      <c r="A66" s="4"/>
      <c r="B66" s="13">
        <v>59</v>
      </c>
      <c r="C66" s="13" t="s">
        <v>55</v>
      </c>
      <c r="D66" s="13" t="s">
        <v>106</v>
      </c>
      <c r="E66" s="13" t="s">
        <v>106</v>
      </c>
      <c r="F66" s="13"/>
      <c r="G66" s="13">
        <v>5</v>
      </c>
      <c r="H66" s="13" t="s">
        <v>57</v>
      </c>
      <c r="I66" s="13">
        <v>10</v>
      </c>
      <c r="J66" s="14">
        <v>14139</v>
      </c>
      <c r="K66" s="21">
        <v>0</v>
      </c>
      <c r="L66" s="14">
        <v>14139</v>
      </c>
      <c r="M66" s="14">
        <v>13630</v>
      </c>
      <c r="N66" s="14">
        <v>70695</v>
      </c>
      <c r="O66" s="16"/>
      <c r="P66" s="17"/>
      <c r="Q66" s="18">
        <f t="shared" si="0"/>
        <v>706950</v>
      </c>
      <c r="R66" s="19" t="s">
        <v>162</v>
      </c>
      <c r="S66" s="94">
        <v>13630</v>
      </c>
      <c r="T66" s="94">
        <v>22630</v>
      </c>
      <c r="U66" s="20">
        <v>14139</v>
      </c>
      <c r="V66" s="94">
        <f t="shared" si="2"/>
        <v>23475.103734439836</v>
      </c>
      <c r="W66" s="98" t="str">
        <f t="shared" si="1"/>
        <v>CUMPLE</v>
      </c>
    </row>
    <row r="67" spans="1:23" s="19" customFormat="1" ht="35.25" customHeight="1">
      <c r="A67" s="4"/>
      <c r="B67" s="13">
        <v>60</v>
      </c>
      <c r="C67" s="13" t="s">
        <v>55</v>
      </c>
      <c r="D67" s="13" t="s">
        <v>107</v>
      </c>
      <c r="E67" s="13" t="s">
        <v>107</v>
      </c>
      <c r="F67" s="13"/>
      <c r="G67" s="13">
        <v>67</v>
      </c>
      <c r="H67" s="13" t="s">
        <v>57</v>
      </c>
      <c r="I67" s="13">
        <v>10</v>
      </c>
      <c r="J67" s="14">
        <v>18755.189999999999</v>
      </c>
      <c r="K67" s="21">
        <v>0.29253342674747623</v>
      </c>
      <c r="L67" s="14">
        <v>13268.67</v>
      </c>
      <c r="M67" s="14">
        <v>18080</v>
      </c>
      <c r="N67" s="14">
        <v>889000.89</v>
      </c>
      <c r="O67" s="16"/>
      <c r="P67" s="17"/>
      <c r="Q67" s="18">
        <f t="shared" si="0"/>
        <v>8890008.9000000004</v>
      </c>
      <c r="R67" s="19" t="s">
        <v>162</v>
      </c>
      <c r="S67" s="94">
        <v>12791</v>
      </c>
      <c r="T67" s="94">
        <v>21747</v>
      </c>
      <c r="U67" s="20">
        <f t="shared" si="2"/>
        <v>13268.672199170125</v>
      </c>
      <c r="V67" s="94">
        <f t="shared" si="2"/>
        <v>22559.128630705396</v>
      </c>
      <c r="W67" s="98" t="str">
        <f t="shared" si="1"/>
        <v>CUMPLE</v>
      </c>
    </row>
    <row r="68" spans="1:23" s="19" customFormat="1" ht="35.25" customHeight="1">
      <c r="A68" s="4"/>
      <c r="B68" s="13">
        <v>61</v>
      </c>
      <c r="C68" s="13" t="s">
        <v>55</v>
      </c>
      <c r="D68" s="13" t="s">
        <v>108</v>
      </c>
      <c r="E68" s="13" t="s">
        <v>108</v>
      </c>
      <c r="F68" s="13"/>
      <c r="G68" s="13">
        <v>22</v>
      </c>
      <c r="H68" s="13" t="s">
        <v>57</v>
      </c>
      <c r="I68" s="13">
        <v>10</v>
      </c>
      <c r="J68" s="14">
        <v>28162.86</v>
      </c>
      <c r="K68" s="21">
        <v>0.32804161225102846</v>
      </c>
      <c r="L68" s="14">
        <v>18924.27</v>
      </c>
      <c r="M68" s="14">
        <v>27149</v>
      </c>
      <c r="N68" s="14">
        <v>416333.94</v>
      </c>
      <c r="O68" s="16"/>
      <c r="P68" s="17"/>
      <c r="Q68" s="18">
        <f t="shared" si="0"/>
        <v>4163339.4</v>
      </c>
      <c r="R68" s="19" t="s">
        <v>162</v>
      </c>
      <c r="S68" s="94">
        <v>18243</v>
      </c>
      <c r="T68" s="94">
        <v>30339</v>
      </c>
      <c r="U68" s="20">
        <f t="shared" si="2"/>
        <v>18924.273858921162</v>
      </c>
      <c r="V68" s="94">
        <f t="shared" si="2"/>
        <v>31471.991701244813</v>
      </c>
      <c r="W68" s="98" t="str">
        <f t="shared" si="1"/>
        <v>CUMPLE</v>
      </c>
    </row>
    <row r="69" spans="1:23" s="19" customFormat="1" ht="35.25" customHeight="1">
      <c r="A69" s="4"/>
      <c r="B69" s="13">
        <v>62</v>
      </c>
      <c r="C69" s="13" t="s">
        <v>55</v>
      </c>
      <c r="D69" s="13" t="s">
        <v>109</v>
      </c>
      <c r="E69" s="13" t="s">
        <v>109</v>
      </c>
      <c r="F69" s="13"/>
      <c r="G69" s="13">
        <v>19</v>
      </c>
      <c r="H69" s="13" t="s">
        <v>57</v>
      </c>
      <c r="I69" s="13">
        <v>10</v>
      </c>
      <c r="J69" s="14">
        <v>35633.82</v>
      </c>
      <c r="K69" s="21">
        <v>0.18567164564450286</v>
      </c>
      <c r="L69" s="14">
        <v>29017.63</v>
      </c>
      <c r="M69" s="14">
        <v>34351</v>
      </c>
      <c r="N69" s="14">
        <v>551334.97</v>
      </c>
      <c r="O69" s="16"/>
      <c r="P69" s="17"/>
      <c r="Q69" s="18">
        <f t="shared" si="0"/>
        <v>5513349.7000000002</v>
      </c>
      <c r="R69" s="19" t="s">
        <v>162</v>
      </c>
      <c r="S69" s="94">
        <v>27973</v>
      </c>
      <c r="T69" s="94">
        <v>48625</v>
      </c>
      <c r="U69" s="20">
        <f t="shared" si="2"/>
        <v>29017.634854771786</v>
      </c>
      <c r="V69" s="94">
        <f t="shared" si="2"/>
        <v>50440.871369294604</v>
      </c>
      <c r="W69" s="98" t="str">
        <f t="shared" si="1"/>
        <v>CUMPLE</v>
      </c>
    </row>
    <row r="70" spans="1:23" s="19" customFormat="1" ht="35.25" customHeight="1">
      <c r="A70" s="4"/>
      <c r="B70" s="13">
        <v>63</v>
      </c>
      <c r="C70" s="13" t="s">
        <v>55</v>
      </c>
      <c r="D70" s="13" t="s">
        <v>110</v>
      </c>
      <c r="E70" s="13" t="s">
        <v>110</v>
      </c>
      <c r="F70" s="13"/>
      <c r="G70" s="13">
        <v>5</v>
      </c>
      <c r="H70" s="13" t="s">
        <v>57</v>
      </c>
      <c r="I70" s="13">
        <v>10</v>
      </c>
      <c r="J70" s="14">
        <v>9292.5300000000007</v>
      </c>
      <c r="K70" s="21">
        <v>0.21009133142427311</v>
      </c>
      <c r="L70" s="14">
        <v>7340.25</v>
      </c>
      <c r="M70" s="14">
        <v>8958</v>
      </c>
      <c r="N70" s="14">
        <v>36701.25</v>
      </c>
      <c r="O70" s="16"/>
      <c r="P70" s="17"/>
      <c r="Q70" s="18">
        <f t="shared" si="0"/>
        <v>367012.5</v>
      </c>
      <c r="R70" s="19" t="s">
        <v>162</v>
      </c>
      <c r="S70" s="94">
        <v>7076</v>
      </c>
      <c r="T70" s="94">
        <v>13624</v>
      </c>
      <c r="U70" s="20">
        <f t="shared" si="2"/>
        <v>7340.2489626556016</v>
      </c>
      <c r="V70" s="94">
        <f t="shared" si="2"/>
        <v>14132.780082987552</v>
      </c>
      <c r="W70" s="98" t="str">
        <f t="shared" si="1"/>
        <v>CUMPLE</v>
      </c>
    </row>
    <row r="71" spans="1:23" s="19" customFormat="1" ht="35.25" customHeight="1">
      <c r="A71" s="4"/>
      <c r="B71" s="13">
        <v>64</v>
      </c>
      <c r="C71" s="13" t="s">
        <v>55</v>
      </c>
      <c r="D71" s="13" t="s">
        <v>111</v>
      </c>
      <c r="E71" s="13" t="s">
        <v>111</v>
      </c>
      <c r="F71" s="13"/>
      <c r="G71" s="13">
        <v>24</v>
      </c>
      <c r="H71" s="13" t="s">
        <v>57</v>
      </c>
      <c r="I71" s="13">
        <v>10</v>
      </c>
      <c r="J71" s="14">
        <v>9493.7800000000007</v>
      </c>
      <c r="K71" s="21">
        <v>0.35970287914824234</v>
      </c>
      <c r="L71" s="14">
        <v>6078.84</v>
      </c>
      <c r="M71" s="14">
        <v>9152</v>
      </c>
      <c r="N71" s="14">
        <v>145892.16</v>
      </c>
      <c r="O71" s="16"/>
      <c r="P71" s="17"/>
      <c r="Q71" s="18">
        <f t="shared" si="0"/>
        <v>1458921.6</v>
      </c>
      <c r="R71" s="19" t="s">
        <v>162</v>
      </c>
      <c r="S71" s="94">
        <v>5860</v>
      </c>
      <c r="T71" s="94">
        <v>10919</v>
      </c>
      <c r="U71" s="20">
        <f t="shared" si="2"/>
        <v>6078.8381742738593</v>
      </c>
      <c r="V71" s="94">
        <f t="shared" si="2"/>
        <v>11326.763485477179</v>
      </c>
      <c r="W71" s="98" t="str">
        <f t="shared" si="1"/>
        <v>CUMPLE</v>
      </c>
    </row>
    <row r="72" spans="1:23" s="19" customFormat="1" ht="35.25" customHeight="1">
      <c r="A72" s="4"/>
      <c r="B72" s="13">
        <v>65</v>
      </c>
      <c r="C72" s="13" t="s">
        <v>55</v>
      </c>
      <c r="D72" s="13" t="s">
        <v>112</v>
      </c>
      <c r="E72" s="13" t="s">
        <v>112</v>
      </c>
      <c r="F72" s="13"/>
      <c r="G72" s="13">
        <v>8</v>
      </c>
      <c r="H72" s="13" t="s">
        <v>57</v>
      </c>
      <c r="I72" s="13">
        <v>10</v>
      </c>
      <c r="J72" s="14">
        <v>13937.76</v>
      </c>
      <c r="K72" s="21">
        <v>0.31698422128089454</v>
      </c>
      <c r="L72" s="14">
        <v>9519.7099999999991</v>
      </c>
      <c r="M72" s="14">
        <v>13436</v>
      </c>
      <c r="N72" s="14">
        <v>76157.679999999993</v>
      </c>
      <c r="O72" s="16"/>
      <c r="P72" s="17"/>
      <c r="Q72" s="18">
        <f t="shared" ref="Q72:Q102" si="3">IFERROR(ROUND(I72*N72,2),"")</f>
        <v>761576.8</v>
      </c>
      <c r="R72" s="19" t="s">
        <v>162</v>
      </c>
      <c r="S72" s="94">
        <v>9177</v>
      </c>
      <c r="T72" s="94">
        <v>15373</v>
      </c>
      <c r="U72" s="20">
        <f t="shared" si="2"/>
        <v>9519.7095435684641</v>
      </c>
      <c r="V72" s="94">
        <f t="shared" si="2"/>
        <v>15947.095435684649</v>
      </c>
      <c r="W72" s="98" t="str">
        <f t="shared" si="1"/>
        <v>CUMPLE</v>
      </c>
    </row>
    <row r="73" spans="1:23" s="19" customFormat="1" ht="35.25" customHeight="1">
      <c r="A73" s="4"/>
      <c r="B73" s="13">
        <v>66</v>
      </c>
      <c r="C73" s="13" t="s">
        <v>55</v>
      </c>
      <c r="D73" s="13" t="s">
        <v>113</v>
      </c>
      <c r="E73" s="13" t="s">
        <v>113</v>
      </c>
      <c r="F73" s="13"/>
      <c r="G73" s="13">
        <v>6</v>
      </c>
      <c r="H73" s="13" t="s">
        <v>57</v>
      </c>
      <c r="I73" s="13">
        <v>10</v>
      </c>
      <c r="J73" s="14">
        <v>11111</v>
      </c>
      <c r="K73" s="21">
        <v>0.47119791197911975</v>
      </c>
      <c r="L73" s="14">
        <v>5875.52</v>
      </c>
      <c r="M73" s="14">
        <v>10711</v>
      </c>
      <c r="N73" s="14">
        <v>35253.120000000003</v>
      </c>
      <c r="O73" s="16"/>
      <c r="P73" s="17"/>
      <c r="Q73" s="18">
        <f t="shared" si="3"/>
        <v>352531.20000000001</v>
      </c>
      <c r="R73" s="19" t="s">
        <v>162</v>
      </c>
      <c r="S73" s="94">
        <v>5664</v>
      </c>
      <c r="T73" s="94">
        <v>10711</v>
      </c>
      <c r="U73" s="20">
        <v>5875.5186721991704</v>
      </c>
      <c r="V73" s="94">
        <v>11111</v>
      </c>
      <c r="W73" s="98" t="str">
        <f t="shared" ref="W73:W102" si="4">+IF(AND(J73&gt;=U73,J73&lt;=V73),"CUMPLE","NO CUMPLE")</f>
        <v>CUMPLE</v>
      </c>
    </row>
    <row r="74" spans="1:23" s="19" customFormat="1" ht="35.25" customHeight="1">
      <c r="A74" s="4"/>
      <c r="B74" s="13">
        <v>67</v>
      </c>
      <c r="C74" s="13" t="s">
        <v>55</v>
      </c>
      <c r="D74" s="13" t="s">
        <v>114</v>
      </c>
      <c r="E74" s="13" t="s">
        <v>114</v>
      </c>
      <c r="F74" s="13"/>
      <c r="G74" s="13">
        <v>9</v>
      </c>
      <c r="H74" s="13" t="s">
        <v>57</v>
      </c>
      <c r="I74" s="13">
        <v>10</v>
      </c>
      <c r="J74" s="14">
        <v>4646.2700000000004</v>
      </c>
      <c r="K74" s="21">
        <v>0.37329729008430423</v>
      </c>
      <c r="L74" s="14">
        <v>2911.83</v>
      </c>
      <c r="M74" s="14">
        <v>4479</v>
      </c>
      <c r="N74" s="14">
        <v>26206.47</v>
      </c>
      <c r="O74" s="16"/>
      <c r="P74" s="17"/>
      <c r="Q74" s="18">
        <f t="shared" si="3"/>
        <v>262064.7</v>
      </c>
      <c r="R74" s="19" t="s">
        <v>162</v>
      </c>
      <c r="S74" s="94">
        <v>2807</v>
      </c>
      <c r="T74" s="94">
        <v>4479</v>
      </c>
      <c r="U74" s="20">
        <v>2911.825726141079</v>
      </c>
      <c r="V74" s="94">
        <v>4646.2700000000004</v>
      </c>
      <c r="W74" s="98" t="str">
        <f t="shared" si="4"/>
        <v>CUMPLE</v>
      </c>
    </row>
    <row r="75" spans="1:23" s="19" customFormat="1" ht="35.25" customHeight="1">
      <c r="A75" s="4"/>
      <c r="B75" s="13">
        <v>68</v>
      </c>
      <c r="C75" s="13" t="s">
        <v>55</v>
      </c>
      <c r="D75" s="13" t="s">
        <v>115</v>
      </c>
      <c r="E75" s="13" t="s">
        <v>115</v>
      </c>
      <c r="F75" s="13"/>
      <c r="G75" s="13">
        <v>4</v>
      </c>
      <c r="H75" s="13" t="s">
        <v>57</v>
      </c>
      <c r="I75" s="13">
        <v>10</v>
      </c>
      <c r="J75" s="14">
        <v>6867.22</v>
      </c>
      <c r="K75" s="21">
        <v>0.15619275339948341</v>
      </c>
      <c r="L75" s="14">
        <v>5794.61</v>
      </c>
      <c r="M75" s="14">
        <v>6620</v>
      </c>
      <c r="N75" s="14">
        <v>23178.44</v>
      </c>
      <c r="O75" s="16"/>
      <c r="P75" s="17"/>
      <c r="Q75" s="18">
        <f t="shared" si="3"/>
        <v>231784.4</v>
      </c>
      <c r="R75" s="19" t="s">
        <v>162</v>
      </c>
      <c r="S75" s="94">
        <v>5586</v>
      </c>
      <c r="T75" s="94">
        <v>7724</v>
      </c>
      <c r="U75" s="20">
        <f t="shared" ref="U75:V102" si="5">+S75/0.964</f>
        <v>5794.6058091286313</v>
      </c>
      <c r="V75" s="94">
        <f t="shared" si="5"/>
        <v>8012.4481327800831</v>
      </c>
      <c r="W75" s="98" t="str">
        <f t="shared" si="4"/>
        <v>CUMPLE</v>
      </c>
    </row>
    <row r="76" spans="1:23" s="19" customFormat="1" ht="35.25" customHeight="1">
      <c r="A76" s="4"/>
      <c r="B76" s="13">
        <v>69</v>
      </c>
      <c r="C76" s="13" t="s">
        <v>55</v>
      </c>
      <c r="D76" s="13" t="s">
        <v>116</v>
      </c>
      <c r="E76" s="13" t="s">
        <v>116</v>
      </c>
      <c r="F76" s="13"/>
      <c r="G76" s="13">
        <v>2</v>
      </c>
      <c r="H76" s="13" t="s">
        <v>57</v>
      </c>
      <c r="I76" s="13">
        <v>10</v>
      </c>
      <c r="J76" s="14">
        <v>242399.38</v>
      </c>
      <c r="K76" s="21">
        <v>0.39243301694913585</v>
      </c>
      <c r="L76" s="14">
        <v>147273.85999999999</v>
      </c>
      <c r="M76" s="14">
        <v>233673</v>
      </c>
      <c r="N76" s="14">
        <v>294547.71999999997</v>
      </c>
      <c r="O76" s="16"/>
      <c r="P76" s="17"/>
      <c r="Q76" s="18">
        <f t="shared" si="3"/>
        <v>2945477.2</v>
      </c>
      <c r="R76" s="19" t="s">
        <v>162</v>
      </c>
      <c r="S76" s="94">
        <v>141972</v>
      </c>
      <c r="T76" s="94">
        <v>233673</v>
      </c>
      <c r="U76" s="20">
        <v>147273.85892116182</v>
      </c>
      <c r="V76" s="94">
        <v>242399.38</v>
      </c>
      <c r="W76" s="98" t="str">
        <f t="shared" si="4"/>
        <v>CUMPLE</v>
      </c>
    </row>
    <row r="77" spans="1:23" s="19" customFormat="1" ht="35.25" customHeight="1">
      <c r="A77" s="4"/>
      <c r="B77" s="13">
        <v>70</v>
      </c>
      <c r="C77" s="13" t="s">
        <v>55</v>
      </c>
      <c r="D77" s="13" t="s">
        <v>117</v>
      </c>
      <c r="E77" s="13" t="s">
        <v>117</v>
      </c>
      <c r="F77" s="13"/>
      <c r="G77" s="13">
        <v>64</v>
      </c>
      <c r="H77" s="13" t="s">
        <v>57</v>
      </c>
      <c r="I77" s="13">
        <v>10</v>
      </c>
      <c r="J77" s="14">
        <v>30299.79</v>
      </c>
      <c r="K77" s="21">
        <v>0</v>
      </c>
      <c r="L77" s="14">
        <v>30299.79</v>
      </c>
      <c r="M77" s="14">
        <v>29209</v>
      </c>
      <c r="N77" s="14">
        <v>1939186.56</v>
      </c>
      <c r="O77" s="16"/>
      <c r="P77" s="17"/>
      <c r="Q77" s="18">
        <f t="shared" si="3"/>
        <v>19391865.600000001</v>
      </c>
      <c r="R77" s="19" t="s">
        <v>162</v>
      </c>
      <c r="S77" s="94">
        <v>29209</v>
      </c>
      <c r="T77" s="94">
        <v>42553</v>
      </c>
      <c r="U77" s="20">
        <v>30299.79</v>
      </c>
      <c r="V77" s="94">
        <v>44142.12</v>
      </c>
      <c r="W77" s="98" t="str">
        <f t="shared" si="4"/>
        <v>CUMPLE</v>
      </c>
    </row>
    <row r="78" spans="1:23" s="19" customFormat="1" ht="35.25" customHeight="1">
      <c r="A78" s="4"/>
      <c r="B78" s="13">
        <v>71</v>
      </c>
      <c r="C78" s="13" t="s">
        <v>55</v>
      </c>
      <c r="D78" s="13" t="s">
        <v>118</v>
      </c>
      <c r="E78" s="13" t="s">
        <v>118</v>
      </c>
      <c r="F78" s="13"/>
      <c r="G78" s="13">
        <v>54</v>
      </c>
      <c r="H78" s="13" t="s">
        <v>57</v>
      </c>
      <c r="I78" s="13">
        <v>10</v>
      </c>
      <c r="J78" s="14">
        <v>11917.01</v>
      </c>
      <c r="K78" s="21">
        <v>0.28403517325235106</v>
      </c>
      <c r="L78" s="14">
        <v>8532.16</v>
      </c>
      <c r="M78" s="14">
        <v>11488</v>
      </c>
      <c r="N78" s="14">
        <v>460736.64</v>
      </c>
      <c r="O78" s="16"/>
      <c r="P78" s="17"/>
      <c r="Q78" s="18">
        <f t="shared" si="3"/>
        <v>4607366.4000000004</v>
      </c>
      <c r="R78" s="19" t="s">
        <v>162</v>
      </c>
      <c r="S78" s="94">
        <v>8225</v>
      </c>
      <c r="T78" s="94">
        <v>11488</v>
      </c>
      <c r="U78" s="20">
        <f t="shared" si="5"/>
        <v>8532.1576763485482</v>
      </c>
      <c r="V78" s="94">
        <f t="shared" si="5"/>
        <v>11917.01244813278</v>
      </c>
      <c r="W78" s="98" t="str">
        <f t="shared" si="4"/>
        <v>CUMPLE</v>
      </c>
    </row>
    <row r="79" spans="1:23" s="19" customFormat="1" ht="35.25" customHeight="1">
      <c r="A79" s="4"/>
      <c r="B79" s="13">
        <v>72</v>
      </c>
      <c r="C79" s="13" t="s">
        <v>55</v>
      </c>
      <c r="D79" s="13" t="s">
        <v>119</v>
      </c>
      <c r="E79" s="13" t="s">
        <v>119</v>
      </c>
      <c r="F79" s="13"/>
      <c r="G79" s="13">
        <v>50</v>
      </c>
      <c r="H79" s="13" t="s">
        <v>57</v>
      </c>
      <c r="I79" s="13">
        <v>10</v>
      </c>
      <c r="J79" s="14">
        <v>17169.09</v>
      </c>
      <c r="K79" s="21">
        <v>0.25509039791858507</v>
      </c>
      <c r="L79" s="14">
        <v>12789.42</v>
      </c>
      <c r="M79" s="14">
        <v>16551</v>
      </c>
      <c r="N79" s="14">
        <v>639471</v>
      </c>
      <c r="O79" s="16"/>
      <c r="P79" s="17"/>
      <c r="Q79" s="18">
        <f t="shared" si="3"/>
        <v>6394710</v>
      </c>
      <c r="R79" s="19" t="s">
        <v>162</v>
      </c>
      <c r="S79" s="94">
        <v>12329</v>
      </c>
      <c r="T79" s="94">
        <v>16551</v>
      </c>
      <c r="U79" s="20">
        <v>12789.41908713693</v>
      </c>
      <c r="V79" s="94">
        <v>17169.09</v>
      </c>
      <c r="W79" s="98" t="str">
        <f t="shared" si="4"/>
        <v>CUMPLE</v>
      </c>
    </row>
    <row r="80" spans="1:23" s="19" customFormat="1" ht="35.25" customHeight="1">
      <c r="A80" s="4"/>
      <c r="B80" s="13">
        <v>73</v>
      </c>
      <c r="C80" s="13" t="s">
        <v>55</v>
      </c>
      <c r="D80" s="13" t="s">
        <v>120</v>
      </c>
      <c r="E80" s="13" t="s">
        <v>120</v>
      </c>
      <c r="F80" s="13"/>
      <c r="G80" s="13">
        <v>75</v>
      </c>
      <c r="H80" s="13" t="s">
        <v>57</v>
      </c>
      <c r="I80" s="13">
        <v>10</v>
      </c>
      <c r="J80" s="14">
        <v>7474.07</v>
      </c>
      <c r="K80" s="21">
        <v>0.11325556223048482</v>
      </c>
      <c r="L80" s="14">
        <v>6627.59</v>
      </c>
      <c r="M80" s="14">
        <v>7205</v>
      </c>
      <c r="N80" s="14">
        <v>497069.25</v>
      </c>
      <c r="O80" s="16"/>
      <c r="P80" s="17"/>
      <c r="Q80" s="18">
        <f t="shared" si="3"/>
        <v>4970692.5</v>
      </c>
      <c r="R80" s="19" t="s">
        <v>162</v>
      </c>
      <c r="S80" s="94">
        <v>6389</v>
      </c>
      <c r="T80" s="94">
        <v>16585</v>
      </c>
      <c r="U80" s="20">
        <f t="shared" si="5"/>
        <v>6627.5933609958511</v>
      </c>
      <c r="V80" s="94">
        <f t="shared" si="5"/>
        <v>17204.356846473031</v>
      </c>
      <c r="W80" s="98" t="str">
        <f t="shared" si="4"/>
        <v>CUMPLE</v>
      </c>
    </row>
    <row r="81" spans="1:23" s="19" customFormat="1" ht="35.25" customHeight="1">
      <c r="A81" s="4"/>
      <c r="B81" s="13">
        <v>74</v>
      </c>
      <c r="C81" s="13" t="s">
        <v>55</v>
      </c>
      <c r="D81" s="13" t="s">
        <v>121</v>
      </c>
      <c r="E81" s="13" t="s">
        <v>121</v>
      </c>
      <c r="F81" s="13"/>
      <c r="G81" s="13">
        <v>53</v>
      </c>
      <c r="H81" s="13" t="s">
        <v>57</v>
      </c>
      <c r="I81" s="13">
        <v>10</v>
      </c>
      <c r="J81" s="14">
        <v>32319.5</v>
      </c>
      <c r="K81" s="21">
        <v>0.47833475146583337</v>
      </c>
      <c r="L81" s="14">
        <v>16859.96</v>
      </c>
      <c r="M81" s="14">
        <v>31156</v>
      </c>
      <c r="N81" s="14">
        <v>893577.88</v>
      </c>
      <c r="O81" s="16"/>
      <c r="P81" s="17"/>
      <c r="Q81" s="18">
        <f t="shared" si="3"/>
        <v>8935778.8000000007</v>
      </c>
      <c r="R81" s="19" t="s">
        <v>162</v>
      </c>
      <c r="S81" s="94">
        <v>16253</v>
      </c>
      <c r="T81" s="94">
        <v>31156</v>
      </c>
      <c r="U81" s="20">
        <f t="shared" si="5"/>
        <v>16859.958506224066</v>
      </c>
      <c r="V81" s="94">
        <f t="shared" si="5"/>
        <v>32319.502074688797</v>
      </c>
      <c r="W81" s="98" t="str">
        <f t="shared" si="4"/>
        <v>CUMPLE</v>
      </c>
    </row>
    <row r="82" spans="1:23" s="19" customFormat="1" ht="35.25" customHeight="1">
      <c r="A82" s="4"/>
      <c r="B82" s="13">
        <v>75</v>
      </c>
      <c r="C82" s="13" t="s">
        <v>55</v>
      </c>
      <c r="D82" s="13" t="s">
        <v>122</v>
      </c>
      <c r="E82" s="13" t="s">
        <v>122</v>
      </c>
      <c r="F82" s="13"/>
      <c r="G82" s="13">
        <v>9</v>
      </c>
      <c r="H82" s="13" t="s">
        <v>57</v>
      </c>
      <c r="I82" s="13">
        <v>10</v>
      </c>
      <c r="J82" s="14">
        <v>7070.54</v>
      </c>
      <c r="K82" s="21">
        <v>0.31851598322051783</v>
      </c>
      <c r="L82" s="14">
        <v>4818.46</v>
      </c>
      <c r="M82" s="14">
        <v>6816</v>
      </c>
      <c r="N82" s="14">
        <v>43366.14</v>
      </c>
      <c r="O82" s="16"/>
      <c r="P82" s="17"/>
      <c r="Q82" s="18">
        <f t="shared" si="3"/>
        <v>433661.4</v>
      </c>
      <c r="R82" s="19" t="s">
        <v>162</v>
      </c>
      <c r="S82" s="94">
        <v>4645</v>
      </c>
      <c r="T82" s="94">
        <v>7799</v>
      </c>
      <c r="U82" s="20">
        <f t="shared" si="5"/>
        <v>4818.4647302904568</v>
      </c>
      <c r="V82" s="94">
        <f t="shared" si="5"/>
        <v>8090.2489626556016</v>
      </c>
      <c r="W82" s="98" t="str">
        <f t="shared" si="4"/>
        <v>CUMPLE</v>
      </c>
    </row>
    <row r="83" spans="1:23" s="19" customFormat="1" ht="35.25" customHeight="1">
      <c r="A83" s="4"/>
      <c r="B83" s="13">
        <v>76</v>
      </c>
      <c r="C83" s="13" t="s">
        <v>55</v>
      </c>
      <c r="D83" s="13" t="s">
        <v>123</v>
      </c>
      <c r="E83" s="13" t="s">
        <v>123</v>
      </c>
      <c r="F83" s="13"/>
      <c r="G83" s="13">
        <v>23</v>
      </c>
      <c r="H83" s="13" t="s">
        <v>57</v>
      </c>
      <c r="I83" s="13">
        <v>10</v>
      </c>
      <c r="J83" s="14">
        <v>3635.89</v>
      </c>
      <c r="K83" s="21">
        <v>0.14122539460764766</v>
      </c>
      <c r="L83" s="14">
        <v>3122.41</v>
      </c>
      <c r="M83" s="14">
        <v>3505</v>
      </c>
      <c r="N83" s="14">
        <v>71815.429999999993</v>
      </c>
      <c r="O83" s="16"/>
      <c r="P83" s="17"/>
      <c r="Q83" s="18">
        <f t="shared" si="3"/>
        <v>718154.3</v>
      </c>
      <c r="R83" s="19" t="s">
        <v>162</v>
      </c>
      <c r="S83" s="94">
        <v>3010</v>
      </c>
      <c r="T83" s="94">
        <v>4295</v>
      </c>
      <c r="U83" s="20">
        <f t="shared" si="5"/>
        <v>3122.4066390041494</v>
      </c>
      <c r="V83" s="94">
        <f t="shared" si="5"/>
        <v>4455.3941908713696</v>
      </c>
      <c r="W83" s="98" t="str">
        <f t="shared" si="4"/>
        <v>CUMPLE</v>
      </c>
    </row>
    <row r="84" spans="1:23" s="19" customFormat="1" ht="35.25" customHeight="1">
      <c r="A84" s="4"/>
      <c r="B84" s="13">
        <v>77</v>
      </c>
      <c r="C84" s="13" t="s">
        <v>55</v>
      </c>
      <c r="D84" s="13" t="s">
        <v>124</v>
      </c>
      <c r="E84" s="13" t="s">
        <v>124</v>
      </c>
      <c r="F84" s="13"/>
      <c r="G84" s="13">
        <v>3</v>
      </c>
      <c r="H84" s="13" t="s">
        <v>57</v>
      </c>
      <c r="I84" s="13">
        <v>10</v>
      </c>
      <c r="J84" s="14">
        <v>4646.2700000000004</v>
      </c>
      <c r="K84" s="21">
        <v>4.2421124902341095E-3</v>
      </c>
      <c r="L84" s="14">
        <v>4626.5600000000004</v>
      </c>
      <c r="M84" s="14">
        <v>4479</v>
      </c>
      <c r="N84" s="14">
        <v>13879.68</v>
      </c>
      <c r="O84" s="16"/>
      <c r="P84" s="17"/>
      <c r="Q84" s="18">
        <f t="shared" si="3"/>
        <v>138796.79999999999</v>
      </c>
      <c r="R84" s="19" t="s">
        <v>162</v>
      </c>
      <c r="S84" s="94">
        <v>4460</v>
      </c>
      <c r="T84" s="94">
        <v>4955</v>
      </c>
      <c r="U84" s="20">
        <f t="shared" si="5"/>
        <v>4626.5560165975103</v>
      </c>
      <c r="V84" s="94">
        <f t="shared" si="5"/>
        <v>5140.0414937759342</v>
      </c>
      <c r="W84" s="98" t="str">
        <f t="shared" si="4"/>
        <v>CUMPLE</v>
      </c>
    </row>
    <row r="85" spans="1:23" s="19" customFormat="1" ht="35.25" customHeight="1">
      <c r="A85" s="4"/>
      <c r="B85" s="13">
        <v>78</v>
      </c>
      <c r="C85" s="13" t="s">
        <v>55</v>
      </c>
      <c r="D85" s="13" t="s">
        <v>125</v>
      </c>
      <c r="E85" s="13" t="s">
        <v>125</v>
      </c>
      <c r="F85" s="13"/>
      <c r="G85" s="13">
        <v>4</v>
      </c>
      <c r="H85" s="13" t="s">
        <v>57</v>
      </c>
      <c r="I85" s="13">
        <v>10</v>
      </c>
      <c r="J85" s="14">
        <v>16564.32</v>
      </c>
      <c r="K85" s="21">
        <v>4.3963169028369373E-2</v>
      </c>
      <c r="L85" s="14">
        <v>15836.1</v>
      </c>
      <c r="M85" s="14">
        <v>15968</v>
      </c>
      <c r="N85" s="14">
        <v>63344.4</v>
      </c>
      <c r="O85" s="16"/>
      <c r="P85" s="17"/>
      <c r="Q85" s="18">
        <f t="shared" si="3"/>
        <v>633444</v>
      </c>
      <c r="R85" s="19" t="s">
        <v>162</v>
      </c>
      <c r="S85" s="94">
        <v>15266</v>
      </c>
      <c r="T85" s="94">
        <v>29590</v>
      </c>
      <c r="U85" s="20">
        <f t="shared" si="5"/>
        <v>15836.09958506224</v>
      </c>
      <c r="V85" s="94">
        <f t="shared" si="5"/>
        <v>30695.020746887967</v>
      </c>
      <c r="W85" s="98" t="str">
        <f t="shared" si="4"/>
        <v>CUMPLE</v>
      </c>
    </row>
    <row r="86" spans="1:23" s="19" customFormat="1" ht="35.25" customHeight="1">
      <c r="A86" s="4"/>
      <c r="B86" s="13">
        <v>79</v>
      </c>
      <c r="C86" s="13" t="s">
        <v>55</v>
      </c>
      <c r="D86" s="13" t="s">
        <v>126</v>
      </c>
      <c r="E86" s="13" t="s">
        <v>126</v>
      </c>
      <c r="F86" s="13"/>
      <c r="G86" s="13">
        <v>1</v>
      </c>
      <c r="H86" s="13" t="s">
        <v>57</v>
      </c>
      <c r="I86" s="13">
        <v>10</v>
      </c>
      <c r="J86" s="14">
        <v>28280.080000000002</v>
      </c>
      <c r="K86" s="21">
        <v>0.28042671732187469</v>
      </c>
      <c r="L86" s="14">
        <v>20349.59</v>
      </c>
      <c r="M86" s="14">
        <v>27262</v>
      </c>
      <c r="N86" s="14">
        <v>20349.59</v>
      </c>
      <c r="O86" s="16"/>
      <c r="P86" s="17"/>
      <c r="Q86" s="18">
        <f t="shared" si="3"/>
        <v>203495.9</v>
      </c>
      <c r="R86" s="19" t="s">
        <v>162</v>
      </c>
      <c r="S86" s="94">
        <v>19617</v>
      </c>
      <c r="T86" s="94">
        <v>33921</v>
      </c>
      <c r="U86" s="20">
        <f t="shared" si="5"/>
        <v>20349.585062240665</v>
      </c>
      <c r="V86" s="94">
        <f t="shared" si="5"/>
        <v>35187.759336099589</v>
      </c>
      <c r="W86" s="98" t="str">
        <f t="shared" si="4"/>
        <v>CUMPLE</v>
      </c>
    </row>
    <row r="87" spans="1:23" s="19" customFormat="1" ht="35.25" customHeight="1">
      <c r="A87" s="4"/>
      <c r="B87" s="13">
        <v>80</v>
      </c>
      <c r="C87" s="13" t="s">
        <v>55</v>
      </c>
      <c r="D87" s="13" t="s">
        <v>127</v>
      </c>
      <c r="E87" s="13" t="s">
        <v>127</v>
      </c>
      <c r="F87" s="13"/>
      <c r="G87" s="13">
        <v>2</v>
      </c>
      <c r="H87" s="13" t="s">
        <v>57</v>
      </c>
      <c r="I87" s="13">
        <v>10</v>
      </c>
      <c r="J87" s="14">
        <v>22826.76</v>
      </c>
      <c r="K87" s="21">
        <v>0.39204731639531842</v>
      </c>
      <c r="L87" s="14">
        <v>13877.59</v>
      </c>
      <c r="M87" s="14">
        <v>22005</v>
      </c>
      <c r="N87" s="14">
        <v>27755.18</v>
      </c>
      <c r="O87" s="16"/>
      <c r="P87" s="17"/>
      <c r="Q87" s="18">
        <f t="shared" si="3"/>
        <v>277551.8</v>
      </c>
      <c r="R87" s="19" t="s">
        <v>162</v>
      </c>
      <c r="S87" s="94">
        <v>13378</v>
      </c>
      <c r="T87" s="94">
        <v>25530</v>
      </c>
      <c r="U87" s="20">
        <f t="shared" si="5"/>
        <v>13877.593360995852</v>
      </c>
      <c r="V87" s="94">
        <f t="shared" si="5"/>
        <v>26483.402489626558</v>
      </c>
      <c r="W87" s="98" t="str">
        <f t="shared" si="4"/>
        <v>CUMPLE</v>
      </c>
    </row>
    <row r="88" spans="1:23" s="19" customFormat="1" ht="35.25" customHeight="1">
      <c r="A88" s="4"/>
      <c r="B88" s="13">
        <v>81</v>
      </c>
      <c r="C88" s="13" t="s">
        <v>55</v>
      </c>
      <c r="D88" s="13" t="s">
        <v>128</v>
      </c>
      <c r="E88" s="13" t="s">
        <v>128</v>
      </c>
      <c r="F88" s="13"/>
      <c r="G88" s="13">
        <v>9</v>
      </c>
      <c r="H88" s="13" t="s">
        <v>57</v>
      </c>
      <c r="I88" s="13">
        <v>10</v>
      </c>
      <c r="J88" s="14">
        <v>12108.92</v>
      </c>
      <c r="K88" s="21">
        <v>0.26154355632046461</v>
      </c>
      <c r="L88" s="14">
        <v>8941.91</v>
      </c>
      <c r="M88" s="14">
        <v>11673</v>
      </c>
      <c r="N88" s="14">
        <v>80477.19</v>
      </c>
      <c r="O88" s="16"/>
      <c r="P88" s="17"/>
      <c r="Q88" s="18">
        <f t="shared" si="3"/>
        <v>804771.9</v>
      </c>
      <c r="R88" s="19" t="s">
        <v>162</v>
      </c>
      <c r="S88" s="94">
        <v>8620</v>
      </c>
      <c r="T88" s="94">
        <v>11959</v>
      </c>
      <c r="U88" s="20">
        <f t="shared" si="5"/>
        <v>8941.9087136929465</v>
      </c>
      <c r="V88" s="94">
        <f t="shared" si="5"/>
        <v>12405.601659751037</v>
      </c>
      <c r="W88" s="98" t="str">
        <f t="shared" si="4"/>
        <v>CUMPLE</v>
      </c>
    </row>
    <row r="89" spans="1:23" s="19" customFormat="1" ht="35.25" customHeight="1">
      <c r="A89" s="4"/>
      <c r="B89" s="13">
        <v>82</v>
      </c>
      <c r="C89" s="13" t="s">
        <v>55</v>
      </c>
      <c r="D89" s="13" t="s">
        <v>129</v>
      </c>
      <c r="E89" s="13" t="s">
        <v>129</v>
      </c>
      <c r="F89" s="13"/>
      <c r="G89" s="13">
        <v>4</v>
      </c>
      <c r="H89" s="13" t="s">
        <v>57</v>
      </c>
      <c r="I89" s="13">
        <v>10</v>
      </c>
      <c r="J89" s="14">
        <v>39895.230000000003</v>
      </c>
      <c r="K89" s="21">
        <v>0.54574995557112971</v>
      </c>
      <c r="L89" s="14">
        <v>18122.41</v>
      </c>
      <c r="M89" s="14">
        <v>38459</v>
      </c>
      <c r="N89" s="14">
        <v>72489.64</v>
      </c>
      <c r="O89" s="16"/>
      <c r="P89" s="17"/>
      <c r="Q89" s="18">
        <f t="shared" si="3"/>
        <v>724896.4</v>
      </c>
      <c r="R89" s="19" t="s">
        <v>162</v>
      </c>
      <c r="S89" s="94">
        <v>17470</v>
      </c>
      <c r="T89" s="94">
        <v>49423</v>
      </c>
      <c r="U89" s="20">
        <f t="shared" si="5"/>
        <v>18122.406639004152</v>
      </c>
      <c r="V89" s="94">
        <f t="shared" si="5"/>
        <v>51268.672199170127</v>
      </c>
      <c r="W89" s="98" t="str">
        <f t="shared" si="4"/>
        <v>CUMPLE</v>
      </c>
    </row>
    <row r="90" spans="1:23" s="19" customFormat="1" ht="35.25" customHeight="1">
      <c r="A90" s="4"/>
      <c r="B90" s="13">
        <v>83</v>
      </c>
      <c r="C90" s="13" t="s">
        <v>55</v>
      </c>
      <c r="D90" s="13" t="s">
        <v>130</v>
      </c>
      <c r="E90" s="13" t="s">
        <v>130</v>
      </c>
      <c r="F90" s="13"/>
      <c r="G90" s="13">
        <v>3</v>
      </c>
      <c r="H90" s="13" t="s">
        <v>57</v>
      </c>
      <c r="I90" s="13">
        <v>10</v>
      </c>
      <c r="J90" s="14">
        <v>70868.259999999995</v>
      </c>
      <c r="K90" s="21">
        <v>0.66012852580266534</v>
      </c>
      <c r="L90" s="14">
        <v>24086.1</v>
      </c>
      <c r="M90" s="14">
        <v>68317</v>
      </c>
      <c r="N90" s="14">
        <v>72258.3</v>
      </c>
      <c r="O90" s="16"/>
      <c r="P90" s="17"/>
      <c r="Q90" s="18">
        <f t="shared" si="3"/>
        <v>722583</v>
      </c>
      <c r="R90" s="19" t="s">
        <v>162</v>
      </c>
      <c r="S90" s="94">
        <v>23219</v>
      </c>
      <c r="T90" s="94">
        <v>88303</v>
      </c>
      <c r="U90" s="20">
        <f t="shared" si="5"/>
        <v>24086.099585062242</v>
      </c>
      <c r="V90" s="94">
        <f t="shared" si="5"/>
        <v>91600.622406639013</v>
      </c>
      <c r="W90" s="98" t="str">
        <f t="shared" si="4"/>
        <v>CUMPLE</v>
      </c>
    </row>
    <row r="91" spans="1:23" s="19" customFormat="1" ht="35.25" customHeight="1">
      <c r="A91" s="4"/>
      <c r="B91" s="13">
        <v>84</v>
      </c>
      <c r="C91" s="13" t="s">
        <v>55</v>
      </c>
      <c r="D91" s="13" t="s">
        <v>131</v>
      </c>
      <c r="E91" s="13" t="s">
        <v>131</v>
      </c>
      <c r="F91" s="13"/>
      <c r="G91" s="13">
        <v>2</v>
      </c>
      <c r="H91" s="13" t="s">
        <v>57</v>
      </c>
      <c r="I91" s="13">
        <v>10</v>
      </c>
      <c r="J91" s="14">
        <v>38244.81</v>
      </c>
      <c r="K91" s="21">
        <v>0.76605714605458886</v>
      </c>
      <c r="L91" s="14">
        <v>8947.1</v>
      </c>
      <c r="M91" s="14">
        <v>36868</v>
      </c>
      <c r="N91" s="14">
        <v>17894.2</v>
      </c>
      <c r="O91" s="16"/>
      <c r="P91" s="17"/>
      <c r="Q91" s="18">
        <f t="shared" si="3"/>
        <v>178942</v>
      </c>
      <c r="R91" s="19" t="s">
        <v>162</v>
      </c>
      <c r="S91" s="94">
        <v>8625</v>
      </c>
      <c r="T91" s="94">
        <v>36868</v>
      </c>
      <c r="U91" s="20">
        <f t="shared" si="5"/>
        <v>8947.0954356846469</v>
      </c>
      <c r="V91" s="94">
        <f t="shared" si="5"/>
        <v>38244.813278008303</v>
      </c>
      <c r="W91" s="98" t="str">
        <f t="shared" si="4"/>
        <v>CUMPLE</v>
      </c>
    </row>
    <row r="92" spans="1:23" s="19" customFormat="1" ht="35.25" customHeight="1">
      <c r="A92" s="4"/>
      <c r="B92" s="13">
        <v>85</v>
      </c>
      <c r="C92" s="13" t="s">
        <v>55</v>
      </c>
      <c r="D92" s="13" t="s">
        <v>132</v>
      </c>
      <c r="E92" s="13" t="s">
        <v>132</v>
      </c>
      <c r="F92" s="13"/>
      <c r="G92" s="13">
        <v>2</v>
      </c>
      <c r="H92" s="13" t="s">
        <v>57</v>
      </c>
      <c r="I92" s="13">
        <v>10</v>
      </c>
      <c r="J92" s="14">
        <v>50500</v>
      </c>
      <c r="K92" s="21">
        <v>0.6979170297029702</v>
      </c>
      <c r="L92" s="14">
        <v>15255.19</v>
      </c>
      <c r="M92" s="14">
        <v>48682</v>
      </c>
      <c r="N92" s="14">
        <v>30510.38</v>
      </c>
      <c r="O92" s="16"/>
      <c r="P92" s="17"/>
      <c r="Q92" s="18">
        <f t="shared" si="3"/>
        <v>305103.8</v>
      </c>
      <c r="R92" s="19" t="s">
        <v>162</v>
      </c>
      <c r="S92" s="94">
        <v>14706</v>
      </c>
      <c r="T92" s="94">
        <v>51379</v>
      </c>
      <c r="U92" s="20">
        <f t="shared" si="5"/>
        <v>15255.186721991702</v>
      </c>
      <c r="V92" s="94">
        <f t="shared" si="5"/>
        <v>53297.717842323655</v>
      </c>
      <c r="W92" s="98" t="str">
        <f t="shared" si="4"/>
        <v>CUMPLE</v>
      </c>
    </row>
    <row r="93" spans="1:23" s="19" customFormat="1" ht="35.25" customHeight="1">
      <c r="A93" s="4"/>
      <c r="B93" s="13">
        <v>86</v>
      </c>
      <c r="C93" s="13" t="s">
        <v>55</v>
      </c>
      <c r="D93" s="13" t="s">
        <v>133</v>
      </c>
      <c r="E93" s="13" t="s">
        <v>133</v>
      </c>
      <c r="F93" s="13"/>
      <c r="G93" s="13">
        <v>1</v>
      </c>
      <c r="H93" s="13" t="s">
        <v>57</v>
      </c>
      <c r="I93" s="13">
        <v>10</v>
      </c>
      <c r="J93" s="14">
        <v>58915.98</v>
      </c>
      <c r="K93" s="21">
        <v>0.23306630900478956</v>
      </c>
      <c r="L93" s="14">
        <v>45184.65</v>
      </c>
      <c r="M93" s="14">
        <v>56795</v>
      </c>
      <c r="N93" s="14">
        <v>45184.65</v>
      </c>
      <c r="O93" s="16"/>
      <c r="P93" s="17"/>
      <c r="Q93" s="18">
        <f t="shared" si="3"/>
        <v>451846.5</v>
      </c>
      <c r="R93" s="19" t="s">
        <v>162</v>
      </c>
      <c r="S93" s="94">
        <v>43558</v>
      </c>
      <c r="T93" s="94">
        <v>72420</v>
      </c>
      <c r="U93" s="20">
        <f t="shared" si="5"/>
        <v>45184.647302904566</v>
      </c>
      <c r="V93" s="94">
        <f t="shared" si="5"/>
        <v>75124.481327800837</v>
      </c>
      <c r="W93" s="98" t="str">
        <f t="shared" si="4"/>
        <v>CUMPLE</v>
      </c>
    </row>
    <row r="94" spans="1:23" s="19" customFormat="1" ht="35.25" customHeight="1">
      <c r="A94" s="4"/>
      <c r="B94" s="13">
        <v>87</v>
      </c>
      <c r="C94" s="13" t="s">
        <v>55</v>
      </c>
      <c r="D94" s="13" t="s">
        <v>134</v>
      </c>
      <c r="E94" s="13" t="s">
        <v>134</v>
      </c>
      <c r="F94" s="13"/>
      <c r="G94" s="13">
        <v>1</v>
      </c>
      <c r="H94" s="13" t="s">
        <v>57</v>
      </c>
      <c r="I94" s="13">
        <v>10</v>
      </c>
      <c r="J94" s="14">
        <v>60599.59</v>
      </c>
      <c r="K94" s="21">
        <v>0.37870190210857851</v>
      </c>
      <c r="L94" s="14">
        <v>37650.410000000003</v>
      </c>
      <c r="M94" s="14">
        <v>58418</v>
      </c>
      <c r="N94" s="14">
        <v>37650.410000000003</v>
      </c>
      <c r="O94" s="16"/>
      <c r="P94" s="17"/>
      <c r="Q94" s="18">
        <f t="shared" si="3"/>
        <v>376504.1</v>
      </c>
      <c r="R94" s="19" t="s">
        <v>162</v>
      </c>
      <c r="S94" s="94">
        <v>36295</v>
      </c>
      <c r="T94" s="94">
        <v>73352</v>
      </c>
      <c r="U94" s="20">
        <f t="shared" si="5"/>
        <v>37650.414937759335</v>
      </c>
      <c r="V94" s="94">
        <f t="shared" si="5"/>
        <v>76091.286307053946</v>
      </c>
      <c r="W94" s="98" t="str">
        <f t="shared" si="4"/>
        <v>CUMPLE</v>
      </c>
    </row>
    <row r="95" spans="1:23" s="19" customFormat="1" ht="35.25" customHeight="1">
      <c r="A95" s="4"/>
      <c r="B95" s="13">
        <v>88</v>
      </c>
      <c r="C95" s="13" t="s">
        <v>55</v>
      </c>
      <c r="D95" s="13" t="s">
        <v>135</v>
      </c>
      <c r="E95" s="13" t="s">
        <v>135</v>
      </c>
      <c r="F95" s="13"/>
      <c r="G95" s="13">
        <v>15</v>
      </c>
      <c r="H95" s="13" t="s">
        <v>57</v>
      </c>
      <c r="I95" s="13">
        <v>10</v>
      </c>
      <c r="J95" s="14">
        <v>23565.35</v>
      </c>
      <c r="K95" s="21">
        <v>0.79037739732276402</v>
      </c>
      <c r="L95" s="14">
        <v>4939.83</v>
      </c>
      <c r="M95" s="14">
        <v>22717</v>
      </c>
      <c r="N95" s="14">
        <v>74097.45</v>
      </c>
      <c r="O95" s="16"/>
      <c r="P95" s="17"/>
      <c r="Q95" s="18">
        <f t="shared" si="3"/>
        <v>740974.5</v>
      </c>
      <c r="R95" s="19" t="s">
        <v>162</v>
      </c>
      <c r="S95" s="94">
        <v>4762</v>
      </c>
      <c r="T95" s="94">
        <v>22717</v>
      </c>
      <c r="U95" s="20">
        <f t="shared" si="5"/>
        <v>4939.8340248962659</v>
      </c>
      <c r="V95" s="94">
        <f t="shared" si="5"/>
        <v>23565.352697095437</v>
      </c>
      <c r="W95" s="98" t="str">
        <f t="shared" si="4"/>
        <v>CUMPLE</v>
      </c>
    </row>
    <row r="96" spans="1:23" s="19" customFormat="1" ht="35.25" customHeight="1">
      <c r="A96" s="4"/>
      <c r="B96" s="13">
        <v>89</v>
      </c>
      <c r="C96" s="13" t="s">
        <v>55</v>
      </c>
      <c r="D96" s="13" t="s">
        <v>136</v>
      </c>
      <c r="E96" s="13" t="s">
        <v>136</v>
      </c>
      <c r="F96" s="13"/>
      <c r="G96" s="13">
        <v>2</v>
      </c>
      <c r="H96" s="13" t="s">
        <v>57</v>
      </c>
      <c r="I96" s="13">
        <v>10</v>
      </c>
      <c r="J96" s="14">
        <v>67334.02</v>
      </c>
      <c r="K96" s="21">
        <v>0.7308580417447228</v>
      </c>
      <c r="L96" s="14">
        <v>18122.41</v>
      </c>
      <c r="M96" s="14">
        <v>64910</v>
      </c>
      <c r="N96" s="14">
        <v>36244.82</v>
      </c>
      <c r="O96" s="16"/>
      <c r="P96" s="17"/>
      <c r="Q96" s="18">
        <f t="shared" si="3"/>
        <v>362448.2</v>
      </c>
      <c r="R96" s="19" t="s">
        <v>162</v>
      </c>
      <c r="S96" s="94">
        <v>17470</v>
      </c>
      <c r="T96" s="94">
        <v>85434</v>
      </c>
      <c r="U96" s="20">
        <f t="shared" si="5"/>
        <v>18122.406639004152</v>
      </c>
      <c r="V96" s="94">
        <f t="shared" si="5"/>
        <v>88624.481327800837</v>
      </c>
      <c r="W96" s="98" t="str">
        <f t="shared" si="4"/>
        <v>CUMPLE</v>
      </c>
    </row>
    <row r="97" spans="1:23" s="19" customFormat="1" ht="35.25" customHeight="1">
      <c r="A97" s="4"/>
      <c r="B97" s="13">
        <v>90</v>
      </c>
      <c r="C97" s="13" t="s">
        <v>55</v>
      </c>
      <c r="D97" s="13" t="s">
        <v>137</v>
      </c>
      <c r="E97" s="13" t="s">
        <v>137</v>
      </c>
      <c r="F97" s="13"/>
      <c r="G97" s="13">
        <v>2</v>
      </c>
      <c r="H97" s="13" t="s">
        <v>57</v>
      </c>
      <c r="I97" s="13">
        <v>10</v>
      </c>
      <c r="J97" s="14">
        <v>75748.960000000006</v>
      </c>
      <c r="K97" s="21">
        <v>0.76075697936974973</v>
      </c>
      <c r="L97" s="14">
        <v>18122.41</v>
      </c>
      <c r="M97" s="14">
        <v>73022</v>
      </c>
      <c r="N97" s="14">
        <v>36244.82</v>
      </c>
      <c r="O97" s="16"/>
      <c r="P97" s="17"/>
      <c r="Q97" s="18">
        <f t="shared" si="3"/>
        <v>362448.2</v>
      </c>
      <c r="R97" s="19" t="s">
        <v>162</v>
      </c>
      <c r="S97" s="94">
        <v>17470</v>
      </c>
      <c r="T97" s="94">
        <v>114758</v>
      </c>
      <c r="U97" s="20">
        <f t="shared" si="5"/>
        <v>18122.406639004152</v>
      </c>
      <c r="V97" s="94">
        <f t="shared" si="5"/>
        <v>119043.5684647303</v>
      </c>
      <c r="W97" s="98" t="str">
        <f t="shared" si="4"/>
        <v>CUMPLE</v>
      </c>
    </row>
    <row r="98" spans="1:23" s="19" customFormat="1" ht="35.25" customHeight="1">
      <c r="A98" s="4"/>
      <c r="B98" s="13">
        <v>91</v>
      </c>
      <c r="C98" s="13" t="s">
        <v>55</v>
      </c>
      <c r="D98" s="13" t="s">
        <v>138</v>
      </c>
      <c r="E98" s="13" t="s">
        <v>138</v>
      </c>
      <c r="F98" s="13"/>
      <c r="G98" s="13">
        <v>7</v>
      </c>
      <c r="H98" s="13" t="s">
        <v>57</v>
      </c>
      <c r="I98" s="13">
        <v>10</v>
      </c>
      <c r="J98" s="14">
        <v>390532.16</v>
      </c>
      <c r="K98" s="21">
        <v>0.87342253708375772</v>
      </c>
      <c r="L98" s="14">
        <v>49432.57</v>
      </c>
      <c r="M98" s="14">
        <v>376473</v>
      </c>
      <c r="N98" s="14">
        <v>346027.99</v>
      </c>
      <c r="O98" s="16"/>
      <c r="P98" s="17"/>
      <c r="Q98" s="18">
        <f t="shared" si="3"/>
        <v>3460279.9</v>
      </c>
      <c r="R98" s="19" t="s">
        <v>162</v>
      </c>
      <c r="S98" s="94">
        <v>47653</v>
      </c>
      <c r="T98" s="94">
        <v>463085</v>
      </c>
      <c r="U98" s="20">
        <f t="shared" si="5"/>
        <v>49432.572614107885</v>
      </c>
      <c r="V98" s="94">
        <f t="shared" si="5"/>
        <v>480378.6307053942</v>
      </c>
      <c r="W98" s="98" t="str">
        <f t="shared" si="4"/>
        <v>CUMPLE</v>
      </c>
    </row>
    <row r="99" spans="1:23" s="19" customFormat="1" ht="35.25" customHeight="1">
      <c r="A99" s="4"/>
      <c r="B99" s="13">
        <v>92</v>
      </c>
      <c r="C99" s="13" t="s">
        <v>55</v>
      </c>
      <c r="D99" s="13" t="s">
        <v>139</v>
      </c>
      <c r="E99" s="13" t="s">
        <v>139</v>
      </c>
      <c r="F99" s="13"/>
      <c r="G99" s="13">
        <v>2</v>
      </c>
      <c r="H99" s="13" t="s">
        <v>57</v>
      </c>
      <c r="I99" s="13">
        <v>10</v>
      </c>
      <c r="J99" s="14">
        <v>261404.56</v>
      </c>
      <c r="K99" s="21">
        <v>0.76964927467217858</v>
      </c>
      <c r="L99" s="14">
        <v>60214.73</v>
      </c>
      <c r="M99" s="14">
        <v>251994</v>
      </c>
      <c r="N99" s="14">
        <v>120429.46</v>
      </c>
      <c r="O99" s="16"/>
      <c r="P99" s="17"/>
      <c r="Q99" s="18">
        <f t="shared" si="3"/>
        <v>1204294.6000000001</v>
      </c>
      <c r="R99" s="19" t="s">
        <v>162</v>
      </c>
      <c r="S99" s="94">
        <v>58047</v>
      </c>
      <c r="T99" s="94">
        <v>251994</v>
      </c>
      <c r="U99" s="20">
        <f t="shared" si="5"/>
        <v>60214.730290456435</v>
      </c>
      <c r="V99" s="94">
        <f t="shared" si="5"/>
        <v>261404.56431535271</v>
      </c>
      <c r="W99" s="98" t="str">
        <f t="shared" si="4"/>
        <v>CUMPLE</v>
      </c>
    </row>
    <row r="100" spans="1:23" s="19" customFormat="1" ht="35.25" customHeight="1">
      <c r="A100" s="4"/>
      <c r="B100" s="13">
        <v>93</v>
      </c>
      <c r="C100" s="13" t="s">
        <v>55</v>
      </c>
      <c r="D100" s="13" t="s">
        <v>140</v>
      </c>
      <c r="E100" s="13" t="s">
        <v>140</v>
      </c>
      <c r="F100" s="13"/>
      <c r="G100" s="13">
        <v>2</v>
      </c>
      <c r="H100" s="13" t="s">
        <v>57</v>
      </c>
      <c r="I100" s="13">
        <v>10</v>
      </c>
      <c r="J100" s="14">
        <v>440014.52</v>
      </c>
      <c r="K100" s="21">
        <v>0.75367656049168552</v>
      </c>
      <c r="L100" s="14">
        <v>108385.89</v>
      </c>
      <c r="M100" s="14">
        <v>424174</v>
      </c>
      <c r="N100" s="14">
        <v>216771.78</v>
      </c>
      <c r="O100" s="16"/>
      <c r="P100" s="17"/>
      <c r="Q100" s="18">
        <f t="shared" si="3"/>
        <v>2167717.7999999998</v>
      </c>
      <c r="R100" s="19" t="s">
        <v>162</v>
      </c>
      <c r="S100" s="94">
        <v>104484</v>
      </c>
      <c r="T100" s="94">
        <v>535857</v>
      </c>
      <c r="U100" s="20">
        <f t="shared" si="5"/>
        <v>108385.89211618257</v>
      </c>
      <c r="V100" s="94">
        <f t="shared" si="5"/>
        <v>555868.25726141082</v>
      </c>
      <c r="W100" s="98" t="str">
        <f t="shared" si="4"/>
        <v>CUMPLE</v>
      </c>
    </row>
    <row r="101" spans="1:23" s="19" customFormat="1" ht="35.25" customHeight="1">
      <c r="A101" s="4"/>
      <c r="B101" s="13">
        <v>94</v>
      </c>
      <c r="C101" s="13" t="s">
        <v>55</v>
      </c>
      <c r="D101" s="13" t="s">
        <v>141</v>
      </c>
      <c r="E101" s="13" t="s">
        <v>141</v>
      </c>
      <c r="F101" s="13"/>
      <c r="G101" s="13">
        <v>2</v>
      </c>
      <c r="H101" s="13" t="s">
        <v>57</v>
      </c>
      <c r="I101" s="13">
        <v>10</v>
      </c>
      <c r="J101" s="14">
        <v>345081.95</v>
      </c>
      <c r="K101" s="21">
        <v>0.7172269369638139</v>
      </c>
      <c r="L101" s="14">
        <v>97579.88</v>
      </c>
      <c r="M101" s="14">
        <v>332659</v>
      </c>
      <c r="N101" s="14">
        <v>195159.76</v>
      </c>
      <c r="O101" s="16"/>
      <c r="P101" s="17"/>
      <c r="Q101" s="18">
        <f t="shared" si="3"/>
        <v>1951597.6</v>
      </c>
      <c r="R101" s="19" t="s">
        <v>162</v>
      </c>
      <c r="S101" s="94">
        <v>94067</v>
      </c>
      <c r="T101" s="94">
        <v>332659</v>
      </c>
      <c r="U101" s="20">
        <f t="shared" si="5"/>
        <v>97579.875518672197</v>
      </c>
      <c r="V101" s="94">
        <f t="shared" si="5"/>
        <v>345081.95020746888</v>
      </c>
      <c r="W101" s="98" t="str">
        <f t="shared" si="4"/>
        <v>CUMPLE</v>
      </c>
    </row>
    <row r="102" spans="1:23" s="19" customFormat="1" ht="35.25" customHeight="1" thickBot="1">
      <c r="A102" s="4"/>
      <c r="B102" s="13">
        <v>95</v>
      </c>
      <c r="C102" s="13" t="s">
        <v>55</v>
      </c>
      <c r="D102" s="13" t="s">
        <v>142</v>
      </c>
      <c r="E102" s="13" t="s">
        <v>142</v>
      </c>
      <c r="F102" s="13"/>
      <c r="G102" s="13">
        <v>1</v>
      </c>
      <c r="H102" s="13" t="s">
        <v>57</v>
      </c>
      <c r="I102" s="13">
        <v>10</v>
      </c>
      <c r="J102" s="14">
        <v>216139</v>
      </c>
      <c r="K102" s="21">
        <v>0.86133483545311118</v>
      </c>
      <c r="L102" s="14">
        <v>29970.95</v>
      </c>
      <c r="M102" s="14">
        <v>208358</v>
      </c>
      <c r="N102" s="14">
        <v>29970.95</v>
      </c>
      <c r="O102" s="16"/>
      <c r="P102" s="17"/>
      <c r="Q102" s="18">
        <f t="shared" si="3"/>
        <v>299709.5</v>
      </c>
      <c r="R102" s="19" t="s">
        <v>162</v>
      </c>
      <c r="S102" s="94">
        <v>28892</v>
      </c>
      <c r="T102" s="94">
        <v>208358</v>
      </c>
      <c r="U102" s="20">
        <f t="shared" si="5"/>
        <v>29970.954356846472</v>
      </c>
      <c r="V102" s="94">
        <f t="shared" si="5"/>
        <v>216139.00414937761</v>
      </c>
      <c r="W102" s="98" t="str">
        <f t="shared" si="4"/>
        <v>CUMPLE</v>
      </c>
    </row>
    <row r="103" spans="1:23" ht="35.25" customHeight="1" thickBot="1">
      <c r="B103" s="4" t="s">
        <v>143</v>
      </c>
      <c r="J103" s="4"/>
      <c r="M103" s="22"/>
      <c r="N103" s="128" t="s">
        <v>144</v>
      </c>
      <c r="O103" s="128"/>
      <c r="P103" s="128"/>
      <c r="Q103" s="88">
        <v>0</v>
      </c>
      <c r="R103" s="89"/>
    </row>
    <row r="104" spans="1:23" ht="35.25" customHeight="1">
      <c r="B104" s="24" t="s">
        <v>145</v>
      </c>
      <c r="C104" s="25"/>
      <c r="D104" s="25"/>
      <c r="E104" s="25"/>
      <c r="F104" s="25"/>
      <c r="G104" s="25"/>
      <c r="H104" s="25"/>
      <c r="I104" s="25"/>
      <c r="N104" s="115" t="s">
        <v>39</v>
      </c>
      <c r="O104" s="115"/>
      <c r="P104" s="115"/>
      <c r="Q104" s="90">
        <v>0</v>
      </c>
      <c r="R104" s="9"/>
    </row>
    <row r="105" spans="1:23" ht="35.25" customHeight="1">
      <c r="B105" s="27"/>
      <c r="C105" s="27"/>
      <c r="D105" s="27"/>
      <c r="E105" s="27"/>
      <c r="F105" s="27"/>
      <c r="G105" s="27"/>
      <c r="H105" s="27"/>
      <c r="I105" s="27"/>
      <c r="N105" s="129" t="s">
        <v>146</v>
      </c>
      <c r="O105" s="129"/>
      <c r="P105" s="129"/>
      <c r="Q105" s="91">
        <v>1144194504.2</v>
      </c>
      <c r="R105" s="9"/>
    </row>
    <row r="106" spans="1:23" ht="35.25" customHeight="1">
      <c r="B106" s="29" t="s">
        <v>147</v>
      </c>
      <c r="C106" s="30"/>
      <c r="D106" s="30"/>
      <c r="E106" s="30"/>
      <c r="F106" s="30"/>
      <c r="G106" s="30"/>
      <c r="H106" s="30"/>
      <c r="I106" s="30"/>
      <c r="N106" s="115" t="s">
        <v>148</v>
      </c>
      <c r="O106" s="115"/>
      <c r="P106" s="31">
        <v>0.1</v>
      </c>
      <c r="Q106" s="92">
        <v>114419450.42</v>
      </c>
      <c r="R106" s="9" t="s">
        <v>164</v>
      </c>
    </row>
    <row r="107" spans="1:23" ht="35.25" customHeight="1">
      <c r="B107" s="33" t="s">
        <v>149</v>
      </c>
      <c r="C107" s="111" t="s">
        <v>150</v>
      </c>
      <c r="D107" s="112"/>
      <c r="E107" s="112"/>
      <c r="F107" s="113"/>
      <c r="G107" s="34" t="s">
        <v>151</v>
      </c>
      <c r="H107" s="114" t="s">
        <v>152</v>
      </c>
      <c r="I107" s="114"/>
      <c r="N107" s="115" t="s">
        <v>153</v>
      </c>
      <c r="O107" s="115"/>
      <c r="P107" s="115"/>
      <c r="Q107" s="92">
        <v>21739695.579999998</v>
      </c>
      <c r="R107" s="9"/>
    </row>
    <row r="108" spans="1:23" ht="35.25" customHeight="1">
      <c r="B108" s="35">
        <v>1</v>
      </c>
      <c r="C108" s="105" t="s">
        <v>154</v>
      </c>
      <c r="D108" s="106"/>
      <c r="E108" s="106"/>
      <c r="F108" s="107"/>
      <c r="G108" s="36">
        <v>0.02</v>
      </c>
      <c r="H108" s="108" t="s">
        <v>155</v>
      </c>
      <c r="I108" s="108"/>
      <c r="N108" s="115" t="s">
        <v>156</v>
      </c>
      <c r="O108" s="115"/>
      <c r="P108" s="115"/>
      <c r="Q108" s="92">
        <v>1280353650.2</v>
      </c>
      <c r="R108" s="9"/>
    </row>
    <row r="109" spans="1:23" ht="35.25" customHeight="1">
      <c r="B109" s="35">
        <v>2</v>
      </c>
      <c r="C109" s="105" t="s">
        <v>157</v>
      </c>
      <c r="D109" s="106"/>
      <c r="E109" s="106"/>
      <c r="F109" s="107"/>
      <c r="G109" s="36">
        <v>1.0999999999999999E-2</v>
      </c>
      <c r="H109" s="108" t="s">
        <v>158</v>
      </c>
      <c r="I109" s="108"/>
    </row>
    <row r="110" spans="1:23" ht="35.25" customHeight="1">
      <c r="B110" s="35">
        <v>3</v>
      </c>
      <c r="C110" s="105" t="s">
        <v>159</v>
      </c>
      <c r="D110" s="106"/>
      <c r="E110" s="106"/>
      <c r="F110" s="107"/>
      <c r="G110" s="36">
        <v>5.0000000000000001E-3</v>
      </c>
      <c r="H110" s="108" t="s">
        <v>160</v>
      </c>
      <c r="I110" s="108"/>
    </row>
    <row r="111" spans="1:23" ht="35.25" customHeight="1">
      <c r="B111" s="27"/>
      <c r="C111" s="27"/>
      <c r="D111" s="27"/>
      <c r="E111" s="109" t="s">
        <v>161</v>
      </c>
      <c r="F111" s="110"/>
      <c r="G111" s="37">
        <v>3.5999999999999997E-2</v>
      </c>
      <c r="H111" s="27"/>
      <c r="I111" s="27"/>
      <c r="O111" s="38"/>
    </row>
    <row r="117" spans="17:18" ht="35.25" customHeight="1">
      <c r="Q117" s="39"/>
      <c r="R117" s="39"/>
    </row>
  </sheetData>
  <autoFilter ref="B7:W111" xr:uid="{C3DBBB6F-3C3D-430C-9162-80EBC0FECED7}"/>
  <mergeCells count="23">
    <mergeCell ref="C109:F109"/>
    <mergeCell ref="H109:I109"/>
    <mergeCell ref="C110:F110"/>
    <mergeCell ref="H110:I110"/>
    <mergeCell ref="E111:F111"/>
    <mergeCell ref="C107:F107"/>
    <mergeCell ref="H107:I107"/>
    <mergeCell ref="N107:P107"/>
    <mergeCell ref="C108:F108"/>
    <mergeCell ref="H108:I108"/>
    <mergeCell ref="N108:P108"/>
    <mergeCell ref="N106:O106"/>
    <mergeCell ref="B1:Q1"/>
    <mergeCell ref="B3:C3"/>
    <mergeCell ref="D3:E3"/>
    <mergeCell ref="F3:G3"/>
    <mergeCell ref="H3:I3"/>
    <mergeCell ref="D4:M4"/>
    <mergeCell ref="B6:I6"/>
    <mergeCell ref="J6:Q6"/>
    <mergeCell ref="N103:P103"/>
    <mergeCell ref="N104:P104"/>
    <mergeCell ref="N105:P105"/>
  </mergeCells>
  <conditionalFormatting sqref="D3:E3">
    <cfRule type="cellIs" dxfId="34" priority="2" operator="equal">
      <formula>0</formula>
    </cfRule>
  </conditionalFormatting>
  <conditionalFormatting sqref="H3:I3">
    <cfRule type="cellIs" dxfId="33" priority="1" operator="equal">
      <formula>0</formula>
    </cfRule>
  </conditionalFormatting>
  <conditionalFormatting sqref="Q103">
    <cfRule type="expression" dxfId="32" priority="11">
      <formula>ISERROR(#REF!)</formula>
    </cfRule>
  </conditionalFormatting>
  <conditionalFormatting sqref="Q105">
    <cfRule type="expression" dxfId="31" priority="6">
      <formula>ISERROR($J103)</formula>
    </cfRule>
  </conditionalFormatting>
  <conditionalFormatting sqref="Q105:Q108">
    <cfRule type="expression" dxfId="30" priority="3">
      <formula>ISERROR($Q105)</formula>
    </cfRule>
  </conditionalFormatting>
  <conditionalFormatting sqref="Q108">
    <cfRule type="expression" dxfId="29" priority="9">
      <formula>ISERROR($J109)</formula>
    </cfRule>
  </conditionalFormatting>
  <conditionalFormatting sqref="R103">
    <cfRule type="expression" dxfId="28" priority="8">
      <formula>ISERROR($J103)</formula>
    </cfRule>
  </conditionalFormatting>
  <dataValidations count="13">
    <dataValidation type="decimal" allowBlank="1" showInputMessage="1" showErrorMessage="1" sqref="G108:G110" xr:uid="{7BE136E8-1DF6-466F-9164-818EE63F0B52}">
      <formula1>0</formula1>
      <formula2>1</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24724E93-D3DE-4784-99B6-0108FA077B54}">
      <formula1>0.01</formula1>
      <formula2>R106</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6A3B39EA-4D5A-433B-B745-8B1F640EFC99}">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DE1F6F04-859D-4EDE-98CF-AA0A5E883AB5}">
      <formula1>A8</formula1>
    </dataValidation>
    <dataValidation operator="greaterThanOrEqual" allowBlank="1" showInputMessage="1" showErrorMessage="1" sqref="K17:K102" xr:uid="{BCA99A57-9495-4E58-BD64-4D5F14A59A57}"/>
    <dataValidation type="decimal" allowBlank="1" showInputMessage="1" showErrorMessage="1" errorTitle="Error" error="Mayor a 1" promptTitle="Porcentaje de AIU" prompt="Mayor a 1" sqref="XEP103:XFD103" xr:uid="{483BBDF2-582A-4C92-A6B3-B77DEE4748D3}">
      <formula1>0.011</formula1>
      <formula2>A106</formula2>
    </dataValidation>
    <dataValidation type="decimal" allowBlank="1" showInputMessage="1" showErrorMessage="1" errorTitle="Error" error="Mayor a 1" promptTitle="Porcentaje de AIU" prompt="Mayor a 1" sqref="R103:XEO103" xr:uid="{0BE3FD75-C358-470B-8370-AFE698321FE3}">
      <formula1>0.011</formula1>
      <formula2>AH106</formula2>
    </dataValidation>
    <dataValidation type="decimal" allowBlank="1" showInputMessage="1" showErrorMessage="1" sqref="B103:L103" xr:uid="{C3B996AC-51B5-4E8B-9819-33B9117446BE}">
      <formula1>0.011</formula1>
      <formula2>S106</formula2>
    </dataValidation>
    <dataValidation type="list" allowBlank="1" showInputMessage="1" showErrorMessage="1" sqref="D4:M4" xr:uid="{E5DFABDB-9FB4-47DC-84BC-FFEB475FA7A7}">
      <formula1>INDIRECT(("regioncobertura" &amp; $D$3&amp;"_"&amp;SUBSTITUTE($J$3,"_","")))</formula1>
    </dataValidation>
    <dataValidation type="decimal" allowBlank="1" showInputMessage="1" showErrorMessage="1" errorTitle="Error" error="Mayor a 1" sqref="Q103:Q104" xr:uid="{6C6C6E4A-65DB-4B9B-A6E4-429E3D7DBD6A}">
      <formula1>0.011</formula1>
      <formula2>AG106</formula2>
    </dataValidation>
    <dataValidation type="decimal" operator="greaterThan" allowBlank="1" showInputMessage="1" showErrorMessage="1" sqref="O8:P102" xr:uid="{80DFD536-743C-47A5-BB2F-EE49E380D40D}">
      <formula1>0</formula1>
    </dataValidation>
    <dataValidation type="decimal" allowBlank="1" showInputMessage="1" showErrorMessage="1" errorTitle="Error" error="Mayor a 1" promptTitle="Porcentaje de AIU" prompt="Mayor a 1" sqref="A103" xr:uid="{6400278D-237A-4B07-9422-CE48B1AE24F4}">
      <formula1>0.011</formula1>
      <formula2>R106</formula2>
    </dataValidation>
    <dataValidation type="decimal" allowBlank="1" showInputMessage="1" showErrorMessage="1" errorTitle="Error" error="Mayor a 1 y Menor al Ofertado" promptTitle="Porcentaje de AIU" prompt="Mayor a 1 y Menor al Ofertado" sqref="R106" xr:uid="{3B989017-D574-48D6-88BE-A9469DE1107B}">
      <formula1>0.011</formula1>
      <formula2>R106</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A29A-ED01-4422-84F8-EBE54B6B8560}">
  <dimension ref="A1:W117"/>
  <sheetViews>
    <sheetView topLeftCell="J85" workbookViewId="0">
      <selection activeCell="S108" sqref="S108"/>
    </sheetView>
  </sheetViews>
  <sheetFormatPr defaultColWidth="11.42578125" defaultRowHeight="35.25" customHeight="1"/>
  <cols>
    <col min="1" max="1" width="4" style="4" customWidth="1"/>
    <col min="2" max="2" width="6.42578125" style="2" customWidth="1"/>
    <col min="3" max="3" width="28.5703125" style="2" hidden="1" customWidth="1"/>
    <col min="4" max="4" width="29" style="2" customWidth="1"/>
    <col min="5" max="5" width="39.42578125" style="2" hidden="1" customWidth="1"/>
    <col min="6" max="6" width="20.140625" style="2" hidden="1" customWidth="1"/>
    <col min="7" max="7" width="17.42578125" style="2" hidden="1" customWidth="1"/>
    <col min="8" max="8" width="22.5703125" style="2" hidden="1" customWidth="1"/>
    <col min="9" max="9" width="25.42578125" style="2" hidden="1" customWidth="1"/>
    <col min="10" max="10" width="24.42578125" style="2" customWidth="1"/>
    <col min="11" max="11" width="13.85546875" style="2" hidden="1" customWidth="1"/>
    <col min="12" max="12" width="25.42578125" style="2" customWidth="1"/>
    <col min="13" max="13" width="28.5703125" style="2" hidden="1" customWidth="1"/>
    <col min="14" max="14" width="27.5703125" style="2" customWidth="1"/>
    <col min="15" max="15" width="31.85546875" style="2" hidden="1" customWidth="1"/>
    <col min="16" max="16" width="28.42578125" style="2" hidden="1" customWidth="1"/>
    <col min="17" max="17" width="39.42578125" style="2" customWidth="1"/>
    <col min="18" max="18" width="12.85546875" style="2" hidden="1" customWidth="1"/>
    <col min="19" max="19" width="17.85546875" style="87" bestFit="1" customWidth="1"/>
    <col min="20" max="20" width="17.85546875" style="2" bestFit="1" customWidth="1"/>
    <col min="21" max="22" width="15.42578125" style="2" bestFit="1" customWidth="1"/>
    <col min="23" max="23" width="16.42578125" style="2" bestFit="1" customWidth="1"/>
    <col min="24" max="24" width="15.85546875" style="2" bestFit="1" customWidth="1"/>
    <col min="25" max="16384" width="11.42578125" style="2"/>
  </cols>
  <sheetData>
    <row r="1" spans="1:23" ht="68.849999999999994" customHeight="1">
      <c r="A1" s="1"/>
      <c r="B1" s="116" t="s">
        <v>16</v>
      </c>
      <c r="C1" s="116"/>
      <c r="D1" s="116"/>
      <c r="E1" s="116"/>
      <c r="F1" s="116"/>
      <c r="G1" s="116"/>
      <c r="H1" s="116"/>
      <c r="I1" s="116"/>
      <c r="J1" s="116"/>
      <c r="K1" s="116"/>
      <c r="L1" s="116"/>
      <c r="M1" s="116"/>
      <c r="N1" s="116"/>
      <c r="O1" s="116"/>
      <c r="P1" s="116"/>
      <c r="Q1" s="116"/>
    </row>
    <row r="2" spans="1:23" ht="22.35" customHeight="1">
      <c r="B2" s="5" t="s">
        <v>17</v>
      </c>
      <c r="F2" s="6"/>
    </row>
    <row r="3" spans="1:23" ht="35.25" customHeight="1">
      <c r="B3" s="117" t="s">
        <v>18</v>
      </c>
      <c r="C3" s="118"/>
      <c r="D3" s="119">
        <f>'[6]Solicitud de Cotización General'!H9</f>
        <v>21</v>
      </c>
      <c r="E3" s="119"/>
      <c r="F3" s="118" t="s">
        <v>19</v>
      </c>
      <c r="G3" s="118"/>
      <c r="H3" s="120" t="str">
        <f>+'[6]Solicitud de Cotización General'!$H$11</f>
        <v>Segmento 2</v>
      </c>
      <c r="I3" s="120"/>
      <c r="J3" s="8" t="s">
        <v>20</v>
      </c>
      <c r="K3"/>
      <c r="L3"/>
      <c r="M3"/>
      <c r="N3"/>
      <c r="O3"/>
      <c r="P3"/>
      <c r="Q3"/>
      <c r="R3" s="9"/>
    </row>
    <row r="4" spans="1:23" ht="35.25" customHeight="1">
      <c r="B4" s="7" t="s">
        <v>21</v>
      </c>
      <c r="C4" s="10"/>
      <c r="D4" s="121" t="s">
        <v>10</v>
      </c>
      <c r="E4" s="122"/>
      <c r="F4" s="123"/>
      <c r="G4" s="123"/>
      <c r="H4" s="122"/>
      <c r="I4" s="122"/>
      <c r="J4" s="123"/>
      <c r="K4" s="123"/>
      <c r="L4" s="123"/>
      <c r="M4" s="123"/>
      <c r="N4" s="11"/>
    </row>
    <row r="5" spans="1:23" ht="12.75" customHeight="1"/>
    <row r="6" spans="1:23" ht="35.25" customHeight="1">
      <c r="B6" s="124" t="s">
        <v>23</v>
      </c>
      <c r="C6" s="124"/>
      <c r="D6" s="124"/>
      <c r="E6" s="124"/>
      <c r="F6" s="124"/>
      <c r="G6" s="124"/>
      <c r="H6" s="124"/>
      <c r="I6" s="125"/>
      <c r="J6" s="126" t="s">
        <v>24</v>
      </c>
      <c r="K6" s="127"/>
      <c r="L6" s="127"/>
      <c r="M6" s="127"/>
      <c r="N6" s="127"/>
      <c r="O6" s="127"/>
      <c r="P6" s="127"/>
      <c r="Q6" s="127"/>
      <c r="R6" s="9"/>
    </row>
    <row r="7" spans="1:23"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 t="s">
        <v>162</v>
      </c>
      <c r="S7" s="95" t="s">
        <v>41</v>
      </c>
      <c r="T7" s="95" t="s">
        <v>42</v>
      </c>
      <c r="U7" s="95" t="s">
        <v>43</v>
      </c>
      <c r="V7" s="95" t="s">
        <v>44</v>
      </c>
      <c r="W7" s="95" t="s">
        <v>45</v>
      </c>
    </row>
    <row r="8" spans="1:23" s="19" customFormat="1" ht="35.25" customHeight="1">
      <c r="A8" s="4" t="b">
        <v>1</v>
      </c>
      <c r="B8" s="13">
        <v>1</v>
      </c>
      <c r="C8" s="13" t="s">
        <v>46</v>
      </c>
      <c r="D8" s="13" t="s">
        <v>47</v>
      </c>
      <c r="E8" s="13" t="s">
        <v>47</v>
      </c>
      <c r="F8" s="13" t="s">
        <v>48</v>
      </c>
      <c r="G8" s="13">
        <v>3</v>
      </c>
      <c r="H8" s="13" t="s">
        <v>49</v>
      </c>
      <c r="I8" s="13">
        <v>10</v>
      </c>
      <c r="J8" s="14">
        <v>3448261.41</v>
      </c>
      <c r="K8" s="15">
        <v>0</v>
      </c>
      <c r="L8" s="14">
        <v>3448261.41</v>
      </c>
      <c r="M8" s="14">
        <v>3324124</v>
      </c>
      <c r="N8" s="14">
        <v>10344784.23</v>
      </c>
      <c r="O8" s="16"/>
      <c r="P8" s="17"/>
      <c r="Q8" s="18">
        <f t="shared" ref="Q8:Q71" si="0">IFERROR(ROUND(I8*N8,2),"")</f>
        <v>103447842.3</v>
      </c>
      <c r="R8" s="19" t="s">
        <v>162</v>
      </c>
      <c r="S8" s="96">
        <v>3324124</v>
      </c>
      <c r="T8" s="96">
        <v>3324124</v>
      </c>
      <c r="U8" s="20">
        <v>3448261.41</v>
      </c>
      <c r="V8" s="94">
        <v>3448261.41</v>
      </c>
      <c r="W8" s="98" t="str">
        <f>+IF(AND(J8&gt;=U8,J8&lt;=V8),"CUMPLE","NO CUMPLE")</f>
        <v>CUMPLE</v>
      </c>
    </row>
    <row r="9" spans="1:23" s="19" customFormat="1" ht="35.25" customHeight="1">
      <c r="A9" s="4" t="b">
        <v>1</v>
      </c>
      <c r="B9" s="13">
        <v>2</v>
      </c>
      <c r="C9" s="13" t="s">
        <v>46</v>
      </c>
      <c r="D9" s="13" t="s">
        <v>50</v>
      </c>
      <c r="E9" s="13" t="s">
        <v>50</v>
      </c>
      <c r="F9" s="13" t="s">
        <v>48</v>
      </c>
      <c r="G9" s="13">
        <v>1</v>
      </c>
      <c r="H9" s="13" t="s">
        <v>49</v>
      </c>
      <c r="I9" s="13">
        <v>10</v>
      </c>
      <c r="J9" s="14">
        <v>3448261.41</v>
      </c>
      <c r="K9" s="15">
        <v>0</v>
      </c>
      <c r="L9" s="14">
        <v>3448261.41</v>
      </c>
      <c r="M9" s="14">
        <v>3324124</v>
      </c>
      <c r="N9" s="14">
        <v>3448261.41</v>
      </c>
      <c r="O9" s="16"/>
      <c r="P9" s="17"/>
      <c r="Q9" s="18">
        <f t="shared" si="0"/>
        <v>34482614.100000001</v>
      </c>
      <c r="R9" s="19" t="s">
        <v>162</v>
      </c>
      <c r="S9" s="97">
        <v>3324124</v>
      </c>
      <c r="T9" s="97">
        <v>3324124</v>
      </c>
      <c r="U9" s="20">
        <v>3448261.41</v>
      </c>
      <c r="V9" s="94">
        <v>3448261.41</v>
      </c>
      <c r="W9" s="98" t="str">
        <f t="shared" ref="W9:W72" si="1">+IF(AND(J9&gt;=U9,J9&lt;=V9),"CUMPLE","NO CUMPLE")</f>
        <v>CUMPLE</v>
      </c>
    </row>
    <row r="10" spans="1:23" s="19" customFormat="1" ht="35.25" customHeight="1">
      <c r="A10" s="4" t="b">
        <v>1</v>
      </c>
      <c r="B10" s="13">
        <v>3</v>
      </c>
      <c r="C10" s="13" t="s">
        <v>46</v>
      </c>
      <c r="D10" s="13" t="s">
        <v>51</v>
      </c>
      <c r="E10" s="13" t="s">
        <v>51</v>
      </c>
      <c r="F10" s="13" t="s">
        <v>48</v>
      </c>
      <c r="G10" s="13">
        <v>18</v>
      </c>
      <c r="H10" s="13" t="s">
        <v>49</v>
      </c>
      <c r="I10" s="13">
        <v>10</v>
      </c>
      <c r="J10" s="14">
        <v>3448261.41</v>
      </c>
      <c r="K10" s="15">
        <v>0</v>
      </c>
      <c r="L10" s="14">
        <v>3448261.41</v>
      </c>
      <c r="M10" s="14">
        <v>3324124</v>
      </c>
      <c r="N10" s="14">
        <v>62068705.380000003</v>
      </c>
      <c r="O10" s="16"/>
      <c r="P10" s="17"/>
      <c r="Q10" s="18">
        <f t="shared" si="0"/>
        <v>620687053.79999995</v>
      </c>
      <c r="R10" s="19" t="s">
        <v>162</v>
      </c>
      <c r="S10" s="97">
        <v>3324124</v>
      </c>
      <c r="T10" s="97">
        <v>3324124</v>
      </c>
      <c r="U10" s="20">
        <v>3448261.41</v>
      </c>
      <c r="V10" s="94">
        <v>3448261.41</v>
      </c>
      <c r="W10" s="98" t="str">
        <f t="shared" si="1"/>
        <v>CUMPLE</v>
      </c>
    </row>
    <row r="11" spans="1:23" s="19" customFormat="1" ht="35.25" customHeight="1">
      <c r="A11" s="4" t="b">
        <v>1</v>
      </c>
      <c r="B11" s="13">
        <v>4</v>
      </c>
      <c r="C11" s="13" t="s">
        <v>46</v>
      </c>
      <c r="D11" s="13" t="s">
        <v>52</v>
      </c>
      <c r="E11" s="13" t="s">
        <v>52</v>
      </c>
      <c r="F11" s="13" t="s">
        <v>48</v>
      </c>
      <c r="G11" s="13">
        <v>210</v>
      </c>
      <c r="H11" s="13" t="s">
        <v>49</v>
      </c>
      <c r="I11" s="13">
        <v>10</v>
      </c>
      <c r="J11" s="14">
        <v>17898.34</v>
      </c>
      <c r="K11" s="15">
        <v>0</v>
      </c>
      <c r="L11" s="14">
        <v>17898.34</v>
      </c>
      <c r="M11" s="14">
        <v>17254</v>
      </c>
      <c r="N11" s="14">
        <v>3758651.4</v>
      </c>
      <c r="O11" s="16"/>
      <c r="P11" s="17"/>
      <c r="Q11" s="18">
        <f t="shared" si="0"/>
        <v>37586514</v>
      </c>
      <c r="R11" s="19" t="s">
        <v>162</v>
      </c>
      <c r="S11" s="94">
        <v>17254</v>
      </c>
      <c r="T11" s="94">
        <v>24856</v>
      </c>
      <c r="U11" s="20">
        <v>17898.34</v>
      </c>
      <c r="V11" s="94">
        <f t="shared" ref="U11:V74" si="2">+T11/0.964</f>
        <v>25784.232365145228</v>
      </c>
      <c r="W11" s="98" t="str">
        <f t="shared" si="1"/>
        <v>CUMPLE</v>
      </c>
    </row>
    <row r="12" spans="1:23" s="19" customFormat="1" ht="35.25" customHeight="1">
      <c r="A12" s="4" t="b">
        <v>1</v>
      </c>
      <c r="B12" s="13">
        <v>5</v>
      </c>
      <c r="C12" s="13" t="s">
        <v>46</v>
      </c>
      <c r="D12" s="13" t="s">
        <v>53</v>
      </c>
      <c r="E12" s="13" t="s">
        <v>53</v>
      </c>
      <c r="F12" s="13" t="s">
        <v>48</v>
      </c>
      <c r="G12" s="13">
        <v>1</v>
      </c>
      <c r="H12" s="13" t="s">
        <v>49</v>
      </c>
      <c r="I12" s="13">
        <v>10</v>
      </c>
      <c r="J12" s="14">
        <v>3448261.41</v>
      </c>
      <c r="K12" s="15">
        <v>0</v>
      </c>
      <c r="L12" s="14">
        <v>3448261.41</v>
      </c>
      <c r="M12" s="14">
        <v>3324124</v>
      </c>
      <c r="N12" s="14">
        <v>3448261.41</v>
      </c>
      <c r="O12" s="16"/>
      <c r="P12" s="17"/>
      <c r="Q12" s="18">
        <f t="shared" si="0"/>
        <v>34482614.100000001</v>
      </c>
      <c r="R12" s="19" t="s">
        <v>162</v>
      </c>
      <c r="S12" s="94">
        <v>3324124</v>
      </c>
      <c r="T12" s="94">
        <v>3324124</v>
      </c>
      <c r="U12" s="20">
        <v>3448261.41</v>
      </c>
      <c r="V12" s="94">
        <v>3448261.41</v>
      </c>
      <c r="W12" s="98" t="str">
        <f t="shared" si="1"/>
        <v>CUMPLE</v>
      </c>
    </row>
    <row r="13" spans="1:23" s="19" customFormat="1" ht="35.25" customHeight="1">
      <c r="A13" s="4" t="b">
        <v>1</v>
      </c>
      <c r="B13" s="13">
        <v>6</v>
      </c>
      <c r="C13" s="13" t="s">
        <v>46</v>
      </c>
      <c r="D13" s="13" t="s">
        <v>54</v>
      </c>
      <c r="E13" s="13" t="s">
        <v>54</v>
      </c>
      <c r="F13" s="13" t="s">
        <v>48</v>
      </c>
      <c r="G13" s="13">
        <v>23</v>
      </c>
      <c r="H13" s="13" t="s">
        <v>49</v>
      </c>
      <c r="I13" s="13">
        <v>10</v>
      </c>
      <c r="J13" s="14">
        <v>17898.34</v>
      </c>
      <c r="K13" s="15">
        <v>0</v>
      </c>
      <c r="L13" s="14">
        <v>17898.34</v>
      </c>
      <c r="M13" s="14">
        <v>17254</v>
      </c>
      <c r="N13" s="14">
        <v>411661.82</v>
      </c>
      <c r="O13" s="16"/>
      <c r="P13" s="17"/>
      <c r="Q13" s="18">
        <f t="shared" si="0"/>
        <v>4116618.2</v>
      </c>
      <c r="R13" s="19" t="s">
        <v>162</v>
      </c>
      <c r="S13" s="94">
        <v>17254</v>
      </c>
      <c r="T13" s="94">
        <v>28282</v>
      </c>
      <c r="U13" s="20">
        <v>17898.34</v>
      </c>
      <c r="V13" s="94">
        <f t="shared" si="2"/>
        <v>29338.174273858924</v>
      </c>
      <c r="W13" s="98" t="str">
        <f t="shared" si="1"/>
        <v>CUMPLE</v>
      </c>
    </row>
    <row r="14" spans="1:23" s="19" customFormat="1" ht="35.25" customHeight="1">
      <c r="A14" s="4" t="b">
        <v>1</v>
      </c>
      <c r="B14" s="13">
        <v>7</v>
      </c>
      <c r="C14" s="13" t="s">
        <v>46</v>
      </c>
      <c r="D14" s="13" t="s">
        <v>47</v>
      </c>
      <c r="E14" s="13" t="s">
        <v>47</v>
      </c>
      <c r="F14" s="13" t="s">
        <v>48</v>
      </c>
      <c r="G14" s="13">
        <v>3</v>
      </c>
      <c r="H14" s="13" t="s">
        <v>49</v>
      </c>
      <c r="I14" s="13">
        <v>10</v>
      </c>
      <c r="J14" s="14">
        <v>3448261.41</v>
      </c>
      <c r="K14" s="15">
        <v>0</v>
      </c>
      <c r="L14" s="14">
        <v>3448261.41</v>
      </c>
      <c r="M14" s="14">
        <v>3324124</v>
      </c>
      <c r="N14" s="14">
        <v>10344784.23</v>
      </c>
      <c r="O14" s="16"/>
      <c r="P14" s="17"/>
      <c r="Q14" s="18">
        <f t="shared" si="0"/>
        <v>103447842.3</v>
      </c>
      <c r="R14" s="19" t="s">
        <v>162</v>
      </c>
      <c r="S14" s="94">
        <v>3324124</v>
      </c>
      <c r="T14" s="94">
        <v>3324124</v>
      </c>
      <c r="U14" s="20">
        <v>3448261.41</v>
      </c>
      <c r="V14" s="94">
        <v>3448261.41</v>
      </c>
      <c r="W14" s="98" t="str">
        <f t="shared" si="1"/>
        <v>CUMPLE</v>
      </c>
    </row>
    <row r="15" spans="1:23" s="19" customFormat="1" ht="35.25" customHeight="1">
      <c r="A15" s="4" t="b">
        <v>1</v>
      </c>
      <c r="B15" s="13">
        <v>8</v>
      </c>
      <c r="C15" s="13" t="s">
        <v>46</v>
      </c>
      <c r="D15" s="13" t="s">
        <v>47</v>
      </c>
      <c r="E15" s="13" t="s">
        <v>47</v>
      </c>
      <c r="F15" s="13" t="s">
        <v>48</v>
      </c>
      <c r="G15" s="13">
        <v>1</v>
      </c>
      <c r="H15" s="13" t="s">
        <v>49</v>
      </c>
      <c r="I15" s="13">
        <v>10</v>
      </c>
      <c r="J15" s="14">
        <v>3448261.41</v>
      </c>
      <c r="K15" s="15">
        <v>0</v>
      </c>
      <c r="L15" s="14">
        <v>3448261.41</v>
      </c>
      <c r="M15" s="14">
        <v>3324124</v>
      </c>
      <c r="N15" s="14">
        <v>3448261.41</v>
      </c>
      <c r="O15" s="16"/>
      <c r="P15" s="17"/>
      <c r="Q15" s="18">
        <f t="shared" si="0"/>
        <v>34482614.100000001</v>
      </c>
      <c r="R15" s="19" t="s">
        <v>162</v>
      </c>
      <c r="S15" s="94">
        <v>3324124</v>
      </c>
      <c r="T15" s="94">
        <v>3324124</v>
      </c>
      <c r="U15" s="20">
        <v>3448261.41</v>
      </c>
      <c r="V15" s="94">
        <v>3448261.41</v>
      </c>
      <c r="W15" s="98" t="str">
        <f t="shared" si="1"/>
        <v>CUMPLE</v>
      </c>
    </row>
    <row r="16" spans="1:23" s="19" customFormat="1" ht="35.25" customHeight="1">
      <c r="A16" s="4" t="b">
        <v>1</v>
      </c>
      <c r="B16" s="13">
        <v>9</v>
      </c>
      <c r="C16" s="13" t="s">
        <v>46</v>
      </c>
      <c r="D16" s="13" t="s">
        <v>47</v>
      </c>
      <c r="E16" s="13" t="s">
        <v>47</v>
      </c>
      <c r="F16" s="13" t="s">
        <v>48</v>
      </c>
      <c r="G16" s="13">
        <v>1</v>
      </c>
      <c r="H16" s="13" t="s">
        <v>49</v>
      </c>
      <c r="I16" s="13">
        <v>10</v>
      </c>
      <c r="J16" s="14">
        <v>3448261.41</v>
      </c>
      <c r="K16" s="15">
        <v>0</v>
      </c>
      <c r="L16" s="14">
        <v>3448261.41</v>
      </c>
      <c r="M16" s="14">
        <v>3324124</v>
      </c>
      <c r="N16" s="14">
        <v>3448261.41</v>
      </c>
      <c r="O16" s="16"/>
      <c r="P16" s="17"/>
      <c r="Q16" s="18">
        <f t="shared" si="0"/>
        <v>34482614.100000001</v>
      </c>
      <c r="R16" s="19" t="s">
        <v>162</v>
      </c>
      <c r="S16" s="94">
        <v>3324124</v>
      </c>
      <c r="T16" s="94">
        <v>3324124</v>
      </c>
      <c r="U16" s="20">
        <v>3448261.41</v>
      </c>
      <c r="V16" s="94">
        <v>3448261.41</v>
      </c>
      <c r="W16" s="98" t="str">
        <f t="shared" si="1"/>
        <v>CUMPLE</v>
      </c>
    </row>
    <row r="17" spans="1:23" s="19" customFormat="1" ht="35.25" customHeight="1">
      <c r="A17" s="4"/>
      <c r="B17" s="13">
        <v>10</v>
      </c>
      <c r="C17" s="13" t="s">
        <v>55</v>
      </c>
      <c r="D17" s="13" t="s">
        <v>56</v>
      </c>
      <c r="E17" s="13" t="s">
        <v>56</v>
      </c>
      <c r="F17" s="13"/>
      <c r="G17" s="13">
        <v>17</v>
      </c>
      <c r="H17" s="13" t="s">
        <v>57</v>
      </c>
      <c r="I17" s="13">
        <v>10</v>
      </c>
      <c r="J17" s="14">
        <v>24512.45</v>
      </c>
      <c r="K17" s="21">
        <v>0</v>
      </c>
      <c r="L17" s="14">
        <v>24512.45</v>
      </c>
      <c r="M17" s="14">
        <v>23630</v>
      </c>
      <c r="N17" s="14">
        <v>416711.65</v>
      </c>
      <c r="O17" s="16"/>
      <c r="P17" s="17"/>
      <c r="Q17" s="18">
        <f t="shared" si="0"/>
        <v>4167116.5</v>
      </c>
      <c r="R17" s="19" t="s">
        <v>162</v>
      </c>
      <c r="S17" s="94">
        <v>10836</v>
      </c>
      <c r="T17" s="94">
        <v>25984</v>
      </c>
      <c r="U17" s="20">
        <f t="shared" si="2"/>
        <v>11240.663900414938</v>
      </c>
      <c r="V17" s="94">
        <f t="shared" si="2"/>
        <v>26954.356846473031</v>
      </c>
      <c r="W17" s="98" t="str">
        <f t="shared" si="1"/>
        <v>CUMPLE</v>
      </c>
    </row>
    <row r="18" spans="1:23" s="19" customFormat="1" ht="35.25" customHeight="1">
      <c r="A18" s="4"/>
      <c r="B18" s="13">
        <v>11</v>
      </c>
      <c r="C18" s="13" t="s">
        <v>55</v>
      </c>
      <c r="D18" s="13" t="s">
        <v>58</v>
      </c>
      <c r="E18" s="13" t="s">
        <v>58</v>
      </c>
      <c r="F18" s="13"/>
      <c r="G18" s="13">
        <v>16</v>
      </c>
      <c r="H18" s="13" t="s">
        <v>57</v>
      </c>
      <c r="I18" s="13">
        <v>10</v>
      </c>
      <c r="J18" s="14">
        <v>14496.89</v>
      </c>
      <c r="K18" s="21">
        <v>0</v>
      </c>
      <c r="L18" s="14">
        <v>14496.89</v>
      </c>
      <c r="M18" s="14">
        <v>13975</v>
      </c>
      <c r="N18" s="14">
        <v>231950.24</v>
      </c>
      <c r="O18" s="16"/>
      <c r="P18" s="17"/>
      <c r="Q18" s="18">
        <f t="shared" si="0"/>
        <v>2319502.4</v>
      </c>
      <c r="R18" s="19" t="s">
        <v>162</v>
      </c>
      <c r="S18" s="94">
        <v>8318</v>
      </c>
      <c r="T18" s="94">
        <v>15052</v>
      </c>
      <c r="U18" s="20">
        <f t="shared" si="2"/>
        <v>8628.630705394191</v>
      </c>
      <c r="V18" s="94">
        <f t="shared" si="2"/>
        <v>15614.107883817427</v>
      </c>
      <c r="W18" s="98" t="str">
        <f t="shared" si="1"/>
        <v>CUMPLE</v>
      </c>
    </row>
    <row r="19" spans="1:23" s="19" customFormat="1" ht="35.25" customHeight="1">
      <c r="A19" s="4"/>
      <c r="B19" s="13">
        <v>12</v>
      </c>
      <c r="C19" s="13" t="s">
        <v>55</v>
      </c>
      <c r="D19" s="13" t="s">
        <v>59</v>
      </c>
      <c r="E19" s="13" t="s">
        <v>59</v>
      </c>
      <c r="F19" s="13"/>
      <c r="G19" s="13">
        <v>2</v>
      </c>
      <c r="H19" s="13" t="s">
        <v>57</v>
      </c>
      <c r="I19" s="13">
        <v>10</v>
      </c>
      <c r="J19" s="14">
        <v>4761.41</v>
      </c>
      <c r="K19" s="21">
        <v>0</v>
      </c>
      <c r="L19" s="14">
        <v>4761.41</v>
      </c>
      <c r="M19" s="14">
        <v>4590</v>
      </c>
      <c r="N19" s="14">
        <v>9522.82</v>
      </c>
      <c r="O19" s="16"/>
      <c r="P19" s="17"/>
      <c r="Q19" s="18">
        <f t="shared" si="0"/>
        <v>95228.2</v>
      </c>
      <c r="R19" s="19" t="s">
        <v>162</v>
      </c>
      <c r="S19" s="94">
        <v>2623</v>
      </c>
      <c r="T19" s="94">
        <v>4590</v>
      </c>
      <c r="U19" s="20">
        <f t="shared" si="2"/>
        <v>2720.9543568464733</v>
      </c>
      <c r="V19" s="94">
        <f t="shared" si="2"/>
        <v>4761.4107883817433</v>
      </c>
      <c r="W19" s="98" t="str">
        <f t="shared" si="1"/>
        <v>CUMPLE</v>
      </c>
    </row>
    <row r="20" spans="1:23" s="19" customFormat="1" ht="35.25" customHeight="1">
      <c r="A20" s="4"/>
      <c r="B20" s="13">
        <v>13</v>
      </c>
      <c r="C20" s="13" t="s">
        <v>55</v>
      </c>
      <c r="D20" s="13" t="s">
        <v>60</v>
      </c>
      <c r="E20" s="13" t="s">
        <v>60</v>
      </c>
      <c r="F20" s="13"/>
      <c r="G20" s="13">
        <v>12</v>
      </c>
      <c r="H20" s="13" t="s">
        <v>57</v>
      </c>
      <c r="I20" s="13">
        <v>10</v>
      </c>
      <c r="J20" s="14">
        <v>21483.4</v>
      </c>
      <c r="K20" s="21">
        <v>0</v>
      </c>
      <c r="L20" s="14">
        <v>21483.4</v>
      </c>
      <c r="M20" s="14">
        <v>20710</v>
      </c>
      <c r="N20" s="14">
        <v>257800.8</v>
      </c>
      <c r="O20" s="16"/>
      <c r="P20" s="17"/>
      <c r="Q20" s="18">
        <f t="shared" si="0"/>
        <v>2578008</v>
      </c>
      <c r="R20" s="19" t="s">
        <v>162</v>
      </c>
      <c r="S20" s="94">
        <v>9841</v>
      </c>
      <c r="T20" s="94">
        <v>28358</v>
      </c>
      <c r="U20" s="20">
        <f t="shared" si="2"/>
        <v>10208.50622406639</v>
      </c>
      <c r="V20" s="94">
        <f t="shared" si="2"/>
        <v>29417.01244813278</v>
      </c>
      <c r="W20" s="98" t="str">
        <f t="shared" si="1"/>
        <v>CUMPLE</v>
      </c>
    </row>
    <row r="21" spans="1:23" s="19" customFormat="1" ht="35.25" customHeight="1">
      <c r="A21" s="4"/>
      <c r="B21" s="13">
        <v>14</v>
      </c>
      <c r="C21" s="13" t="s">
        <v>55</v>
      </c>
      <c r="D21" s="13" t="s">
        <v>61</v>
      </c>
      <c r="E21" s="13" t="s">
        <v>61</v>
      </c>
      <c r="F21" s="13"/>
      <c r="G21" s="13">
        <v>24</v>
      </c>
      <c r="H21" s="13" t="s">
        <v>57</v>
      </c>
      <c r="I21" s="13">
        <v>10</v>
      </c>
      <c r="J21" s="14">
        <v>17081.95</v>
      </c>
      <c r="K21" s="21">
        <v>0</v>
      </c>
      <c r="L21" s="14">
        <v>17081.95</v>
      </c>
      <c r="M21" s="14">
        <v>16467</v>
      </c>
      <c r="N21" s="14">
        <v>409966.8</v>
      </c>
      <c r="O21" s="16"/>
      <c r="P21" s="17"/>
      <c r="Q21" s="18">
        <f t="shared" si="0"/>
        <v>4099668</v>
      </c>
      <c r="R21" s="19" t="s">
        <v>162</v>
      </c>
      <c r="S21" s="94">
        <v>9702</v>
      </c>
      <c r="T21" s="94">
        <v>21166</v>
      </c>
      <c r="U21" s="20">
        <f t="shared" si="2"/>
        <v>10064.315352697096</v>
      </c>
      <c r="V21" s="94">
        <f t="shared" si="2"/>
        <v>21956.431535269709</v>
      </c>
      <c r="W21" s="98" t="str">
        <f t="shared" si="1"/>
        <v>CUMPLE</v>
      </c>
    </row>
    <row r="22" spans="1:23" s="19" customFormat="1" ht="35.25" customHeight="1">
      <c r="A22" s="4"/>
      <c r="B22" s="13">
        <v>15</v>
      </c>
      <c r="C22" s="13" t="s">
        <v>55</v>
      </c>
      <c r="D22" s="13" t="s">
        <v>62</v>
      </c>
      <c r="E22" s="13" t="s">
        <v>62</v>
      </c>
      <c r="F22" s="13"/>
      <c r="G22" s="13">
        <v>40</v>
      </c>
      <c r="H22" s="13" t="s">
        <v>57</v>
      </c>
      <c r="I22" s="13">
        <v>10</v>
      </c>
      <c r="J22" s="14">
        <v>10087.14</v>
      </c>
      <c r="K22" s="21">
        <v>0</v>
      </c>
      <c r="L22" s="14">
        <v>10087.14</v>
      </c>
      <c r="M22" s="14">
        <v>9724</v>
      </c>
      <c r="N22" s="14">
        <v>403485.6</v>
      </c>
      <c r="O22" s="16"/>
      <c r="P22" s="17"/>
      <c r="Q22" s="18">
        <f t="shared" si="0"/>
        <v>4034856</v>
      </c>
      <c r="R22" s="19" t="s">
        <v>162</v>
      </c>
      <c r="S22" s="94">
        <v>6072</v>
      </c>
      <c r="T22" s="94">
        <v>13074</v>
      </c>
      <c r="U22" s="20">
        <f t="shared" si="2"/>
        <v>6298.7551867219918</v>
      </c>
      <c r="V22" s="94">
        <f t="shared" si="2"/>
        <v>13562.240663900415</v>
      </c>
      <c r="W22" s="98" t="str">
        <f t="shared" si="1"/>
        <v>CUMPLE</v>
      </c>
    </row>
    <row r="23" spans="1:23" s="19" customFormat="1" ht="35.25" customHeight="1">
      <c r="A23" s="4"/>
      <c r="B23" s="13">
        <v>16</v>
      </c>
      <c r="C23" s="13" t="s">
        <v>55</v>
      </c>
      <c r="D23" s="13" t="s">
        <v>63</v>
      </c>
      <c r="E23" s="13" t="s">
        <v>63</v>
      </c>
      <c r="F23" s="13"/>
      <c r="G23" s="13">
        <v>15</v>
      </c>
      <c r="H23" s="13" t="s">
        <v>57</v>
      </c>
      <c r="I23" s="13">
        <v>10</v>
      </c>
      <c r="J23" s="14">
        <v>29871.37</v>
      </c>
      <c r="K23" s="21">
        <v>0</v>
      </c>
      <c r="L23" s="14">
        <v>29871.37</v>
      </c>
      <c r="M23" s="14">
        <v>28796</v>
      </c>
      <c r="N23" s="14">
        <v>448070.55</v>
      </c>
      <c r="O23" s="16"/>
      <c r="P23" s="17"/>
      <c r="Q23" s="18">
        <f t="shared" si="0"/>
        <v>4480705.5</v>
      </c>
      <c r="R23" s="19" t="s">
        <v>162</v>
      </c>
      <c r="S23" s="94">
        <v>12605</v>
      </c>
      <c r="T23" s="94">
        <v>29914</v>
      </c>
      <c r="U23" s="20">
        <f t="shared" si="2"/>
        <v>13075.726141078838</v>
      </c>
      <c r="V23" s="94">
        <f t="shared" si="2"/>
        <v>31031.120331950209</v>
      </c>
      <c r="W23" s="98" t="str">
        <f t="shared" si="1"/>
        <v>CUMPLE</v>
      </c>
    </row>
    <row r="24" spans="1:23" s="19" customFormat="1" ht="35.25" customHeight="1">
      <c r="A24" s="4"/>
      <c r="B24" s="13">
        <v>17</v>
      </c>
      <c r="C24" s="13" t="s">
        <v>55</v>
      </c>
      <c r="D24" s="13" t="s">
        <v>64</v>
      </c>
      <c r="E24" s="13" t="s">
        <v>64</v>
      </c>
      <c r="F24" s="13"/>
      <c r="G24" s="13">
        <v>4</v>
      </c>
      <c r="H24" s="13" t="s">
        <v>57</v>
      </c>
      <c r="I24" s="13">
        <v>10</v>
      </c>
      <c r="J24" s="14">
        <v>13835.06</v>
      </c>
      <c r="K24" s="21">
        <v>0</v>
      </c>
      <c r="L24" s="14">
        <v>13835.06</v>
      </c>
      <c r="M24" s="14">
        <v>13337</v>
      </c>
      <c r="N24" s="14">
        <v>55340.24</v>
      </c>
      <c r="O24" s="16"/>
      <c r="P24" s="17"/>
      <c r="Q24" s="18">
        <f t="shared" si="0"/>
        <v>553402.4</v>
      </c>
      <c r="R24" s="19" t="s">
        <v>162</v>
      </c>
      <c r="S24" s="94">
        <v>7187</v>
      </c>
      <c r="T24" s="94">
        <v>20055</v>
      </c>
      <c r="U24" s="20">
        <f t="shared" si="2"/>
        <v>7455.3941908713696</v>
      </c>
      <c r="V24" s="94">
        <f t="shared" si="2"/>
        <v>20803.941908713692</v>
      </c>
      <c r="W24" s="98" t="str">
        <f t="shared" si="1"/>
        <v>CUMPLE</v>
      </c>
    </row>
    <row r="25" spans="1:23" s="19" customFormat="1" ht="35.25" customHeight="1">
      <c r="A25" s="4"/>
      <c r="B25" s="13">
        <v>18</v>
      </c>
      <c r="C25" s="13" t="s">
        <v>55</v>
      </c>
      <c r="D25" s="13" t="s">
        <v>65</v>
      </c>
      <c r="E25" s="13" t="s">
        <v>65</v>
      </c>
      <c r="F25" s="13"/>
      <c r="G25" s="13">
        <v>46</v>
      </c>
      <c r="H25" s="13" t="s">
        <v>57</v>
      </c>
      <c r="I25" s="13">
        <v>10</v>
      </c>
      <c r="J25" s="14">
        <v>13142.12</v>
      </c>
      <c r="K25" s="21">
        <v>0</v>
      </c>
      <c r="L25" s="14">
        <v>13142.12</v>
      </c>
      <c r="M25" s="14">
        <v>12669</v>
      </c>
      <c r="N25" s="14">
        <v>604537.52</v>
      </c>
      <c r="O25" s="16"/>
      <c r="P25" s="17"/>
      <c r="Q25" s="18">
        <f t="shared" si="0"/>
        <v>6045375.2000000002</v>
      </c>
      <c r="R25" s="19" t="s">
        <v>162</v>
      </c>
      <c r="S25" s="94">
        <v>6081</v>
      </c>
      <c r="T25" s="94">
        <v>12798</v>
      </c>
      <c r="U25" s="20">
        <f t="shared" si="2"/>
        <v>6308.0912863070544</v>
      </c>
      <c r="V25" s="94">
        <f t="shared" si="2"/>
        <v>13275.933609958507</v>
      </c>
      <c r="W25" s="98" t="str">
        <f t="shared" si="1"/>
        <v>CUMPLE</v>
      </c>
    </row>
    <row r="26" spans="1:23" s="19" customFormat="1" ht="35.25" customHeight="1">
      <c r="A26" s="4"/>
      <c r="B26" s="13">
        <v>19</v>
      </c>
      <c r="C26" s="13" t="s">
        <v>55</v>
      </c>
      <c r="D26" s="13" t="s">
        <v>66</v>
      </c>
      <c r="E26" s="13" t="s">
        <v>66</v>
      </c>
      <c r="F26" s="13"/>
      <c r="G26" s="13">
        <v>5</v>
      </c>
      <c r="H26" s="13" t="s">
        <v>57</v>
      </c>
      <c r="I26" s="13">
        <v>10</v>
      </c>
      <c r="J26" s="14">
        <v>41776.97</v>
      </c>
      <c r="K26" s="21">
        <v>0</v>
      </c>
      <c r="L26" s="14">
        <v>41776.97</v>
      </c>
      <c r="M26" s="14">
        <v>40273</v>
      </c>
      <c r="N26" s="14">
        <v>208884.85</v>
      </c>
      <c r="O26" s="16"/>
      <c r="P26" s="17"/>
      <c r="Q26" s="18">
        <f t="shared" si="0"/>
        <v>2088848.5</v>
      </c>
      <c r="R26" s="19" t="s">
        <v>162</v>
      </c>
      <c r="S26" s="94">
        <v>17801</v>
      </c>
      <c r="T26" s="94">
        <v>41497</v>
      </c>
      <c r="U26" s="20">
        <f t="shared" si="2"/>
        <v>18465.767634854772</v>
      </c>
      <c r="V26" s="94">
        <f t="shared" si="2"/>
        <v>43046.680497925314</v>
      </c>
      <c r="W26" s="98" t="str">
        <f t="shared" si="1"/>
        <v>CUMPLE</v>
      </c>
    </row>
    <row r="27" spans="1:23" s="19" customFormat="1" ht="35.25" customHeight="1">
      <c r="A27" s="4"/>
      <c r="B27" s="13">
        <v>20</v>
      </c>
      <c r="C27" s="13" t="s">
        <v>55</v>
      </c>
      <c r="D27" s="13" t="s">
        <v>67</v>
      </c>
      <c r="E27" s="13" t="s">
        <v>67</v>
      </c>
      <c r="F27" s="13"/>
      <c r="G27" s="13">
        <v>11</v>
      </c>
      <c r="H27" s="13" t="s">
        <v>57</v>
      </c>
      <c r="I27" s="13">
        <v>10</v>
      </c>
      <c r="J27" s="14">
        <v>26324.69</v>
      </c>
      <c r="K27" s="21">
        <v>0</v>
      </c>
      <c r="L27" s="14">
        <v>26324.69</v>
      </c>
      <c r="M27" s="14">
        <v>25377</v>
      </c>
      <c r="N27" s="14">
        <v>289571.59000000003</v>
      </c>
      <c r="O27" s="16"/>
      <c r="P27" s="17"/>
      <c r="Q27" s="18">
        <f t="shared" si="0"/>
        <v>2895715.9</v>
      </c>
      <c r="R27" s="19" t="s">
        <v>162</v>
      </c>
      <c r="S27" s="94">
        <v>16268</v>
      </c>
      <c r="T27" s="94">
        <v>25377</v>
      </c>
      <c r="U27" s="20">
        <v>16875.52</v>
      </c>
      <c r="V27" s="94">
        <v>26324.69</v>
      </c>
      <c r="W27" s="98" t="str">
        <f t="shared" si="1"/>
        <v>CUMPLE</v>
      </c>
    </row>
    <row r="28" spans="1:23" s="19" customFormat="1" ht="35.25" customHeight="1">
      <c r="A28" s="4"/>
      <c r="B28" s="13">
        <v>21</v>
      </c>
      <c r="C28" s="13" t="s">
        <v>55</v>
      </c>
      <c r="D28" s="13" t="s">
        <v>68</v>
      </c>
      <c r="E28" s="13" t="s">
        <v>68</v>
      </c>
      <c r="F28" s="13"/>
      <c r="G28" s="13">
        <v>2</v>
      </c>
      <c r="H28" s="13" t="s">
        <v>57</v>
      </c>
      <c r="I28" s="13">
        <v>10</v>
      </c>
      <c r="J28" s="14">
        <v>47131.74</v>
      </c>
      <c r="K28" s="21">
        <v>0</v>
      </c>
      <c r="L28" s="14">
        <v>47131.74</v>
      </c>
      <c r="M28" s="14">
        <v>45435</v>
      </c>
      <c r="N28" s="14">
        <v>94263.48</v>
      </c>
      <c r="O28" s="16"/>
      <c r="P28" s="17"/>
      <c r="Q28" s="18">
        <f t="shared" si="0"/>
        <v>942634.8</v>
      </c>
      <c r="R28" s="19" t="s">
        <v>162</v>
      </c>
      <c r="S28" s="94">
        <v>26018</v>
      </c>
      <c r="T28" s="94">
        <v>45435</v>
      </c>
      <c r="U28" s="20">
        <f t="shared" si="2"/>
        <v>26989.626556016599</v>
      </c>
      <c r="V28" s="94">
        <f t="shared" si="2"/>
        <v>47131.742738589215</v>
      </c>
      <c r="W28" s="98" t="str">
        <f t="shared" si="1"/>
        <v>CUMPLE</v>
      </c>
    </row>
    <row r="29" spans="1:23" s="19" customFormat="1" ht="35.25" customHeight="1">
      <c r="A29" s="4"/>
      <c r="B29" s="13">
        <v>22</v>
      </c>
      <c r="C29" s="13" t="s">
        <v>55</v>
      </c>
      <c r="D29" s="13" t="s">
        <v>69</v>
      </c>
      <c r="E29" s="13" t="s">
        <v>69</v>
      </c>
      <c r="F29" s="13"/>
      <c r="G29" s="13">
        <v>2</v>
      </c>
      <c r="H29" s="13" t="s">
        <v>57</v>
      </c>
      <c r="I29" s="13">
        <v>10</v>
      </c>
      <c r="J29" s="14">
        <v>90898.34</v>
      </c>
      <c r="K29" s="21">
        <v>0</v>
      </c>
      <c r="L29" s="14">
        <v>90898.34</v>
      </c>
      <c r="M29" s="14">
        <v>87626</v>
      </c>
      <c r="N29" s="14">
        <v>181796.68</v>
      </c>
      <c r="O29" s="16"/>
      <c r="P29" s="17"/>
      <c r="Q29" s="18">
        <f t="shared" si="0"/>
        <v>1817966.8</v>
      </c>
      <c r="R29" s="19" t="s">
        <v>162</v>
      </c>
      <c r="S29" s="94">
        <v>49071</v>
      </c>
      <c r="T29" s="94">
        <v>87626</v>
      </c>
      <c r="U29" s="20">
        <f t="shared" si="2"/>
        <v>50903.526970954357</v>
      </c>
      <c r="V29" s="94">
        <f t="shared" si="2"/>
        <v>90898.340248962661</v>
      </c>
      <c r="W29" s="98" t="str">
        <f t="shared" si="1"/>
        <v>CUMPLE</v>
      </c>
    </row>
    <row r="30" spans="1:23" s="19" customFormat="1" ht="35.25" customHeight="1">
      <c r="A30" s="4"/>
      <c r="B30" s="13">
        <v>23</v>
      </c>
      <c r="C30" s="13" t="s">
        <v>55</v>
      </c>
      <c r="D30" s="13" t="s">
        <v>70</v>
      </c>
      <c r="E30" s="13" t="s">
        <v>70</v>
      </c>
      <c r="F30" s="13"/>
      <c r="G30" s="13">
        <v>6</v>
      </c>
      <c r="H30" s="13" t="s">
        <v>57</v>
      </c>
      <c r="I30" s="13">
        <v>10</v>
      </c>
      <c r="J30" s="14">
        <v>23358.92</v>
      </c>
      <c r="K30" s="21">
        <v>0</v>
      </c>
      <c r="L30" s="14">
        <v>23358.92</v>
      </c>
      <c r="M30" s="14">
        <v>22518</v>
      </c>
      <c r="N30" s="14">
        <v>140153.51999999999</v>
      </c>
      <c r="O30" s="16"/>
      <c r="P30" s="17"/>
      <c r="Q30" s="18">
        <f t="shared" si="0"/>
        <v>1401535.2</v>
      </c>
      <c r="R30" s="19" t="s">
        <v>162</v>
      </c>
      <c r="S30" s="94">
        <v>9508</v>
      </c>
      <c r="T30" s="94">
        <v>22518</v>
      </c>
      <c r="U30" s="20">
        <f t="shared" si="2"/>
        <v>9863.0705394190882</v>
      </c>
      <c r="V30" s="94">
        <f t="shared" si="2"/>
        <v>23358.921161825729</v>
      </c>
      <c r="W30" s="98" t="str">
        <f t="shared" si="1"/>
        <v>CUMPLE</v>
      </c>
    </row>
    <row r="31" spans="1:23" s="19" customFormat="1" ht="35.25" customHeight="1">
      <c r="A31" s="4"/>
      <c r="B31" s="13">
        <v>24</v>
      </c>
      <c r="C31" s="13" t="s">
        <v>55</v>
      </c>
      <c r="D31" s="13" t="s">
        <v>71</v>
      </c>
      <c r="E31" s="13" t="s">
        <v>71</v>
      </c>
      <c r="F31" s="13"/>
      <c r="G31" s="13">
        <v>5</v>
      </c>
      <c r="H31" s="13" t="s">
        <v>57</v>
      </c>
      <c r="I31" s="13">
        <v>10</v>
      </c>
      <c r="J31" s="14">
        <v>16795.64</v>
      </c>
      <c r="K31" s="21">
        <v>0</v>
      </c>
      <c r="L31" s="14">
        <v>16795.64</v>
      </c>
      <c r="M31" s="14">
        <v>16191</v>
      </c>
      <c r="N31" s="14">
        <v>83978.2</v>
      </c>
      <c r="O31" s="16"/>
      <c r="P31" s="17"/>
      <c r="Q31" s="18">
        <f t="shared" si="0"/>
        <v>839782</v>
      </c>
      <c r="R31" s="19" t="s">
        <v>162</v>
      </c>
      <c r="S31" s="94">
        <v>7629</v>
      </c>
      <c r="T31" s="94">
        <v>16191</v>
      </c>
      <c r="U31" s="20">
        <f t="shared" si="2"/>
        <v>7913.9004149377597</v>
      </c>
      <c r="V31" s="94">
        <f t="shared" si="2"/>
        <v>16795.643153526973</v>
      </c>
      <c r="W31" s="98" t="str">
        <f t="shared" si="1"/>
        <v>CUMPLE</v>
      </c>
    </row>
    <row r="32" spans="1:23" s="19" customFormat="1" ht="35.25" customHeight="1">
      <c r="A32" s="4"/>
      <c r="B32" s="13">
        <v>25</v>
      </c>
      <c r="C32" s="13" t="s">
        <v>55</v>
      </c>
      <c r="D32" s="13" t="s">
        <v>72</v>
      </c>
      <c r="E32" s="13" t="s">
        <v>72</v>
      </c>
      <c r="F32" s="13"/>
      <c r="G32" s="13">
        <v>12</v>
      </c>
      <c r="H32" s="13" t="s">
        <v>57</v>
      </c>
      <c r="I32" s="13">
        <v>10</v>
      </c>
      <c r="J32" s="14">
        <v>17134.849999999999</v>
      </c>
      <c r="K32" s="21">
        <v>0</v>
      </c>
      <c r="L32" s="14">
        <v>17134.849999999999</v>
      </c>
      <c r="M32" s="14">
        <v>16518</v>
      </c>
      <c r="N32" s="14">
        <v>205618.2</v>
      </c>
      <c r="O32" s="16"/>
      <c r="P32" s="17"/>
      <c r="Q32" s="18">
        <f t="shared" si="0"/>
        <v>2056182</v>
      </c>
      <c r="R32" s="19" t="s">
        <v>162</v>
      </c>
      <c r="S32" s="94">
        <v>10741</v>
      </c>
      <c r="T32" s="94">
        <v>17396</v>
      </c>
      <c r="U32" s="20">
        <f t="shared" si="2"/>
        <v>11142.116182572614</v>
      </c>
      <c r="V32" s="94">
        <f t="shared" si="2"/>
        <v>18045.643153526973</v>
      </c>
      <c r="W32" s="98" t="str">
        <f t="shared" si="1"/>
        <v>CUMPLE</v>
      </c>
    </row>
    <row r="33" spans="1:23" s="19" customFormat="1" ht="35.25" customHeight="1">
      <c r="A33" s="4"/>
      <c r="B33" s="13">
        <v>26</v>
      </c>
      <c r="C33" s="13" t="s">
        <v>55</v>
      </c>
      <c r="D33" s="13" t="s">
        <v>73</v>
      </c>
      <c r="E33" s="13" t="s">
        <v>73</v>
      </c>
      <c r="F33" s="13"/>
      <c r="G33" s="13">
        <v>3</v>
      </c>
      <c r="H33" s="13" t="s">
        <v>57</v>
      </c>
      <c r="I33" s="13">
        <v>10</v>
      </c>
      <c r="J33" s="14">
        <v>25849.59</v>
      </c>
      <c r="K33" s="21">
        <v>0</v>
      </c>
      <c r="L33" s="14">
        <v>25849.59</v>
      </c>
      <c r="M33" s="14">
        <v>24919</v>
      </c>
      <c r="N33" s="14">
        <v>77548.77</v>
      </c>
      <c r="O33" s="16"/>
      <c r="P33" s="17"/>
      <c r="Q33" s="18">
        <f t="shared" si="0"/>
        <v>775487.7</v>
      </c>
      <c r="R33" s="19" t="s">
        <v>162</v>
      </c>
      <c r="S33" s="94">
        <v>16137</v>
      </c>
      <c r="T33" s="94">
        <v>34223</v>
      </c>
      <c r="U33" s="20">
        <f t="shared" si="2"/>
        <v>16739.626556016599</v>
      </c>
      <c r="V33" s="94">
        <f t="shared" si="2"/>
        <v>35501.037344398341</v>
      </c>
      <c r="W33" s="98" t="str">
        <f t="shared" si="1"/>
        <v>CUMPLE</v>
      </c>
    </row>
    <row r="34" spans="1:23" s="19" customFormat="1" ht="35.25" customHeight="1">
      <c r="A34" s="4"/>
      <c r="B34" s="13">
        <v>27</v>
      </c>
      <c r="C34" s="13" t="s">
        <v>55</v>
      </c>
      <c r="D34" s="13" t="s">
        <v>74</v>
      </c>
      <c r="E34" s="13" t="s">
        <v>74</v>
      </c>
      <c r="F34" s="13"/>
      <c r="G34" s="13">
        <v>3</v>
      </c>
      <c r="H34" s="13" t="s">
        <v>57</v>
      </c>
      <c r="I34" s="13">
        <v>10</v>
      </c>
      <c r="J34" s="14">
        <v>26930.5</v>
      </c>
      <c r="K34" s="21">
        <v>0</v>
      </c>
      <c r="L34" s="14">
        <v>26930.5</v>
      </c>
      <c r="M34" s="14">
        <v>25961</v>
      </c>
      <c r="N34" s="14">
        <v>80791.5</v>
      </c>
      <c r="O34" s="16"/>
      <c r="P34" s="17"/>
      <c r="Q34" s="18">
        <f t="shared" si="0"/>
        <v>807915</v>
      </c>
      <c r="R34" s="19" t="s">
        <v>162</v>
      </c>
      <c r="S34" s="94">
        <v>16287</v>
      </c>
      <c r="T34" s="94">
        <v>36309</v>
      </c>
      <c r="U34" s="20">
        <f t="shared" si="2"/>
        <v>16895.228215767635</v>
      </c>
      <c r="V34" s="94">
        <f t="shared" si="2"/>
        <v>37664.937759336099</v>
      </c>
      <c r="W34" s="98" t="str">
        <f t="shared" si="1"/>
        <v>CUMPLE</v>
      </c>
    </row>
    <row r="35" spans="1:23" s="19" customFormat="1" ht="35.25" customHeight="1">
      <c r="A35" s="4"/>
      <c r="B35" s="13">
        <v>28</v>
      </c>
      <c r="C35" s="13" t="s">
        <v>55</v>
      </c>
      <c r="D35" s="13" t="s">
        <v>75</v>
      </c>
      <c r="E35" s="13" t="s">
        <v>75</v>
      </c>
      <c r="F35" s="13"/>
      <c r="G35" s="13">
        <v>19</v>
      </c>
      <c r="H35" s="13" t="s">
        <v>57</v>
      </c>
      <c r="I35" s="13">
        <v>10</v>
      </c>
      <c r="J35" s="14">
        <v>18298.759999999998</v>
      </c>
      <c r="K35" s="21">
        <v>0</v>
      </c>
      <c r="L35" s="14">
        <v>18298.759999999998</v>
      </c>
      <c r="M35" s="14">
        <v>17640</v>
      </c>
      <c r="N35" s="14">
        <v>347676.44</v>
      </c>
      <c r="O35" s="16"/>
      <c r="P35" s="17"/>
      <c r="Q35" s="18">
        <f t="shared" si="0"/>
        <v>3476764.4</v>
      </c>
      <c r="R35" s="19" t="s">
        <v>162</v>
      </c>
      <c r="S35" s="94">
        <v>10586</v>
      </c>
      <c r="T35" s="94">
        <v>17640</v>
      </c>
      <c r="U35" s="20">
        <f t="shared" si="2"/>
        <v>10981.327800829877</v>
      </c>
      <c r="V35" s="94">
        <v>18298.759999999998</v>
      </c>
      <c r="W35" s="98" t="str">
        <f t="shared" si="1"/>
        <v>CUMPLE</v>
      </c>
    </row>
    <row r="36" spans="1:23" s="19" customFormat="1" ht="35.25" customHeight="1">
      <c r="A36" s="4"/>
      <c r="B36" s="13">
        <v>29</v>
      </c>
      <c r="C36" s="13" t="s">
        <v>55</v>
      </c>
      <c r="D36" s="13" t="s">
        <v>76</v>
      </c>
      <c r="E36" s="13" t="s">
        <v>76</v>
      </c>
      <c r="F36" s="13"/>
      <c r="G36" s="13">
        <v>4</v>
      </c>
      <c r="H36" s="13" t="s">
        <v>57</v>
      </c>
      <c r="I36" s="13">
        <v>10</v>
      </c>
      <c r="J36" s="14">
        <v>15377.59</v>
      </c>
      <c r="K36" s="21">
        <v>0</v>
      </c>
      <c r="L36" s="14">
        <v>15377.59</v>
      </c>
      <c r="M36" s="14">
        <v>14824</v>
      </c>
      <c r="N36" s="14">
        <v>61510.36</v>
      </c>
      <c r="O36" s="16"/>
      <c r="P36" s="17"/>
      <c r="Q36" s="18">
        <f t="shared" si="0"/>
        <v>615103.6</v>
      </c>
      <c r="R36" s="19" t="s">
        <v>162</v>
      </c>
      <c r="S36" s="94">
        <v>8182</v>
      </c>
      <c r="T36" s="94">
        <v>14824</v>
      </c>
      <c r="U36" s="20">
        <f t="shared" si="2"/>
        <v>8487.5518672199178</v>
      </c>
      <c r="V36" s="94">
        <f t="shared" si="2"/>
        <v>15377.593360995852</v>
      </c>
      <c r="W36" s="98" t="str">
        <f t="shared" si="1"/>
        <v>CUMPLE</v>
      </c>
    </row>
    <row r="37" spans="1:23" s="19" customFormat="1" ht="35.25" customHeight="1">
      <c r="A37" s="4"/>
      <c r="B37" s="13">
        <v>30</v>
      </c>
      <c r="C37" s="13" t="s">
        <v>55</v>
      </c>
      <c r="D37" s="13" t="s">
        <v>77</v>
      </c>
      <c r="E37" s="13" t="s">
        <v>77</v>
      </c>
      <c r="F37" s="13"/>
      <c r="G37" s="13">
        <v>7</v>
      </c>
      <c r="H37" s="13" t="s">
        <v>57</v>
      </c>
      <c r="I37" s="13">
        <v>10</v>
      </c>
      <c r="J37" s="14">
        <v>31474.07</v>
      </c>
      <c r="K37" s="21">
        <v>0</v>
      </c>
      <c r="L37" s="14">
        <v>31474.07</v>
      </c>
      <c r="M37" s="14">
        <v>30341</v>
      </c>
      <c r="N37" s="14">
        <v>220318.49</v>
      </c>
      <c r="O37" s="16"/>
      <c r="P37" s="17"/>
      <c r="Q37" s="18">
        <f t="shared" si="0"/>
        <v>2203184.9</v>
      </c>
      <c r="R37" s="19" t="s">
        <v>162</v>
      </c>
      <c r="S37" s="94">
        <v>6855</v>
      </c>
      <c r="T37" s="94">
        <v>30341</v>
      </c>
      <c r="U37" s="20">
        <f t="shared" si="2"/>
        <v>7110.9958506224066</v>
      </c>
      <c r="V37" s="94">
        <v>31474.07</v>
      </c>
      <c r="W37" s="98" t="str">
        <f t="shared" si="1"/>
        <v>CUMPLE</v>
      </c>
    </row>
    <row r="38" spans="1:23" s="19" customFormat="1" ht="35.25" customHeight="1">
      <c r="A38" s="4"/>
      <c r="B38" s="13">
        <v>31</v>
      </c>
      <c r="C38" s="13" t="s">
        <v>55</v>
      </c>
      <c r="D38" s="13" t="s">
        <v>78</v>
      </c>
      <c r="E38" s="13" t="s">
        <v>78</v>
      </c>
      <c r="F38" s="13"/>
      <c r="G38" s="13">
        <v>18</v>
      </c>
      <c r="H38" s="13" t="s">
        <v>57</v>
      </c>
      <c r="I38" s="13">
        <v>10</v>
      </c>
      <c r="J38" s="14">
        <v>2175.31</v>
      </c>
      <c r="K38" s="21">
        <v>0</v>
      </c>
      <c r="L38" s="14">
        <v>2175.31</v>
      </c>
      <c r="M38" s="14">
        <v>2097</v>
      </c>
      <c r="N38" s="14">
        <v>39155.58</v>
      </c>
      <c r="O38" s="16"/>
      <c r="P38" s="17"/>
      <c r="Q38" s="18">
        <f t="shared" si="0"/>
        <v>391555.8</v>
      </c>
      <c r="R38" s="19" t="s">
        <v>162</v>
      </c>
      <c r="S38" s="94">
        <v>1070</v>
      </c>
      <c r="T38" s="94">
        <v>2322</v>
      </c>
      <c r="U38" s="20">
        <f t="shared" si="2"/>
        <v>1109.9585062240665</v>
      </c>
      <c r="V38" s="94">
        <f t="shared" si="2"/>
        <v>2408.713692946058</v>
      </c>
      <c r="W38" s="98" t="str">
        <f t="shared" si="1"/>
        <v>CUMPLE</v>
      </c>
    </row>
    <row r="39" spans="1:23" s="19" customFormat="1" ht="35.25" customHeight="1">
      <c r="A39" s="4"/>
      <c r="B39" s="13">
        <v>32</v>
      </c>
      <c r="C39" s="13" t="s">
        <v>55</v>
      </c>
      <c r="D39" s="13" t="s">
        <v>79</v>
      </c>
      <c r="E39" s="13" t="s">
        <v>79</v>
      </c>
      <c r="F39" s="13"/>
      <c r="G39" s="13">
        <v>63</v>
      </c>
      <c r="H39" s="13" t="s">
        <v>57</v>
      </c>
      <c r="I39" s="13">
        <v>10</v>
      </c>
      <c r="J39" s="14">
        <v>775.93</v>
      </c>
      <c r="K39" s="21">
        <v>0</v>
      </c>
      <c r="L39" s="14">
        <v>775.93</v>
      </c>
      <c r="M39" s="14">
        <v>748</v>
      </c>
      <c r="N39" s="14">
        <v>48883.59</v>
      </c>
      <c r="O39" s="16"/>
      <c r="P39" s="17"/>
      <c r="Q39" s="18">
        <f t="shared" si="0"/>
        <v>488835.9</v>
      </c>
      <c r="R39" s="19" t="s">
        <v>162</v>
      </c>
      <c r="S39" s="94">
        <v>382</v>
      </c>
      <c r="T39" s="94">
        <v>748</v>
      </c>
      <c r="U39" s="20">
        <f t="shared" si="2"/>
        <v>396.2655601659751</v>
      </c>
      <c r="V39" s="94">
        <f t="shared" si="2"/>
        <v>775.93360995850628</v>
      </c>
      <c r="W39" s="98" t="str">
        <f t="shared" si="1"/>
        <v>CUMPLE</v>
      </c>
    </row>
    <row r="40" spans="1:23" s="19" customFormat="1" ht="35.25" customHeight="1">
      <c r="A40" s="4"/>
      <c r="B40" s="13">
        <v>33</v>
      </c>
      <c r="C40" s="13" t="s">
        <v>55</v>
      </c>
      <c r="D40" s="13" t="s">
        <v>80</v>
      </c>
      <c r="E40" s="13" t="s">
        <v>80</v>
      </c>
      <c r="F40" s="13"/>
      <c r="G40" s="13">
        <v>15</v>
      </c>
      <c r="H40" s="13" t="s">
        <v>57</v>
      </c>
      <c r="I40" s="13">
        <v>10</v>
      </c>
      <c r="J40" s="14">
        <v>1171.1600000000001</v>
      </c>
      <c r="K40" s="21">
        <v>0</v>
      </c>
      <c r="L40" s="14">
        <v>1171.1600000000001</v>
      </c>
      <c r="M40" s="14">
        <v>1129</v>
      </c>
      <c r="N40" s="14">
        <v>17567.400000000001</v>
      </c>
      <c r="O40" s="16"/>
      <c r="P40" s="17"/>
      <c r="Q40" s="18">
        <f t="shared" si="0"/>
        <v>175674</v>
      </c>
      <c r="R40" s="19" t="s">
        <v>162</v>
      </c>
      <c r="S40" s="94">
        <v>864</v>
      </c>
      <c r="T40" s="94">
        <v>3870</v>
      </c>
      <c r="U40" s="20">
        <f t="shared" si="2"/>
        <v>896.2655601659751</v>
      </c>
      <c r="V40" s="94">
        <f t="shared" si="2"/>
        <v>4014.5228215767638</v>
      </c>
      <c r="W40" s="98" t="str">
        <f t="shared" si="1"/>
        <v>CUMPLE</v>
      </c>
    </row>
    <row r="41" spans="1:23" s="19" customFormat="1" ht="35.25" customHeight="1">
      <c r="A41" s="4"/>
      <c r="B41" s="13">
        <v>34</v>
      </c>
      <c r="C41" s="13" t="s">
        <v>55</v>
      </c>
      <c r="D41" s="13" t="s">
        <v>81</v>
      </c>
      <c r="E41" s="13" t="s">
        <v>81</v>
      </c>
      <c r="F41" s="13"/>
      <c r="G41" s="13">
        <v>23</v>
      </c>
      <c r="H41" s="13" t="s">
        <v>57</v>
      </c>
      <c r="I41" s="13">
        <v>10</v>
      </c>
      <c r="J41" s="14">
        <v>7786.31</v>
      </c>
      <c r="K41" s="21">
        <v>0</v>
      </c>
      <c r="L41" s="14">
        <v>7786.31</v>
      </c>
      <c r="M41" s="14">
        <v>7506</v>
      </c>
      <c r="N41" s="14">
        <v>179085.13</v>
      </c>
      <c r="O41" s="16"/>
      <c r="P41" s="17"/>
      <c r="Q41" s="18">
        <f t="shared" si="0"/>
        <v>1790851.3</v>
      </c>
      <c r="R41" s="19" t="s">
        <v>162</v>
      </c>
      <c r="S41" s="94">
        <v>5127</v>
      </c>
      <c r="T41" s="94">
        <v>7506</v>
      </c>
      <c r="U41" s="20">
        <f t="shared" si="2"/>
        <v>5318.4647302904568</v>
      </c>
      <c r="V41" s="94">
        <v>7786.31</v>
      </c>
      <c r="W41" s="98" t="str">
        <f t="shared" si="1"/>
        <v>CUMPLE</v>
      </c>
    </row>
    <row r="42" spans="1:23" s="19" customFormat="1" ht="35.25" customHeight="1">
      <c r="A42" s="4"/>
      <c r="B42" s="13">
        <v>35</v>
      </c>
      <c r="C42" s="13" t="s">
        <v>55</v>
      </c>
      <c r="D42" s="13" t="s">
        <v>82</v>
      </c>
      <c r="E42" s="13" t="s">
        <v>82</v>
      </c>
      <c r="F42" s="13"/>
      <c r="G42" s="13">
        <v>21</v>
      </c>
      <c r="H42" s="13" t="s">
        <v>57</v>
      </c>
      <c r="I42" s="13">
        <v>10</v>
      </c>
      <c r="J42" s="14">
        <v>7823.65</v>
      </c>
      <c r="K42" s="21">
        <v>0</v>
      </c>
      <c r="L42" s="14">
        <v>7823.65</v>
      </c>
      <c r="M42" s="14">
        <v>7542</v>
      </c>
      <c r="N42" s="14">
        <v>164296.65</v>
      </c>
      <c r="O42" s="16"/>
      <c r="P42" s="17"/>
      <c r="Q42" s="18">
        <f t="shared" si="0"/>
        <v>1642966.5</v>
      </c>
      <c r="R42" s="19" t="s">
        <v>162</v>
      </c>
      <c r="S42" s="94">
        <v>5509</v>
      </c>
      <c r="T42" s="94">
        <v>7542</v>
      </c>
      <c r="U42" s="20">
        <f t="shared" si="2"/>
        <v>5714.7302904564322</v>
      </c>
      <c r="V42" s="94">
        <f t="shared" si="2"/>
        <v>7823.6514522821581</v>
      </c>
      <c r="W42" s="98" t="str">
        <f t="shared" si="1"/>
        <v>CUMPLE</v>
      </c>
    </row>
    <row r="43" spans="1:23" s="19" customFormat="1" ht="35.25" customHeight="1">
      <c r="A43" s="4"/>
      <c r="B43" s="13">
        <v>36</v>
      </c>
      <c r="C43" s="13" t="s">
        <v>55</v>
      </c>
      <c r="D43" s="13" t="s">
        <v>83</v>
      </c>
      <c r="E43" s="13" t="s">
        <v>83</v>
      </c>
      <c r="F43" s="13"/>
      <c r="G43" s="13">
        <v>10</v>
      </c>
      <c r="H43" s="13" t="s">
        <v>57</v>
      </c>
      <c r="I43" s="13">
        <v>10</v>
      </c>
      <c r="J43" s="14">
        <v>9721.99</v>
      </c>
      <c r="K43" s="21">
        <v>0</v>
      </c>
      <c r="L43" s="14">
        <v>9721.99</v>
      </c>
      <c r="M43" s="14">
        <v>9372</v>
      </c>
      <c r="N43" s="14">
        <v>97219.9</v>
      </c>
      <c r="O43" s="16"/>
      <c r="P43" s="17"/>
      <c r="Q43" s="18">
        <f t="shared" si="0"/>
        <v>972199</v>
      </c>
      <c r="R43" s="19" t="s">
        <v>162</v>
      </c>
      <c r="S43" s="94">
        <v>6913</v>
      </c>
      <c r="T43" s="94">
        <v>11389</v>
      </c>
      <c r="U43" s="20">
        <f t="shared" si="2"/>
        <v>7171.1618257261416</v>
      </c>
      <c r="V43" s="94">
        <f t="shared" si="2"/>
        <v>11814.315352697096</v>
      </c>
      <c r="W43" s="98" t="str">
        <f t="shared" si="1"/>
        <v>CUMPLE</v>
      </c>
    </row>
    <row r="44" spans="1:23" s="19" customFormat="1" ht="35.25" customHeight="1">
      <c r="A44" s="4"/>
      <c r="B44" s="13">
        <v>37</v>
      </c>
      <c r="C44" s="13" t="s">
        <v>55</v>
      </c>
      <c r="D44" s="13" t="s">
        <v>84</v>
      </c>
      <c r="E44" s="13" t="s">
        <v>84</v>
      </c>
      <c r="F44" s="13"/>
      <c r="G44" s="13">
        <v>47</v>
      </c>
      <c r="H44" s="13" t="s">
        <v>57</v>
      </c>
      <c r="I44" s="13">
        <v>10</v>
      </c>
      <c r="J44" s="14">
        <v>14140.04</v>
      </c>
      <c r="K44" s="21">
        <v>0</v>
      </c>
      <c r="L44" s="14">
        <v>14140.04</v>
      </c>
      <c r="M44" s="14">
        <v>13631</v>
      </c>
      <c r="N44" s="14">
        <v>664581.88</v>
      </c>
      <c r="O44" s="16"/>
      <c r="P44" s="17"/>
      <c r="Q44" s="18">
        <f t="shared" si="0"/>
        <v>6645818.7999999998</v>
      </c>
      <c r="R44" s="19" t="s">
        <v>162</v>
      </c>
      <c r="S44" s="94">
        <v>8610</v>
      </c>
      <c r="T44" s="94">
        <v>13631</v>
      </c>
      <c r="U44" s="20">
        <f t="shared" si="2"/>
        <v>8931.5352697095441</v>
      </c>
      <c r="V44" s="94">
        <f t="shared" si="2"/>
        <v>14140.041493775934</v>
      </c>
      <c r="W44" s="98" t="str">
        <f t="shared" si="1"/>
        <v>CUMPLE</v>
      </c>
    </row>
    <row r="45" spans="1:23" s="19" customFormat="1" ht="35.25" customHeight="1">
      <c r="A45" s="4"/>
      <c r="B45" s="13">
        <v>38</v>
      </c>
      <c r="C45" s="13" t="s">
        <v>55</v>
      </c>
      <c r="D45" s="13" t="s">
        <v>85</v>
      </c>
      <c r="E45" s="13" t="s">
        <v>85</v>
      </c>
      <c r="F45" s="13"/>
      <c r="G45" s="13">
        <v>5</v>
      </c>
      <c r="H45" s="13" t="s">
        <v>57</v>
      </c>
      <c r="I45" s="13">
        <v>10</v>
      </c>
      <c r="J45" s="14">
        <v>9046.68</v>
      </c>
      <c r="K45" s="21">
        <v>0</v>
      </c>
      <c r="L45" s="14">
        <v>9046.68</v>
      </c>
      <c r="M45" s="14">
        <v>8721</v>
      </c>
      <c r="N45" s="14">
        <v>45233.4</v>
      </c>
      <c r="O45" s="16"/>
      <c r="P45" s="17"/>
      <c r="Q45" s="18">
        <f t="shared" si="0"/>
        <v>452334</v>
      </c>
      <c r="R45" s="19" t="s">
        <v>162</v>
      </c>
      <c r="S45" s="94">
        <v>6008</v>
      </c>
      <c r="T45" s="94">
        <v>24435</v>
      </c>
      <c r="U45" s="20">
        <f t="shared" si="2"/>
        <v>6232.3651452282156</v>
      </c>
      <c r="V45" s="94">
        <f t="shared" si="2"/>
        <v>25347.510373443984</v>
      </c>
      <c r="W45" s="98" t="str">
        <f t="shared" si="1"/>
        <v>CUMPLE</v>
      </c>
    </row>
    <row r="46" spans="1:23" s="19" customFormat="1" ht="35.25" customHeight="1">
      <c r="A46" s="4"/>
      <c r="B46" s="13">
        <v>39</v>
      </c>
      <c r="C46" s="13" t="s">
        <v>55</v>
      </c>
      <c r="D46" s="13" t="s">
        <v>86</v>
      </c>
      <c r="E46" s="13" t="s">
        <v>86</v>
      </c>
      <c r="F46" s="13"/>
      <c r="G46" s="13">
        <v>1</v>
      </c>
      <c r="H46" s="13" t="s">
        <v>57</v>
      </c>
      <c r="I46" s="13">
        <v>10</v>
      </c>
      <c r="J46" s="14">
        <v>42716.800000000003</v>
      </c>
      <c r="K46" s="21">
        <v>0</v>
      </c>
      <c r="L46" s="14">
        <v>42716.800000000003</v>
      </c>
      <c r="M46" s="14">
        <v>41179</v>
      </c>
      <c r="N46" s="14">
        <v>42716.800000000003</v>
      </c>
      <c r="O46" s="16"/>
      <c r="P46" s="17"/>
      <c r="Q46" s="18">
        <f t="shared" si="0"/>
        <v>427168</v>
      </c>
      <c r="R46" s="19" t="s">
        <v>162</v>
      </c>
      <c r="S46" s="94">
        <v>30473</v>
      </c>
      <c r="T46" s="94">
        <v>41997</v>
      </c>
      <c r="U46" s="20">
        <f t="shared" si="2"/>
        <v>31610.995850622407</v>
      </c>
      <c r="V46" s="94">
        <f t="shared" si="2"/>
        <v>43565.352697095434</v>
      </c>
      <c r="W46" s="98" t="str">
        <f t="shared" si="1"/>
        <v>CUMPLE</v>
      </c>
    </row>
    <row r="47" spans="1:23" s="19" customFormat="1" ht="35.25" customHeight="1">
      <c r="A47" s="4"/>
      <c r="B47" s="13">
        <v>40</v>
      </c>
      <c r="C47" s="13" t="s">
        <v>55</v>
      </c>
      <c r="D47" s="13" t="s">
        <v>87</v>
      </c>
      <c r="E47" s="13" t="s">
        <v>87</v>
      </c>
      <c r="F47" s="13"/>
      <c r="G47" s="13">
        <v>1</v>
      </c>
      <c r="H47" s="13" t="s">
        <v>57</v>
      </c>
      <c r="I47" s="13">
        <v>10</v>
      </c>
      <c r="J47" s="14">
        <v>42948.13</v>
      </c>
      <c r="K47" s="21">
        <v>0</v>
      </c>
      <c r="L47" s="14">
        <v>42948.13</v>
      </c>
      <c r="M47" s="14">
        <v>41402</v>
      </c>
      <c r="N47" s="14">
        <v>42948.13</v>
      </c>
      <c r="O47" s="16"/>
      <c r="P47" s="17"/>
      <c r="Q47" s="18">
        <f t="shared" si="0"/>
        <v>429481.3</v>
      </c>
      <c r="R47" s="19" t="s">
        <v>162</v>
      </c>
      <c r="S47" s="94">
        <v>39914</v>
      </c>
      <c r="T47" s="94">
        <v>51421</v>
      </c>
      <c r="U47" s="20">
        <f t="shared" si="2"/>
        <v>41404.564315352698</v>
      </c>
      <c r="V47" s="94">
        <f t="shared" si="2"/>
        <v>53341.286307053946</v>
      </c>
      <c r="W47" s="98" t="str">
        <f t="shared" si="1"/>
        <v>CUMPLE</v>
      </c>
    </row>
    <row r="48" spans="1:23" s="19" customFormat="1" ht="35.25" customHeight="1">
      <c r="A48" s="4"/>
      <c r="B48" s="13">
        <v>41</v>
      </c>
      <c r="C48" s="13" t="s">
        <v>55</v>
      </c>
      <c r="D48" s="13" t="s">
        <v>88</v>
      </c>
      <c r="E48" s="13" t="s">
        <v>88</v>
      </c>
      <c r="F48" s="13"/>
      <c r="G48" s="13">
        <v>37</v>
      </c>
      <c r="H48" s="13" t="s">
        <v>57</v>
      </c>
      <c r="I48" s="13">
        <v>10</v>
      </c>
      <c r="J48" s="14">
        <v>1838.17</v>
      </c>
      <c r="K48" s="21">
        <v>0</v>
      </c>
      <c r="L48" s="14">
        <v>1838.17</v>
      </c>
      <c r="M48" s="14">
        <v>1772</v>
      </c>
      <c r="N48" s="14">
        <v>68012.289999999994</v>
      </c>
      <c r="O48" s="16"/>
      <c r="P48" s="17"/>
      <c r="Q48" s="18">
        <f t="shared" si="0"/>
        <v>680122.9</v>
      </c>
      <c r="R48" s="19" t="s">
        <v>162</v>
      </c>
      <c r="S48" s="94">
        <v>885</v>
      </c>
      <c r="T48" s="94">
        <v>1772</v>
      </c>
      <c r="U48" s="20">
        <f t="shared" si="2"/>
        <v>918.04979253112037</v>
      </c>
      <c r="V48" s="94">
        <f t="shared" si="2"/>
        <v>1838.1742738589212</v>
      </c>
      <c r="W48" s="98" t="str">
        <f t="shared" si="1"/>
        <v>CUMPLE</v>
      </c>
    </row>
    <row r="49" spans="1:23" s="19" customFormat="1" ht="35.25" customHeight="1">
      <c r="A49" s="4"/>
      <c r="B49" s="13">
        <v>42</v>
      </c>
      <c r="C49" s="13" t="s">
        <v>55</v>
      </c>
      <c r="D49" s="13" t="s">
        <v>89</v>
      </c>
      <c r="E49" s="13" t="s">
        <v>89</v>
      </c>
      <c r="F49" s="13"/>
      <c r="G49" s="13">
        <v>37</v>
      </c>
      <c r="H49" s="13" t="s">
        <v>57</v>
      </c>
      <c r="I49" s="13">
        <v>10</v>
      </c>
      <c r="J49" s="14">
        <v>2066.39</v>
      </c>
      <c r="K49" s="21">
        <v>0</v>
      </c>
      <c r="L49" s="14">
        <v>2066.39</v>
      </c>
      <c r="M49" s="14">
        <v>1992</v>
      </c>
      <c r="N49" s="14">
        <v>76456.429999999993</v>
      </c>
      <c r="O49" s="16"/>
      <c r="P49" s="17"/>
      <c r="Q49" s="18">
        <f t="shared" si="0"/>
        <v>764564.3</v>
      </c>
      <c r="R49" s="19" t="s">
        <v>162</v>
      </c>
      <c r="S49" s="94">
        <v>1053</v>
      </c>
      <c r="T49" s="94">
        <v>1992</v>
      </c>
      <c r="U49" s="20">
        <f t="shared" si="2"/>
        <v>1092.3236514522821</v>
      </c>
      <c r="V49" s="94">
        <f t="shared" si="2"/>
        <v>2066.3900414937762</v>
      </c>
      <c r="W49" s="98" t="str">
        <f t="shared" si="1"/>
        <v>CUMPLE</v>
      </c>
    </row>
    <row r="50" spans="1:23" s="19" customFormat="1" ht="35.25" customHeight="1">
      <c r="A50" s="4"/>
      <c r="B50" s="13">
        <v>43</v>
      </c>
      <c r="C50" s="13" t="s">
        <v>55</v>
      </c>
      <c r="D50" s="13" t="s">
        <v>90</v>
      </c>
      <c r="E50" s="13" t="s">
        <v>90</v>
      </c>
      <c r="F50" s="13"/>
      <c r="G50" s="13">
        <v>20</v>
      </c>
      <c r="H50" s="13" t="s">
        <v>57</v>
      </c>
      <c r="I50" s="13">
        <v>10</v>
      </c>
      <c r="J50" s="14">
        <v>2095.44</v>
      </c>
      <c r="K50" s="21">
        <v>0</v>
      </c>
      <c r="L50" s="14">
        <v>2095.44</v>
      </c>
      <c r="M50" s="14">
        <v>2020</v>
      </c>
      <c r="N50" s="14">
        <v>41908.800000000003</v>
      </c>
      <c r="O50" s="16"/>
      <c r="P50" s="17"/>
      <c r="Q50" s="18">
        <f t="shared" si="0"/>
        <v>419088</v>
      </c>
      <c r="R50" s="19" t="s">
        <v>162</v>
      </c>
      <c r="S50" s="94">
        <v>1044</v>
      </c>
      <c r="T50" s="94">
        <v>2020</v>
      </c>
      <c r="U50" s="20">
        <f t="shared" si="2"/>
        <v>1082.98755186722</v>
      </c>
      <c r="V50" s="94">
        <v>2095.44</v>
      </c>
      <c r="W50" s="98" t="str">
        <f t="shared" si="1"/>
        <v>CUMPLE</v>
      </c>
    </row>
    <row r="51" spans="1:23" s="19" customFormat="1" ht="35.25" customHeight="1">
      <c r="A51" s="4"/>
      <c r="B51" s="13">
        <v>44</v>
      </c>
      <c r="C51" s="13" t="s">
        <v>55</v>
      </c>
      <c r="D51" s="13" t="s">
        <v>91</v>
      </c>
      <c r="E51" s="13" t="s">
        <v>91</v>
      </c>
      <c r="F51" s="13"/>
      <c r="G51" s="13">
        <v>29</v>
      </c>
      <c r="H51" s="13" t="s">
        <v>57</v>
      </c>
      <c r="I51" s="13">
        <v>10</v>
      </c>
      <c r="J51" s="14">
        <v>4084.02</v>
      </c>
      <c r="K51" s="21">
        <v>0</v>
      </c>
      <c r="L51" s="14">
        <v>4084.02</v>
      </c>
      <c r="M51" s="14">
        <v>3937</v>
      </c>
      <c r="N51" s="14">
        <v>118436.58</v>
      </c>
      <c r="O51" s="16"/>
      <c r="P51" s="17"/>
      <c r="Q51" s="18">
        <f t="shared" si="0"/>
        <v>1184365.8</v>
      </c>
      <c r="R51" s="19" t="s">
        <v>162</v>
      </c>
      <c r="S51" s="94">
        <v>2385</v>
      </c>
      <c r="T51" s="94">
        <v>3937</v>
      </c>
      <c r="U51" s="20">
        <f t="shared" si="2"/>
        <v>2474.0663900414938</v>
      </c>
      <c r="V51" s="94">
        <f t="shared" si="2"/>
        <v>4084.0248962655605</v>
      </c>
      <c r="W51" s="98" t="str">
        <f t="shared" si="1"/>
        <v>CUMPLE</v>
      </c>
    </row>
    <row r="52" spans="1:23" s="19" customFormat="1" ht="35.25" customHeight="1">
      <c r="A52" s="4"/>
      <c r="B52" s="13">
        <v>45</v>
      </c>
      <c r="C52" s="13" t="s">
        <v>55</v>
      </c>
      <c r="D52" s="13" t="s">
        <v>92</v>
      </c>
      <c r="E52" s="13" t="s">
        <v>92</v>
      </c>
      <c r="F52" s="13"/>
      <c r="G52" s="13">
        <v>50</v>
      </c>
      <c r="H52" s="13" t="s">
        <v>57</v>
      </c>
      <c r="I52" s="13">
        <v>10</v>
      </c>
      <c r="J52" s="14">
        <v>4537.34</v>
      </c>
      <c r="K52" s="21">
        <v>0</v>
      </c>
      <c r="L52" s="14">
        <v>4537.34</v>
      </c>
      <c r="M52" s="14">
        <v>4374</v>
      </c>
      <c r="N52" s="14">
        <v>226867</v>
      </c>
      <c r="O52" s="16"/>
      <c r="P52" s="17"/>
      <c r="Q52" s="18">
        <f t="shared" si="0"/>
        <v>2268670</v>
      </c>
      <c r="R52" s="19" t="s">
        <v>162</v>
      </c>
      <c r="S52" s="94">
        <v>2687</v>
      </c>
      <c r="T52" s="94">
        <v>4374</v>
      </c>
      <c r="U52" s="20">
        <f t="shared" si="2"/>
        <v>2787.344398340249</v>
      </c>
      <c r="V52" s="94">
        <f t="shared" si="2"/>
        <v>4537.3443983402494</v>
      </c>
      <c r="W52" s="98" t="str">
        <f t="shared" si="1"/>
        <v>CUMPLE</v>
      </c>
    </row>
    <row r="53" spans="1:23" s="19" customFormat="1" ht="35.25" customHeight="1">
      <c r="A53" s="4"/>
      <c r="B53" s="13">
        <v>46</v>
      </c>
      <c r="C53" s="13" t="s">
        <v>55</v>
      </c>
      <c r="D53" s="13" t="s">
        <v>93</v>
      </c>
      <c r="E53" s="13" t="s">
        <v>93</v>
      </c>
      <c r="F53" s="13"/>
      <c r="G53" s="13">
        <v>15</v>
      </c>
      <c r="H53" s="13" t="s">
        <v>57</v>
      </c>
      <c r="I53" s="13">
        <v>10</v>
      </c>
      <c r="J53" s="14">
        <v>4747.93</v>
      </c>
      <c r="K53" s="21">
        <v>0</v>
      </c>
      <c r="L53" s="14">
        <v>4747.93</v>
      </c>
      <c r="M53" s="14">
        <v>4577</v>
      </c>
      <c r="N53" s="14">
        <v>71218.95</v>
      </c>
      <c r="O53" s="16"/>
      <c r="P53" s="17"/>
      <c r="Q53" s="18">
        <f t="shared" si="0"/>
        <v>712189.5</v>
      </c>
      <c r="R53" s="19" t="s">
        <v>162</v>
      </c>
      <c r="S53" s="94">
        <v>2687</v>
      </c>
      <c r="T53" s="94">
        <v>4577</v>
      </c>
      <c r="U53" s="20">
        <f t="shared" si="2"/>
        <v>2787.344398340249</v>
      </c>
      <c r="V53" s="94">
        <v>4747.93</v>
      </c>
      <c r="W53" s="98" t="str">
        <f t="shared" si="1"/>
        <v>CUMPLE</v>
      </c>
    </row>
    <row r="54" spans="1:23" s="19" customFormat="1" ht="35.25" customHeight="1">
      <c r="A54" s="4"/>
      <c r="B54" s="13">
        <v>47</v>
      </c>
      <c r="C54" s="13" t="s">
        <v>55</v>
      </c>
      <c r="D54" s="13" t="s">
        <v>94</v>
      </c>
      <c r="E54" s="13" t="s">
        <v>94</v>
      </c>
      <c r="F54" s="13"/>
      <c r="G54" s="13">
        <v>15</v>
      </c>
      <c r="H54" s="13" t="s">
        <v>57</v>
      </c>
      <c r="I54" s="13">
        <v>10</v>
      </c>
      <c r="J54" s="14">
        <v>5156.6400000000003</v>
      </c>
      <c r="K54" s="21">
        <v>0</v>
      </c>
      <c r="L54" s="14">
        <v>5156.6400000000003</v>
      </c>
      <c r="M54" s="14">
        <v>4971</v>
      </c>
      <c r="N54" s="14">
        <v>77349.600000000006</v>
      </c>
      <c r="O54" s="16"/>
      <c r="P54" s="17"/>
      <c r="Q54" s="18">
        <f t="shared" si="0"/>
        <v>773496</v>
      </c>
      <c r="R54" s="19" t="s">
        <v>162</v>
      </c>
      <c r="S54" s="94">
        <v>2899</v>
      </c>
      <c r="T54" s="94">
        <v>4971</v>
      </c>
      <c r="U54" s="20">
        <f t="shared" si="2"/>
        <v>3007.2614107883819</v>
      </c>
      <c r="V54" s="94">
        <v>5156.6400000000003</v>
      </c>
      <c r="W54" s="98" t="str">
        <f t="shared" si="1"/>
        <v>CUMPLE</v>
      </c>
    </row>
    <row r="55" spans="1:23" s="19" customFormat="1" ht="35.25" customHeight="1">
      <c r="A55" s="4"/>
      <c r="B55" s="13">
        <v>48</v>
      </c>
      <c r="C55" s="13" t="s">
        <v>55</v>
      </c>
      <c r="D55" s="13" t="s">
        <v>95</v>
      </c>
      <c r="E55" s="13" t="s">
        <v>95</v>
      </c>
      <c r="F55" s="13"/>
      <c r="G55" s="13">
        <v>37</v>
      </c>
      <c r="H55" s="13" t="s">
        <v>57</v>
      </c>
      <c r="I55" s="13">
        <v>10</v>
      </c>
      <c r="J55" s="14">
        <v>5622.41</v>
      </c>
      <c r="K55" s="21">
        <v>0</v>
      </c>
      <c r="L55" s="14">
        <v>5622.41</v>
      </c>
      <c r="M55" s="14">
        <v>5420</v>
      </c>
      <c r="N55" s="14">
        <v>208029.17</v>
      </c>
      <c r="O55" s="16"/>
      <c r="P55" s="17"/>
      <c r="Q55" s="18">
        <f t="shared" si="0"/>
        <v>2080291.7</v>
      </c>
      <c r="R55" s="19" t="s">
        <v>162</v>
      </c>
      <c r="S55" s="94">
        <v>3187</v>
      </c>
      <c r="T55" s="94">
        <v>5420</v>
      </c>
      <c r="U55" s="20">
        <f t="shared" si="2"/>
        <v>3306.0165975103737</v>
      </c>
      <c r="V55" s="94">
        <v>5622.41</v>
      </c>
      <c r="W55" s="98" t="str">
        <f t="shared" si="1"/>
        <v>CUMPLE</v>
      </c>
    </row>
    <row r="56" spans="1:23" s="19" customFormat="1" ht="35.25" customHeight="1">
      <c r="A56" s="4"/>
      <c r="B56" s="13">
        <v>49</v>
      </c>
      <c r="C56" s="13" t="s">
        <v>55</v>
      </c>
      <c r="D56" s="13" t="s">
        <v>96</v>
      </c>
      <c r="E56" s="13" t="s">
        <v>96</v>
      </c>
      <c r="F56" s="13"/>
      <c r="G56" s="13">
        <v>37</v>
      </c>
      <c r="H56" s="13" t="s">
        <v>57</v>
      </c>
      <c r="I56" s="13">
        <v>10</v>
      </c>
      <c r="J56" s="14">
        <v>5955.39</v>
      </c>
      <c r="K56" s="21">
        <v>0</v>
      </c>
      <c r="L56" s="14">
        <v>5955.39</v>
      </c>
      <c r="M56" s="14">
        <v>5741</v>
      </c>
      <c r="N56" s="14">
        <v>220349.43</v>
      </c>
      <c r="O56" s="16"/>
      <c r="P56" s="17"/>
      <c r="Q56" s="18">
        <f t="shared" si="0"/>
        <v>2203494.2999999998</v>
      </c>
      <c r="R56" s="19" t="s">
        <v>162</v>
      </c>
      <c r="S56" s="94">
        <v>3557</v>
      </c>
      <c r="T56" s="94">
        <v>5741</v>
      </c>
      <c r="U56" s="20">
        <f t="shared" si="2"/>
        <v>3689.8340248962659</v>
      </c>
      <c r="V56" s="94">
        <f t="shared" si="2"/>
        <v>5955.3941908713696</v>
      </c>
      <c r="W56" s="98" t="str">
        <f t="shared" si="1"/>
        <v>CUMPLE</v>
      </c>
    </row>
    <row r="57" spans="1:23" s="19" customFormat="1" ht="35.25" customHeight="1">
      <c r="A57" s="4"/>
      <c r="B57" s="13">
        <v>50</v>
      </c>
      <c r="C57" s="13" t="s">
        <v>55</v>
      </c>
      <c r="D57" s="13" t="s">
        <v>97</v>
      </c>
      <c r="E57" s="13" t="s">
        <v>97</v>
      </c>
      <c r="F57" s="13"/>
      <c r="G57" s="13">
        <v>37</v>
      </c>
      <c r="H57" s="13" t="s">
        <v>57</v>
      </c>
      <c r="I57" s="13">
        <v>10</v>
      </c>
      <c r="J57" s="14">
        <v>6099.59</v>
      </c>
      <c r="K57" s="21">
        <v>0</v>
      </c>
      <c r="L57" s="14">
        <v>6099.59</v>
      </c>
      <c r="M57" s="14">
        <v>5880</v>
      </c>
      <c r="N57" s="14">
        <v>225684.83</v>
      </c>
      <c r="O57" s="16"/>
      <c r="P57" s="17"/>
      <c r="Q57" s="18">
        <f t="shared" si="0"/>
        <v>2256848.2999999998</v>
      </c>
      <c r="R57" s="19" t="s">
        <v>162</v>
      </c>
      <c r="S57" s="94">
        <v>3557</v>
      </c>
      <c r="T57" s="94">
        <v>5880</v>
      </c>
      <c r="U57" s="20">
        <f t="shared" si="2"/>
        <v>3689.8340248962659</v>
      </c>
      <c r="V57" s="94">
        <v>6099.59</v>
      </c>
      <c r="W57" s="98" t="str">
        <f t="shared" si="1"/>
        <v>CUMPLE</v>
      </c>
    </row>
    <row r="58" spans="1:23" s="19" customFormat="1" ht="35.25" customHeight="1">
      <c r="A58" s="4"/>
      <c r="B58" s="13">
        <v>51</v>
      </c>
      <c r="C58" s="13" t="s">
        <v>55</v>
      </c>
      <c r="D58" s="13" t="s">
        <v>98</v>
      </c>
      <c r="E58" s="13" t="s">
        <v>98</v>
      </c>
      <c r="F58" s="13"/>
      <c r="G58" s="13">
        <v>15</v>
      </c>
      <c r="H58" s="13" t="s">
        <v>57</v>
      </c>
      <c r="I58" s="13">
        <v>10</v>
      </c>
      <c r="J58" s="14">
        <v>6452.28</v>
      </c>
      <c r="K58" s="21">
        <v>0</v>
      </c>
      <c r="L58" s="14">
        <v>6452.28</v>
      </c>
      <c r="M58" s="14">
        <v>6220</v>
      </c>
      <c r="N58" s="14">
        <v>96784.2</v>
      </c>
      <c r="O58" s="16"/>
      <c r="P58" s="17"/>
      <c r="Q58" s="18">
        <f t="shared" si="0"/>
        <v>967842</v>
      </c>
      <c r="R58" s="19" t="s">
        <v>162</v>
      </c>
      <c r="S58" s="94">
        <v>3557</v>
      </c>
      <c r="T58" s="94">
        <v>6220</v>
      </c>
      <c r="U58" s="20">
        <f t="shared" si="2"/>
        <v>3689.8340248962659</v>
      </c>
      <c r="V58" s="94">
        <f t="shared" si="2"/>
        <v>6452.282157676349</v>
      </c>
      <c r="W58" s="98" t="str">
        <f t="shared" si="1"/>
        <v>CUMPLE</v>
      </c>
    </row>
    <row r="59" spans="1:23" s="19" customFormat="1" ht="35.25" customHeight="1">
      <c r="A59" s="4"/>
      <c r="B59" s="13">
        <v>52</v>
      </c>
      <c r="C59" s="13" t="s">
        <v>55</v>
      </c>
      <c r="D59" s="13" t="s">
        <v>99</v>
      </c>
      <c r="E59" s="13" t="s">
        <v>99</v>
      </c>
      <c r="F59" s="13"/>
      <c r="G59" s="13">
        <v>15</v>
      </c>
      <c r="H59" s="13" t="s">
        <v>57</v>
      </c>
      <c r="I59" s="13">
        <v>10</v>
      </c>
      <c r="J59" s="14">
        <v>7949.17</v>
      </c>
      <c r="K59" s="21">
        <v>0</v>
      </c>
      <c r="L59" s="14">
        <v>7949.17</v>
      </c>
      <c r="M59" s="14">
        <v>7663</v>
      </c>
      <c r="N59" s="14">
        <v>119237.55</v>
      </c>
      <c r="O59" s="16"/>
      <c r="P59" s="17"/>
      <c r="Q59" s="18">
        <f t="shared" si="0"/>
        <v>1192375.5</v>
      </c>
      <c r="R59" s="19" t="s">
        <v>162</v>
      </c>
      <c r="S59" s="94">
        <v>5462</v>
      </c>
      <c r="T59" s="94">
        <v>9398</v>
      </c>
      <c r="U59" s="20">
        <f t="shared" si="2"/>
        <v>5665.9751037344404</v>
      </c>
      <c r="V59" s="94">
        <f t="shared" si="2"/>
        <v>9748.9626556016592</v>
      </c>
      <c r="W59" s="98" t="str">
        <f t="shared" si="1"/>
        <v>CUMPLE</v>
      </c>
    </row>
    <row r="60" spans="1:23" s="19" customFormat="1" ht="35.25" customHeight="1">
      <c r="A60" s="4"/>
      <c r="B60" s="13">
        <v>53</v>
      </c>
      <c r="C60" s="13" t="s">
        <v>55</v>
      </c>
      <c r="D60" s="13" t="s">
        <v>100</v>
      </c>
      <c r="E60" s="13" t="s">
        <v>100</v>
      </c>
      <c r="F60" s="13"/>
      <c r="G60" s="13">
        <v>15</v>
      </c>
      <c r="H60" s="13" t="s">
        <v>57</v>
      </c>
      <c r="I60" s="13">
        <v>10</v>
      </c>
      <c r="J60" s="14">
        <v>9057.0499999999993</v>
      </c>
      <c r="K60" s="21">
        <v>0</v>
      </c>
      <c r="L60" s="14">
        <v>9057.0499999999993</v>
      </c>
      <c r="M60" s="14">
        <v>8731</v>
      </c>
      <c r="N60" s="14">
        <v>135855.75</v>
      </c>
      <c r="O60" s="16"/>
      <c r="P60" s="17"/>
      <c r="Q60" s="18">
        <f t="shared" si="0"/>
        <v>1358557.5</v>
      </c>
      <c r="R60" s="19" t="s">
        <v>162</v>
      </c>
      <c r="S60" s="94">
        <v>6076</v>
      </c>
      <c r="T60" s="94">
        <v>10393</v>
      </c>
      <c r="U60" s="20">
        <f t="shared" si="2"/>
        <v>6302.9045643153531</v>
      </c>
      <c r="V60" s="94">
        <f t="shared" si="2"/>
        <v>10781.120331950207</v>
      </c>
      <c r="W60" s="98" t="str">
        <f t="shared" si="1"/>
        <v>CUMPLE</v>
      </c>
    </row>
    <row r="61" spans="1:23" s="19" customFormat="1" ht="35.25" customHeight="1">
      <c r="A61" s="4"/>
      <c r="B61" s="13">
        <v>54</v>
      </c>
      <c r="C61" s="13" t="s">
        <v>55</v>
      </c>
      <c r="D61" s="13" t="s">
        <v>101</v>
      </c>
      <c r="E61" s="13" t="s">
        <v>101</v>
      </c>
      <c r="F61" s="13"/>
      <c r="G61" s="13">
        <v>15</v>
      </c>
      <c r="H61" s="13" t="s">
        <v>57</v>
      </c>
      <c r="I61" s="13">
        <v>10</v>
      </c>
      <c r="J61" s="14">
        <v>9587.14</v>
      </c>
      <c r="K61" s="21">
        <v>0</v>
      </c>
      <c r="L61" s="14">
        <v>9587.14</v>
      </c>
      <c r="M61" s="14">
        <v>9242</v>
      </c>
      <c r="N61" s="14">
        <v>143807.1</v>
      </c>
      <c r="O61" s="16"/>
      <c r="P61" s="17"/>
      <c r="Q61" s="18">
        <f t="shared" si="0"/>
        <v>1438071</v>
      </c>
      <c r="R61" s="19" t="s">
        <v>162</v>
      </c>
      <c r="S61" s="94">
        <v>6076</v>
      </c>
      <c r="T61" s="94">
        <v>9242</v>
      </c>
      <c r="U61" s="20">
        <f t="shared" si="2"/>
        <v>6302.9045643153531</v>
      </c>
      <c r="V61" s="94">
        <v>9587.14</v>
      </c>
      <c r="W61" s="98" t="str">
        <f t="shared" si="1"/>
        <v>CUMPLE</v>
      </c>
    </row>
    <row r="62" spans="1:23" s="19" customFormat="1" ht="35.25" customHeight="1">
      <c r="A62" s="4"/>
      <c r="B62" s="13">
        <v>55</v>
      </c>
      <c r="C62" s="13" t="s">
        <v>55</v>
      </c>
      <c r="D62" s="13" t="s">
        <v>102</v>
      </c>
      <c r="E62" s="13" t="s">
        <v>102</v>
      </c>
      <c r="F62" s="13"/>
      <c r="G62" s="13">
        <v>50</v>
      </c>
      <c r="H62" s="13" t="s">
        <v>57</v>
      </c>
      <c r="I62" s="13">
        <v>10</v>
      </c>
      <c r="J62" s="14">
        <v>10429.459999999999</v>
      </c>
      <c r="K62" s="21">
        <v>0</v>
      </c>
      <c r="L62" s="14">
        <v>10429.459999999999</v>
      </c>
      <c r="M62" s="14">
        <v>10054</v>
      </c>
      <c r="N62" s="14">
        <v>521473</v>
      </c>
      <c r="O62" s="16"/>
      <c r="P62" s="17"/>
      <c r="Q62" s="18">
        <f t="shared" si="0"/>
        <v>5214730</v>
      </c>
      <c r="R62" s="19" t="s">
        <v>162</v>
      </c>
      <c r="S62" s="94">
        <v>6076</v>
      </c>
      <c r="T62" s="94">
        <v>10946</v>
      </c>
      <c r="U62" s="20">
        <f t="shared" si="2"/>
        <v>6302.9045643153531</v>
      </c>
      <c r="V62" s="94">
        <f t="shared" si="2"/>
        <v>11354.771784232365</v>
      </c>
      <c r="W62" s="98" t="str">
        <f t="shared" si="1"/>
        <v>CUMPLE</v>
      </c>
    </row>
    <row r="63" spans="1:23" s="19" customFormat="1" ht="35.25" customHeight="1">
      <c r="A63" s="4"/>
      <c r="B63" s="13">
        <v>56</v>
      </c>
      <c r="C63" s="13" t="s">
        <v>55</v>
      </c>
      <c r="D63" s="13" t="s">
        <v>103</v>
      </c>
      <c r="E63" s="13" t="s">
        <v>103</v>
      </c>
      <c r="F63" s="13"/>
      <c r="G63" s="13">
        <v>1</v>
      </c>
      <c r="H63" s="13" t="s">
        <v>57</v>
      </c>
      <c r="I63" s="13">
        <v>10</v>
      </c>
      <c r="J63" s="14">
        <v>6911.83</v>
      </c>
      <c r="K63" s="21">
        <v>0</v>
      </c>
      <c r="L63" s="14">
        <v>6911.83</v>
      </c>
      <c r="M63" s="14">
        <v>6663</v>
      </c>
      <c r="N63" s="14">
        <v>6911.83</v>
      </c>
      <c r="O63" s="16"/>
      <c r="P63" s="17"/>
      <c r="Q63" s="18">
        <f t="shared" si="0"/>
        <v>69118.3</v>
      </c>
      <c r="R63" s="19" t="s">
        <v>162</v>
      </c>
      <c r="S63" s="94">
        <v>4784</v>
      </c>
      <c r="T63" s="94">
        <v>6816</v>
      </c>
      <c r="U63" s="20">
        <f t="shared" si="2"/>
        <v>4962.6556016597515</v>
      </c>
      <c r="V63" s="94">
        <f t="shared" si="2"/>
        <v>7070.5394190871375</v>
      </c>
      <c r="W63" s="98" t="str">
        <f t="shared" si="1"/>
        <v>CUMPLE</v>
      </c>
    </row>
    <row r="64" spans="1:23" s="19" customFormat="1" ht="35.25" customHeight="1">
      <c r="A64" s="4"/>
      <c r="B64" s="13">
        <v>57</v>
      </c>
      <c r="C64" s="13" t="s">
        <v>55</v>
      </c>
      <c r="D64" s="13" t="s">
        <v>104</v>
      </c>
      <c r="E64" s="13" t="s">
        <v>104</v>
      </c>
      <c r="F64" s="13"/>
      <c r="G64" s="13">
        <v>5</v>
      </c>
      <c r="H64" s="13" t="s">
        <v>57</v>
      </c>
      <c r="I64" s="13">
        <v>10</v>
      </c>
      <c r="J64" s="14">
        <v>7844.4</v>
      </c>
      <c r="K64" s="21">
        <v>0</v>
      </c>
      <c r="L64" s="14">
        <v>7844.4</v>
      </c>
      <c r="M64" s="14">
        <v>7562</v>
      </c>
      <c r="N64" s="14">
        <v>39222</v>
      </c>
      <c r="O64" s="16"/>
      <c r="P64" s="17"/>
      <c r="Q64" s="18">
        <f t="shared" si="0"/>
        <v>392220</v>
      </c>
      <c r="R64" s="19" t="s">
        <v>162</v>
      </c>
      <c r="S64" s="94">
        <v>5334</v>
      </c>
      <c r="T64" s="94">
        <v>7562</v>
      </c>
      <c r="U64" s="20">
        <f t="shared" si="2"/>
        <v>5533.1950207468881</v>
      </c>
      <c r="V64" s="94">
        <v>7844.4</v>
      </c>
      <c r="W64" s="98" t="str">
        <f t="shared" si="1"/>
        <v>CUMPLE</v>
      </c>
    </row>
    <row r="65" spans="1:23" s="19" customFormat="1" ht="35.25" customHeight="1">
      <c r="A65" s="4"/>
      <c r="B65" s="13">
        <v>58</v>
      </c>
      <c r="C65" s="13" t="s">
        <v>55</v>
      </c>
      <c r="D65" s="13" t="s">
        <v>105</v>
      </c>
      <c r="E65" s="13" t="s">
        <v>105</v>
      </c>
      <c r="F65" s="13"/>
      <c r="G65" s="13">
        <v>25</v>
      </c>
      <c r="H65" s="13" t="s">
        <v>57</v>
      </c>
      <c r="I65" s="13">
        <v>10</v>
      </c>
      <c r="J65" s="14">
        <v>9034.23</v>
      </c>
      <c r="K65" s="21">
        <v>0</v>
      </c>
      <c r="L65" s="14">
        <v>9034.23</v>
      </c>
      <c r="M65" s="14">
        <v>8709</v>
      </c>
      <c r="N65" s="14">
        <v>225855.75</v>
      </c>
      <c r="O65" s="16"/>
      <c r="P65" s="17"/>
      <c r="Q65" s="18">
        <f t="shared" si="0"/>
        <v>2258557.5</v>
      </c>
      <c r="R65" s="19" t="s">
        <v>162</v>
      </c>
      <c r="S65" s="94">
        <v>6224</v>
      </c>
      <c r="T65" s="94">
        <v>8709</v>
      </c>
      <c r="U65" s="20">
        <f t="shared" si="2"/>
        <v>6456.4315352697095</v>
      </c>
      <c r="V65" s="94">
        <f t="shared" si="2"/>
        <v>9034.232365145228</v>
      </c>
      <c r="W65" s="98" t="str">
        <f t="shared" si="1"/>
        <v>CUMPLE</v>
      </c>
    </row>
    <row r="66" spans="1:23" s="19" customFormat="1" ht="35.25" customHeight="1">
      <c r="A66" s="4"/>
      <c r="B66" s="13">
        <v>59</v>
      </c>
      <c r="C66" s="13" t="s">
        <v>55</v>
      </c>
      <c r="D66" s="13" t="s">
        <v>106</v>
      </c>
      <c r="E66" s="13" t="s">
        <v>106</v>
      </c>
      <c r="F66" s="13"/>
      <c r="G66" s="13">
        <v>5</v>
      </c>
      <c r="H66" s="13" t="s">
        <v>57</v>
      </c>
      <c r="I66" s="13">
        <v>10</v>
      </c>
      <c r="J66" s="14">
        <v>23475.1</v>
      </c>
      <c r="K66" s="21">
        <v>0</v>
      </c>
      <c r="L66" s="14">
        <v>23475.1</v>
      </c>
      <c r="M66" s="14">
        <v>22630</v>
      </c>
      <c r="N66" s="14">
        <v>117375.5</v>
      </c>
      <c r="O66" s="16"/>
      <c r="P66" s="17"/>
      <c r="Q66" s="18">
        <f t="shared" si="0"/>
        <v>1173755</v>
      </c>
      <c r="R66" s="19" t="s">
        <v>162</v>
      </c>
      <c r="S66" s="94">
        <v>13630</v>
      </c>
      <c r="T66" s="94">
        <v>22630</v>
      </c>
      <c r="U66" s="20">
        <f t="shared" si="2"/>
        <v>14139.004149377593</v>
      </c>
      <c r="V66" s="94">
        <f t="shared" si="2"/>
        <v>23475.103734439836</v>
      </c>
      <c r="W66" s="98" t="str">
        <f t="shared" si="1"/>
        <v>CUMPLE</v>
      </c>
    </row>
    <row r="67" spans="1:23" s="19" customFormat="1" ht="35.25" customHeight="1">
      <c r="A67" s="4"/>
      <c r="B67" s="13">
        <v>60</v>
      </c>
      <c r="C67" s="13" t="s">
        <v>55</v>
      </c>
      <c r="D67" s="13" t="s">
        <v>107</v>
      </c>
      <c r="E67" s="13" t="s">
        <v>107</v>
      </c>
      <c r="F67" s="13"/>
      <c r="G67" s="13">
        <v>67</v>
      </c>
      <c r="H67" s="13" t="s">
        <v>57</v>
      </c>
      <c r="I67" s="13">
        <v>10</v>
      </c>
      <c r="J67" s="14">
        <v>20290.46</v>
      </c>
      <c r="K67" s="21">
        <v>0</v>
      </c>
      <c r="L67" s="14">
        <v>20290.46</v>
      </c>
      <c r="M67" s="14">
        <v>19560</v>
      </c>
      <c r="N67" s="14">
        <v>1359460.82</v>
      </c>
      <c r="O67" s="16"/>
      <c r="P67" s="17"/>
      <c r="Q67" s="18">
        <f t="shared" si="0"/>
        <v>13594608.199999999</v>
      </c>
      <c r="R67" s="19" t="s">
        <v>162</v>
      </c>
      <c r="S67" s="94">
        <v>12791</v>
      </c>
      <c r="T67" s="94">
        <v>21747</v>
      </c>
      <c r="U67" s="20">
        <f t="shared" si="2"/>
        <v>13268.672199170125</v>
      </c>
      <c r="V67" s="94">
        <f t="shared" si="2"/>
        <v>22559.128630705396</v>
      </c>
      <c r="W67" s="98" t="str">
        <f t="shared" si="1"/>
        <v>CUMPLE</v>
      </c>
    </row>
    <row r="68" spans="1:23" s="19" customFormat="1" ht="35.25" customHeight="1">
      <c r="A68" s="4"/>
      <c r="B68" s="13">
        <v>61</v>
      </c>
      <c r="C68" s="13" t="s">
        <v>55</v>
      </c>
      <c r="D68" s="13" t="s">
        <v>108</v>
      </c>
      <c r="E68" s="13" t="s">
        <v>108</v>
      </c>
      <c r="F68" s="13"/>
      <c r="G68" s="13">
        <v>22</v>
      </c>
      <c r="H68" s="13" t="s">
        <v>57</v>
      </c>
      <c r="I68" s="13">
        <v>10</v>
      </c>
      <c r="J68" s="14">
        <v>31471.99</v>
      </c>
      <c r="K68" s="21">
        <v>0</v>
      </c>
      <c r="L68" s="14">
        <v>31471.99</v>
      </c>
      <c r="M68" s="14">
        <v>30339</v>
      </c>
      <c r="N68" s="14">
        <v>692383.78</v>
      </c>
      <c r="O68" s="16"/>
      <c r="P68" s="17"/>
      <c r="Q68" s="18">
        <f t="shared" si="0"/>
        <v>6923837.7999999998</v>
      </c>
      <c r="R68" s="19" t="s">
        <v>162</v>
      </c>
      <c r="S68" s="94">
        <v>18243</v>
      </c>
      <c r="T68" s="94">
        <v>30339</v>
      </c>
      <c r="U68" s="20">
        <f t="shared" si="2"/>
        <v>18924.273858921162</v>
      </c>
      <c r="V68" s="94">
        <f t="shared" si="2"/>
        <v>31471.991701244813</v>
      </c>
      <c r="W68" s="98" t="str">
        <f t="shared" si="1"/>
        <v>CUMPLE</v>
      </c>
    </row>
    <row r="69" spans="1:23" s="19" customFormat="1" ht="35.25" customHeight="1">
      <c r="A69" s="4"/>
      <c r="B69" s="13">
        <v>62</v>
      </c>
      <c r="C69" s="13" t="s">
        <v>55</v>
      </c>
      <c r="D69" s="13" t="s">
        <v>109</v>
      </c>
      <c r="E69" s="13" t="s">
        <v>109</v>
      </c>
      <c r="F69" s="13"/>
      <c r="G69" s="13">
        <v>19</v>
      </c>
      <c r="H69" s="13" t="s">
        <v>57</v>
      </c>
      <c r="I69" s="13">
        <v>10</v>
      </c>
      <c r="J69" s="14">
        <v>47829.88</v>
      </c>
      <c r="K69" s="21">
        <v>0</v>
      </c>
      <c r="L69" s="14">
        <v>47829.88</v>
      </c>
      <c r="M69" s="14">
        <v>46108</v>
      </c>
      <c r="N69" s="14">
        <v>908767.72</v>
      </c>
      <c r="O69" s="16"/>
      <c r="P69" s="17"/>
      <c r="Q69" s="18">
        <f t="shared" si="0"/>
        <v>9087677.1999999993</v>
      </c>
      <c r="R69" s="19" t="s">
        <v>162</v>
      </c>
      <c r="S69" s="94">
        <v>27973</v>
      </c>
      <c r="T69" s="94">
        <v>48625</v>
      </c>
      <c r="U69" s="20">
        <f t="shared" si="2"/>
        <v>29017.634854771786</v>
      </c>
      <c r="V69" s="94">
        <f t="shared" si="2"/>
        <v>50440.871369294604</v>
      </c>
      <c r="W69" s="98" t="str">
        <f t="shared" si="1"/>
        <v>CUMPLE</v>
      </c>
    </row>
    <row r="70" spans="1:23" s="19" customFormat="1" ht="35.25" customHeight="1">
      <c r="A70" s="4"/>
      <c r="B70" s="13">
        <v>63</v>
      </c>
      <c r="C70" s="13" t="s">
        <v>55</v>
      </c>
      <c r="D70" s="13" t="s">
        <v>110</v>
      </c>
      <c r="E70" s="13" t="s">
        <v>110</v>
      </c>
      <c r="F70" s="13"/>
      <c r="G70" s="13">
        <v>5</v>
      </c>
      <c r="H70" s="13" t="s">
        <v>57</v>
      </c>
      <c r="I70" s="13">
        <v>10</v>
      </c>
      <c r="J70" s="14">
        <v>14132.78</v>
      </c>
      <c r="K70" s="21">
        <v>0</v>
      </c>
      <c r="L70" s="14">
        <v>14132.78</v>
      </c>
      <c r="M70" s="14">
        <v>13624</v>
      </c>
      <c r="N70" s="14">
        <v>70663.899999999994</v>
      </c>
      <c r="O70" s="16"/>
      <c r="P70" s="17"/>
      <c r="Q70" s="18">
        <f t="shared" si="0"/>
        <v>706639</v>
      </c>
      <c r="R70" s="19" t="s">
        <v>162</v>
      </c>
      <c r="S70" s="94">
        <v>7076</v>
      </c>
      <c r="T70" s="94">
        <v>13624</v>
      </c>
      <c r="U70" s="20">
        <f t="shared" si="2"/>
        <v>7340.2489626556016</v>
      </c>
      <c r="V70" s="94">
        <f t="shared" si="2"/>
        <v>14132.780082987552</v>
      </c>
      <c r="W70" s="98" t="str">
        <f t="shared" si="1"/>
        <v>CUMPLE</v>
      </c>
    </row>
    <row r="71" spans="1:23" s="19" customFormat="1" ht="35.25" customHeight="1">
      <c r="A71" s="4"/>
      <c r="B71" s="13">
        <v>64</v>
      </c>
      <c r="C71" s="13" t="s">
        <v>55</v>
      </c>
      <c r="D71" s="13" t="s">
        <v>111</v>
      </c>
      <c r="E71" s="13" t="s">
        <v>111</v>
      </c>
      <c r="F71" s="13"/>
      <c r="G71" s="13">
        <v>24</v>
      </c>
      <c r="H71" s="13" t="s">
        <v>57</v>
      </c>
      <c r="I71" s="13">
        <v>10</v>
      </c>
      <c r="J71" s="14">
        <v>11326.76</v>
      </c>
      <c r="K71" s="21">
        <v>0</v>
      </c>
      <c r="L71" s="14">
        <v>11326.76</v>
      </c>
      <c r="M71" s="14">
        <v>10919</v>
      </c>
      <c r="N71" s="14">
        <v>271842.24</v>
      </c>
      <c r="O71" s="16"/>
      <c r="P71" s="17"/>
      <c r="Q71" s="18">
        <f t="shared" si="0"/>
        <v>2718422.4</v>
      </c>
      <c r="R71" s="19" t="s">
        <v>162</v>
      </c>
      <c r="S71" s="94">
        <v>5860</v>
      </c>
      <c r="T71" s="94">
        <v>10919</v>
      </c>
      <c r="U71" s="20">
        <f t="shared" si="2"/>
        <v>6078.8381742738593</v>
      </c>
      <c r="V71" s="94">
        <f t="shared" si="2"/>
        <v>11326.763485477179</v>
      </c>
      <c r="W71" s="98" t="str">
        <f t="shared" si="1"/>
        <v>CUMPLE</v>
      </c>
    </row>
    <row r="72" spans="1:23" s="19" customFormat="1" ht="35.25" customHeight="1">
      <c r="A72" s="4"/>
      <c r="B72" s="13">
        <v>65</v>
      </c>
      <c r="C72" s="13" t="s">
        <v>55</v>
      </c>
      <c r="D72" s="13" t="s">
        <v>112</v>
      </c>
      <c r="E72" s="13" t="s">
        <v>112</v>
      </c>
      <c r="F72" s="13"/>
      <c r="G72" s="13">
        <v>8</v>
      </c>
      <c r="H72" s="13" t="s">
        <v>57</v>
      </c>
      <c r="I72" s="13">
        <v>10</v>
      </c>
      <c r="J72" s="14">
        <v>15947.1</v>
      </c>
      <c r="K72" s="21">
        <v>0</v>
      </c>
      <c r="L72" s="14">
        <v>15947.1</v>
      </c>
      <c r="M72" s="14">
        <v>15373</v>
      </c>
      <c r="N72" s="14">
        <v>127576.8</v>
      </c>
      <c r="O72" s="16"/>
      <c r="P72" s="17"/>
      <c r="Q72" s="18">
        <f t="shared" ref="Q72:Q102" si="3">IFERROR(ROUND(I72*N72,2),"")</f>
        <v>1275768</v>
      </c>
      <c r="R72" s="19" t="s">
        <v>162</v>
      </c>
      <c r="S72" s="94">
        <v>9177</v>
      </c>
      <c r="T72" s="94">
        <v>15373</v>
      </c>
      <c r="U72" s="20">
        <f t="shared" si="2"/>
        <v>9519.7095435684641</v>
      </c>
      <c r="V72" s="94">
        <v>15947.1</v>
      </c>
      <c r="W72" s="98" t="str">
        <f t="shared" si="1"/>
        <v>CUMPLE</v>
      </c>
    </row>
    <row r="73" spans="1:23" s="19" customFormat="1" ht="35.25" customHeight="1">
      <c r="A73" s="4"/>
      <c r="B73" s="13">
        <v>66</v>
      </c>
      <c r="C73" s="13" t="s">
        <v>55</v>
      </c>
      <c r="D73" s="13" t="s">
        <v>113</v>
      </c>
      <c r="E73" s="13" t="s">
        <v>113</v>
      </c>
      <c r="F73" s="13"/>
      <c r="G73" s="13">
        <v>6</v>
      </c>
      <c r="H73" s="13" t="s">
        <v>57</v>
      </c>
      <c r="I73" s="13">
        <v>10</v>
      </c>
      <c r="J73" s="14">
        <v>9043.57</v>
      </c>
      <c r="K73" s="21">
        <v>0</v>
      </c>
      <c r="L73" s="14">
        <v>9043.57</v>
      </c>
      <c r="M73" s="14">
        <v>8718</v>
      </c>
      <c r="N73" s="14">
        <v>54261.42</v>
      </c>
      <c r="O73" s="16"/>
      <c r="P73" s="17"/>
      <c r="Q73" s="18">
        <f t="shared" si="3"/>
        <v>542614.19999999995</v>
      </c>
      <c r="R73" s="19" t="s">
        <v>162</v>
      </c>
      <c r="S73" s="94">
        <v>5664</v>
      </c>
      <c r="T73" s="94">
        <v>10711</v>
      </c>
      <c r="U73" s="20">
        <f t="shared" si="2"/>
        <v>5875.5186721991704</v>
      </c>
      <c r="V73" s="94">
        <f t="shared" si="2"/>
        <v>11110.995850622407</v>
      </c>
      <c r="W73" s="98" t="str">
        <f t="shared" ref="W73:W102" si="4">+IF(AND(J73&gt;=U73,J73&lt;=V73),"CUMPLE","NO CUMPLE")</f>
        <v>CUMPLE</v>
      </c>
    </row>
    <row r="74" spans="1:23" s="19" customFormat="1" ht="35.25" customHeight="1">
      <c r="A74" s="4"/>
      <c r="B74" s="13">
        <v>67</v>
      </c>
      <c r="C74" s="13" t="s">
        <v>55</v>
      </c>
      <c r="D74" s="13" t="s">
        <v>114</v>
      </c>
      <c r="E74" s="13" t="s">
        <v>114</v>
      </c>
      <c r="F74" s="13"/>
      <c r="G74" s="13">
        <v>9</v>
      </c>
      <c r="H74" s="13" t="s">
        <v>57</v>
      </c>
      <c r="I74" s="13">
        <v>10</v>
      </c>
      <c r="J74" s="14">
        <v>4418.05</v>
      </c>
      <c r="K74" s="21">
        <v>0</v>
      </c>
      <c r="L74" s="14">
        <v>4418.05</v>
      </c>
      <c r="M74" s="14">
        <v>4259</v>
      </c>
      <c r="N74" s="14">
        <v>39762.449999999997</v>
      </c>
      <c r="O74" s="16"/>
      <c r="P74" s="17"/>
      <c r="Q74" s="18">
        <f t="shared" si="3"/>
        <v>397624.5</v>
      </c>
      <c r="R74" s="19" t="s">
        <v>162</v>
      </c>
      <c r="S74" s="94">
        <v>2807</v>
      </c>
      <c r="T74" s="94">
        <v>4479</v>
      </c>
      <c r="U74" s="20">
        <f t="shared" si="2"/>
        <v>2911.825726141079</v>
      </c>
      <c r="V74" s="94">
        <f t="shared" si="2"/>
        <v>4646.2655601659753</v>
      </c>
      <c r="W74" s="98" t="str">
        <f t="shared" si="4"/>
        <v>CUMPLE</v>
      </c>
    </row>
    <row r="75" spans="1:23" s="19" customFormat="1" ht="35.25" customHeight="1">
      <c r="A75" s="4"/>
      <c r="B75" s="13">
        <v>68</v>
      </c>
      <c r="C75" s="13" t="s">
        <v>55</v>
      </c>
      <c r="D75" s="13" t="s">
        <v>115</v>
      </c>
      <c r="E75" s="13" t="s">
        <v>115</v>
      </c>
      <c r="F75" s="13"/>
      <c r="G75" s="13">
        <v>4</v>
      </c>
      <c r="H75" s="13" t="s">
        <v>57</v>
      </c>
      <c r="I75" s="13">
        <v>10</v>
      </c>
      <c r="J75" s="14">
        <v>8012.45</v>
      </c>
      <c r="K75" s="21">
        <v>0</v>
      </c>
      <c r="L75" s="14">
        <v>8012.45</v>
      </c>
      <c r="M75" s="14">
        <v>7724</v>
      </c>
      <c r="N75" s="14">
        <v>32049.8</v>
      </c>
      <c r="O75" s="16"/>
      <c r="P75" s="17"/>
      <c r="Q75" s="18">
        <f t="shared" si="3"/>
        <v>320498</v>
      </c>
      <c r="R75" s="19" t="s">
        <v>162</v>
      </c>
      <c r="S75" s="94">
        <v>5586</v>
      </c>
      <c r="T75" s="94">
        <v>7724</v>
      </c>
      <c r="U75" s="20">
        <f t="shared" ref="U75:V102" si="5">+S75/0.964</f>
        <v>5794.6058091286313</v>
      </c>
      <c r="V75" s="94">
        <v>8012.45</v>
      </c>
      <c r="W75" s="98" t="str">
        <f t="shared" si="4"/>
        <v>CUMPLE</v>
      </c>
    </row>
    <row r="76" spans="1:23" s="19" customFormat="1" ht="35.25" customHeight="1">
      <c r="A76" s="4"/>
      <c r="B76" s="13">
        <v>69</v>
      </c>
      <c r="C76" s="13" t="s">
        <v>55</v>
      </c>
      <c r="D76" s="13" t="s">
        <v>116</v>
      </c>
      <c r="E76" s="13" t="s">
        <v>116</v>
      </c>
      <c r="F76" s="13"/>
      <c r="G76" s="13">
        <v>2</v>
      </c>
      <c r="H76" s="13" t="s">
        <v>57</v>
      </c>
      <c r="I76" s="13">
        <v>10</v>
      </c>
      <c r="J76" s="14">
        <v>201215.77</v>
      </c>
      <c r="K76" s="21">
        <v>0</v>
      </c>
      <c r="L76" s="14">
        <v>201215.77</v>
      </c>
      <c r="M76" s="14">
        <v>193972</v>
      </c>
      <c r="N76" s="14">
        <v>402431.54</v>
      </c>
      <c r="O76" s="16"/>
      <c r="P76" s="17"/>
      <c r="Q76" s="18">
        <f t="shared" si="3"/>
        <v>4024315.4</v>
      </c>
      <c r="R76" s="19" t="s">
        <v>162</v>
      </c>
      <c r="S76" s="94">
        <v>141972</v>
      </c>
      <c r="T76" s="94">
        <v>233673</v>
      </c>
      <c r="U76" s="20">
        <f t="shared" si="5"/>
        <v>147273.85892116182</v>
      </c>
      <c r="V76" s="94">
        <f t="shared" si="5"/>
        <v>242399.37759336102</v>
      </c>
      <c r="W76" s="98" t="str">
        <f t="shared" si="4"/>
        <v>CUMPLE</v>
      </c>
    </row>
    <row r="77" spans="1:23" s="19" customFormat="1" ht="35.25" customHeight="1">
      <c r="A77" s="4"/>
      <c r="B77" s="13">
        <v>70</v>
      </c>
      <c r="C77" s="13" t="s">
        <v>55</v>
      </c>
      <c r="D77" s="13" t="s">
        <v>117</v>
      </c>
      <c r="E77" s="13" t="s">
        <v>117</v>
      </c>
      <c r="F77" s="13"/>
      <c r="G77" s="13">
        <v>64</v>
      </c>
      <c r="H77" s="13" t="s">
        <v>57</v>
      </c>
      <c r="I77" s="13">
        <v>10</v>
      </c>
      <c r="J77" s="14">
        <v>44142.12</v>
      </c>
      <c r="K77" s="21">
        <v>0</v>
      </c>
      <c r="L77" s="14">
        <v>44142.12</v>
      </c>
      <c r="M77" s="14">
        <v>42553</v>
      </c>
      <c r="N77" s="14">
        <v>2825095.68</v>
      </c>
      <c r="O77" s="16"/>
      <c r="P77" s="17"/>
      <c r="Q77" s="18">
        <f t="shared" si="3"/>
        <v>28250956.800000001</v>
      </c>
      <c r="R77" s="19" t="s">
        <v>162</v>
      </c>
      <c r="S77" s="94">
        <v>29209</v>
      </c>
      <c r="T77" s="94">
        <v>42553</v>
      </c>
      <c r="U77" s="20">
        <f t="shared" si="5"/>
        <v>30299.792531120333</v>
      </c>
      <c r="V77" s="94">
        <v>44142.12</v>
      </c>
      <c r="W77" s="98" t="str">
        <f t="shared" si="4"/>
        <v>CUMPLE</v>
      </c>
    </row>
    <row r="78" spans="1:23" s="19" customFormat="1" ht="35.25" customHeight="1">
      <c r="A78" s="4"/>
      <c r="B78" s="13">
        <v>71</v>
      </c>
      <c r="C78" s="13" t="s">
        <v>55</v>
      </c>
      <c r="D78" s="13" t="s">
        <v>118</v>
      </c>
      <c r="E78" s="13" t="s">
        <v>118</v>
      </c>
      <c r="F78" s="13"/>
      <c r="G78" s="13">
        <v>54</v>
      </c>
      <c r="H78" s="13" t="s">
        <v>57</v>
      </c>
      <c r="I78" s="13">
        <v>10</v>
      </c>
      <c r="J78" s="14">
        <v>11771.78</v>
      </c>
      <c r="K78" s="21">
        <v>0</v>
      </c>
      <c r="L78" s="14">
        <v>11771.78</v>
      </c>
      <c r="M78" s="14">
        <v>11348</v>
      </c>
      <c r="N78" s="14">
        <v>635676.12</v>
      </c>
      <c r="O78" s="16"/>
      <c r="P78" s="17"/>
      <c r="Q78" s="18">
        <f t="shared" si="3"/>
        <v>6356761.2000000002</v>
      </c>
      <c r="R78" s="19" t="s">
        <v>162</v>
      </c>
      <c r="S78" s="94">
        <v>8225</v>
      </c>
      <c r="T78" s="94">
        <v>11488</v>
      </c>
      <c r="U78" s="20">
        <f t="shared" si="5"/>
        <v>8532.1576763485482</v>
      </c>
      <c r="V78" s="94">
        <f t="shared" si="5"/>
        <v>11917.01244813278</v>
      </c>
      <c r="W78" s="98" t="str">
        <f t="shared" si="4"/>
        <v>CUMPLE</v>
      </c>
    </row>
    <row r="79" spans="1:23" s="19" customFormat="1" ht="35.25" customHeight="1">
      <c r="A79" s="4"/>
      <c r="B79" s="13">
        <v>72</v>
      </c>
      <c r="C79" s="13" t="s">
        <v>55</v>
      </c>
      <c r="D79" s="13" t="s">
        <v>119</v>
      </c>
      <c r="E79" s="13" t="s">
        <v>119</v>
      </c>
      <c r="F79" s="13"/>
      <c r="G79" s="13">
        <v>50</v>
      </c>
      <c r="H79" s="13" t="s">
        <v>57</v>
      </c>
      <c r="I79" s="13">
        <v>10</v>
      </c>
      <c r="J79" s="14">
        <v>16758.3</v>
      </c>
      <c r="K79" s="21">
        <v>0</v>
      </c>
      <c r="L79" s="14">
        <v>16758.3</v>
      </c>
      <c r="M79" s="14">
        <v>16155</v>
      </c>
      <c r="N79" s="14">
        <v>837915</v>
      </c>
      <c r="O79" s="16"/>
      <c r="P79" s="17"/>
      <c r="Q79" s="18">
        <f t="shared" si="3"/>
        <v>8379150</v>
      </c>
      <c r="R79" s="19" t="s">
        <v>162</v>
      </c>
      <c r="S79" s="94">
        <v>12329</v>
      </c>
      <c r="T79" s="94">
        <v>16551</v>
      </c>
      <c r="U79" s="20">
        <f t="shared" si="5"/>
        <v>12789.41908713693</v>
      </c>
      <c r="V79" s="94">
        <f t="shared" si="5"/>
        <v>17169.087136929462</v>
      </c>
      <c r="W79" s="98" t="str">
        <f t="shared" si="4"/>
        <v>CUMPLE</v>
      </c>
    </row>
    <row r="80" spans="1:23" s="19" customFormat="1" ht="35.25" customHeight="1">
      <c r="A80" s="4"/>
      <c r="B80" s="13">
        <v>73</v>
      </c>
      <c r="C80" s="13" t="s">
        <v>55</v>
      </c>
      <c r="D80" s="13" t="s">
        <v>120</v>
      </c>
      <c r="E80" s="13" t="s">
        <v>120</v>
      </c>
      <c r="F80" s="13"/>
      <c r="G80" s="13">
        <v>75</v>
      </c>
      <c r="H80" s="13" t="s">
        <v>57</v>
      </c>
      <c r="I80" s="13">
        <v>10</v>
      </c>
      <c r="J80" s="14">
        <v>9229.25</v>
      </c>
      <c r="K80" s="21">
        <v>0</v>
      </c>
      <c r="L80" s="14">
        <v>9229.25</v>
      </c>
      <c r="M80" s="14">
        <v>8897</v>
      </c>
      <c r="N80" s="14">
        <v>692193.75</v>
      </c>
      <c r="O80" s="16"/>
      <c r="P80" s="17"/>
      <c r="Q80" s="18">
        <f t="shared" si="3"/>
        <v>6921937.5</v>
      </c>
      <c r="R80" s="19" t="s">
        <v>162</v>
      </c>
      <c r="S80" s="94">
        <v>6389</v>
      </c>
      <c r="T80" s="94">
        <v>16585</v>
      </c>
      <c r="U80" s="20">
        <f t="shared" si="5"/>
        <v>6627.5933609958511</v>
      </c>
      <c r="V80" s="94">
        <f t="shared" si="5"/>
        <v>17204.356846473031</v>
      </c>
      <c r="W80" s="98" t="str">
        <f t="shared" si="4"/>
        <v>CUMPLE</v>
      </c>
    </row>
    <row r="81" spans="1:23" s="19" customFormat="1" ht="35.25" customHeight="1">
      <c r="A81" s="4"/>
      <c r="B81" s="13">
        <v>74</v>
      </c>
      <c r="C81" s="13" t="s">
        <v>55</v>
      </c>
      <c r="D81" s="13" t="s">
        <v>121</v>
      </c>
      <c r="E81" s="13" t="s">
        <v>121</v>
      </c>
      <c r="F81" s="13"/>
      <c r="G81" s="13">
        <v>53</v>
      </c>
      <c r="H81" s="13" t="s">
        <v>57</v>
      </c>
      <c r="I81" s="13">
        <v>10</v>
      </c>
      <c r="J81" s="14">
        <v>31746.89</v>
      </c>
      <c r="K81" s="21">
        <v>0</v>
      </c>
      <c r="L81" s="14">
        <v>31746.89</v>
      </c>
      <c r="M81" s="14">
        <v>30604</v>
      </c>
      <c r="N81" s="14">
        <v>1682585.17</v>
      </c>
      <c r="O81" s="16"/>
      <c r="P81" s="17"/>
      <c r="Q81" s="18">
        <f t="shared" si="3"/>
        <v>16825851.699999999</v>
      </c>
      <c r="R81" s="19" t="s">
        <v>162</v>
      </c>
      <c r="S81" s="94">
        <v>16253</v>
      </c>
      <c r="T81" s="94">
        <v>31156</v>
      </c>
      <c r="U81" s="20">
        <f t="shared" si="5"/>
        <v>16859.958506224066</v>
      </c>
      <c r="V81" s="94">
        <f t="shared" si="5"/>
        <v>32319.502074688797</v>
      </c>
      <c r="W81" s="98" t="str">
        <f t="shared" si="4"/>
        <v>CUMPLE</v>
      </c>
    </row>
    <row r="82" spans="1:23" s="19" customFormat="1" ht="35.25" customHeight="1">
      <c r="A82" s="4"/>
      <c r="B82" s="13">
        <v>75</v>
      </c>
      <c r="C82" s="13" t="s">
        <v>55</v>
      </c>
      <c r="D82" s="13" t="s">
        <v>122</v>
      </c>
      <c r="E82" s="13" t="s">
        <v>122</v>
      </c>
      <c r="F82" s="13"/>
      <c r="G82" s="13">
        <v>9</v>
      </c>
      <c r="H82" s="13" t="s">
        <v>57</v>
      </c>
      <c r="I82" s="13">
        <v>10</v>
      </c>
      <c r="J82" s="14">
        <v>7269.71</v>
      </c>
      <c r="K82" s="21">
        <v>0</v>
      </c>
      <c r="L82" s="14">
        <v>7269.71</v>
      </c>
      <c r="M82" s="14">
        <v>7008</v>
      </c>
      <c r="N82" s="14">
        <v>65427.39</v>
      </c>
      <c r="O82" s="16"/>
      <c r="P82" s="17"/>
      <c r="Q82" s="18">
        <f t="shared" si="3"/>
        <v>654273.9</v>
      </c>
      <c r="R82" s="19" t="s">
        <v>162</v>
      </c>
      <c r="S82" s="94">
        <v>4645</v>
      </c>
      <c r="T82" s="94">
        <v>7799</v>
      </c>
      <c r="U82" s="20">
        <f t="shared" si="5"/>
        <v>4818.4647302904568</v>
      </c>
      <c r="V82" s="94">
        <f t="shared" si="5"/>
        <v>8090.2489626556016</v>
      </c>
      <c r="W82" s="98" t="str">
        <f t="shared" si="4"/>
        <v>CUMPLE</v>
      </c>
    </row>
    <row r="83" spans="1:23" s="19" customFormat="1" ht="35.25" customHeight="1">
      <c r="A83" s="4"/>
      <c r="B83" s="13">
        <v>76</v>
      </c>
      <c r="C83" s="13" t="s">
        <v>55</v>
      </c>
      <c r="D83" s="13" t="s">
        <v>123</v>
      </c>
      <c r="E83" s="13" t="s">
        <v>123</v>
      </c>
      <c r="F83" s="13"/>
      <c r="G83" s="13">
        <v>23</v>
      </c>
      <c r="H83" s="13" t="s">
        <v>57</v>
      </c>
      <c r="I83" s="13">
        <v>10</v>
      </c>
      <c r="J83" s="14">
        <v>4455.3900000000003</v>
      </c>
      <c r="K83" s="21">
        <v>0</v>
      </c>
      <c r="L83" s="14">
        <v>4455.3900000000003</v>
      </c>
      <c r="M83" s="14">
        <v>4295</v>
      </c>
      <c r="N83" s="14">
        <v>102473.97</v>
      </c>
      <c r="O83" s="16"/>
      <c r="P83" s="17"/>
      <c r="Q83" s="18">
        <f t="shared" si="3"/>
        <v>1024739.7</v>
      </c>
      <c r="R83" s="19" t="s">
        <v>162</v>
      </c>
      <c r="S83" s="94">
        <v>3010</v>
      </c>
      <c r="T83" s="94">
        <v>4295</v>
      </c>
      <c r="U83" s="20">
        <f t="shared" si="5"/>
        <v>3122.4066390041494</v>
      </c>
      <c r="V83" s="94">
        <f t="shared" si="5"/>
        <v>4455.3941908713696</v>
      </c>
      <c r="W83" s="98" t="str">
        <f t="shared" si="4"/>
        <v>CUMPLE</v>
      </c>
    </row>
    <row r="84" spans="1:23" s="19" customFormat="1" ht="35.25" customHeight="1">
      <c r="A84" s="4"/>
      <c r="B84" s="13">
        <v>77</v>
      </c>
      <c r="C84" s="13" t="s">
        <v>55</v>
      </c>
      <c r="D84" s="13" t="s">
        <v>124</v>
      </c>
      <c r="E84" s="13" t="s">
        <v>124</v>
      </c>
      <c r="F84" s="13"/>
      <c r="G84" s="13">
        <v>3</v>
      </c>
      <c r="H84" s="13" t="s">
        <v>57</v>
      </c>
      <c r="I84" s="13">
        <v>10</v>
      </c>
      <c r="J84" s="14">
        <v>4654.5600000000004</v>
      </c>
      <c r="K84" s="21">
        <v>0</v>
      </c>
      <c r="L84" s="14">
        <v>4654.5600000000004</v>
      </c>
      <c r="M84" s="14">
        <v>4487</v>
      </c>
      <c r="N84" s="14">
        <v>13963.68</v>
      </c>
      <c r="O84" s="16"/>
      <c r="P84" s="17"/>
      <c r="Q84" s="18">
        <f t="shared" si="3"/>
        <v>139636.79999999999</v>
      </c>
      <c r="R84" s="19" t="s">
        <v>162</v>
      </c>
      <c r="S84" s="94">
        <v>4460</v>
      </c>
      <c r="T84" s="94">
        <v>4955</v>
      </c>
      <c r="U84" s="20">
        <f t="shared" si="5"/>
        <v>4626.5560165975103</v>
      </c>
      <c r="V84" s="94">
        <f t="shared" si="5"/>
        <v>5140.0414937759342</v>
      </c>
      <c r="W84" s="98" t="str">
        <f t="shared" si="4"/>
        <v>CUMPLE</v>
      </c>
    </row>
    <row r="85" spans="1:23" s="19" customFormat="1" ht="35.25" customHeight="1">
      <c r="A85" s="4"/>
      <c r="B85" s="13">
        <v>78</v>
      </c>
      <c r="C85" s="13" t="s">
        <v>55</v>
      </c>
      <c r="D85" s="13" t="s">
        <v>125</v>
      </c>
      <c r="E85" s="13" t="s">
        <v>125</v>
      </c>
      <c r="F85" s="13"/>
      <c r="G85" s="13">
        <v>4</v>
      </c>
      <c r="H85" s="13" t="s">
        <v>57</v>
      </c>
      <c r="I85" s="13">
        <v>10</v>
      </c>
      <c r="J85" s="14">
        <v>27359.96</v>
      </c>
      <c r="K85" s="21">
        <v>0</v>
      </c>
      <c r="L85" s="14">
        <v>27359.96</v>
      </c>
      <c r="M85" s="14">
        <v>26375</v>
      </c>
      <c r="N85" s="14">
        <v>109439.84</v>
      </c>
      <c r="O85" s="16"/>
      <c r="P85" s="17"/>
      <c r="Q85" s="18">
        <f t="shared" si="3"/>
        <v>1094398.3999999999</v>
      </c>
      <c r="R85" s="19" t="s">
        <v>162</v>
      </c>
      <c r="S85" s="94">
        <v>15266</v>
      </c>
      <c r="T85" s="94">
        <v>29590</v>
      </c>
      <c r="U85" s="20">
        <f t="shared" si="5"/>
        <v>15836.09958506224</v>
      </c>
      <c r="V85" s="94">
        <f t="shared" si="5"/>
        <v>30695.020746887967</v>
      </c>
      <c r="W85" s="98" t="str">
        <f t="shared" si="4"/>
        <v>CUMPLE</v>
      </c>
    </row>
    <row r="86" spans="1:23" s="19" customFormat="1" ht="35.25" customHeight="1">
      <c r="A86" s="4"/>
      <c r="B86" s="13">
        <v>79</v>
      </c>
      <c r="C86" s="13" t="s">
        <v>55</v>
      </c>
      <c r="D86" s="13" t="s">
        <v>126</v>
      </c>
      <c r="E86" s="13" t="s">
        <v>126</v>
      </c>
      <c r="F86" s="13"/>
      <c r="G86" s="13">
        <v>1</v>
      </c>
      <c r="H86" s="13" t="s">
        <v>57</v>
      </c>
      <c r="I86" s="13">
        <v>10</v>
      </c>
      <c r="J86" s="14">
        <v>31104.77</v>
      </c>
      <c r="K86" s="21">
        <v>0</v>
      </c>
      <c r="L86" s="14">
        <v>31104.77</v>
      </c>
      <c r="M86" s="14">
        <v>29985</v>
      </c>
      <c r="N86" s="14">
        <v>31104.77</v>
      </c>
      <c r="O86" s="16"/>
      <c r="P86" s="17"/>
      <c r="Q86" s="18">
        <f t="shared" si="3"/>
        <v>311047.7</v>
      </c>
      <c r="R86" s="19" t="s">
        <v>162</v>
      </c>
      <c r="S86" s="94">
        <v>19617</v>
      </c>
      <c r="T86" s="94">
        <v>33921</v>
      </c>
      <c r="U86" s="20">
        <f t="shared" si="5"/>
        <v>20349.585062240665</v>
      </c>
      <c r="V86" s="94">
        <f t="shared" si="5"/>
        <v>35187.759336099589</v>
      </c>
      <c r="W86" s="98" t="str">
        <f t="shared" si="4"/>
        <v>CUMPLE</v>
      </c>
    </row>
    <row r="87" spans="1:23" s="19" customFormat="1" ht="35.25" customHeight="1">
      <c r="A87" s="4"/>
      <c r="B87" s="13">
        <v>80</v>
      </c>
      <c r="C87" s="13" t="s">
        <v>55</v>
      </c>
      <c r="D87" s="13" t="s">
        <v>127</v>
      </c>
      <c r="E87" s="13" t="s">
        <v>127</v>
      </c>
      <c r="F87" s="13"/>
      <c r="G87" s="13">
        <v>2</v>
      </c>
      <c r="H87" s="13" t="s">
        <v>57</v>
      </c>
      <c r="I87" s="13">
        <v>10</v>
      </c>
      <c r="J87" s="14">
        <v>24363.07</v>
      </c>
      <c r="K87" s="21">
        <v>0</v>
      </c>
      <c r="L87" s="14">
        <v>24363.07</v>
      </c>
      <c r="M87" s="14">
        <v>23486</v>
      </c>
      <c r="N87" s="14">
        <v>48726.14</v>
      </c>
      <c r="O87" s="16"/>
      <c r="P87" s="17"/>
      <c r="Q87" s="18">
        <f t="shared" si="3"/>
        <v>487261.4</v>
      </c>
      <c r="R87" s="19" t="s">
        <v>162</v>
      </c>
      <c r="S87" s="94">
        <v>13378</v>
      </c>
      <c r="T87" s="94">
        <v>25530</v>
      </c>
      <c r="U87" s="20">
        <f t="shared" si="5"/>
        <v>13877.593360995852</v>
      </c>
      <c r="V87" s="94">
        <f t="shared" si="5"/>
        <v>26483.402489626558</v>
      </c>
      <c r="W87" s="98" t="str">
        <f t="shared" si="4"/>
        <v>CUMPLE</v>
      </c>
    </row>
    <row r="88" spans="1:23" s="19" customFormat="1" ht="35.25" customHeight="1">
      <c r="A88" s="4"/>
      <c r="B88" s="13">
        <v>81</v>
      </c>
      <c r="C88" s="13" t="s">
        <v>55</v>
      </c>
      <c r="D88" s="13" t="s">
        <v>128</v>
      </c>
      <c r="E88" s="13" t="s">
        <v>128</v>
      </c>
      <c r="F88" s="13"/>
      <c r="G88" s="13">
        <v>9</v>
      </c>
      <c r="H88" s="13" t="s">
        <v>57</v>
      </c>
      <c r="I88" s="13">
        <v>10</v>
      </c>
      <c r="J88" s="14">
        <v>12405.6</v>
      </c>
      <c r="K88" s="21">
        <v>0</v>
      </c>
      <c r="L88" s="14">
        <v>12405.6</v>
      </c>
      <c r="M88" s="14">
        <v>11959</v>
      </c>
      <c r="N88" s="14">
        <v>111650.4</v>
      </c>
      <c r="O88" s="16"/>
      <c r="P88" s="17"/>
      <c r="Q88" s="18">
        <f t="shared" si="3"/>
        <v>1116504</v>
      </c>
      <c r="R88" s="19" t="s">
        <v>162</v>
      </c>
      <c r="S88" s="94">
        <v>8620</v>
      </c>
      <c r="T88" s="94">
        <v>11959</v>
      </c>
      <c r="U88" s="20">
        <f t="shared" si="5"/>
        <v>8941.9087136929465</v>
      </c>
      <c r="V88" s="94">
        <f t="shared" si="5"/>
        <v>12405.601659751037</v>
      </c>
      <c r="W88" s="98" t="str">
        <f t="shared" si="4"/>
        <v>CUMPLE</v>
      </c>
    </row>
    <row r="89" spans="1:23" s="19" customFormat="1" ht="35.25" customHeight="1">
      <c r="A89" s="4"/>
      <c r="B89" s="13">
        <v>82</v>
      </c>
      <c r="C89" s="13" t="s">
        <v>55</v>
      </c>
      <c r="D89" s="13" t="s">
        <v>129</v>
      </c>
      <c r="E89" s="13" t="s">
        <v>129</v>
      </c>
      <c r="F89" s="13"/>
      <c r="G89" s="13">
        <v>4</v>
      </c>
      <c r="H89" s="13" t="s">
        <v>57</v>
      </c>
      <c r="I89" s="13">
        <v>10</v>
      </c>
      <c r="J89" s="14">
        <v>51268.67</v>
      </c>
      <c r="K89" s="21">
        <v>0</v>
      </c>
      <c r="L89" s="14">
        <v>51268.67</v>
      </c>
      <c r="M89" s="14">
        <v>49423</v>
      </c>
      <c r="N89" s="14">
        <v>205074.68</v>
      </c>
      <c r="O89" s="16"/>
      <c r="P89" s="17"/>
      <c r="Q89" s="18">
        <f t="shared" si="3"/>
        <v>2050746.8</v>
      </c>
      <c r="R89" s="19" t="s">
        <v>162</v>
      </c>
      <c r="S89" s="94">
        <v>17470</v>
      </c>
      <c r="T89" s="94">
        <v>49423</v>
      </c>
      <c r="U89" s="20">
        <f t="shared" si="5"/>
        <v>18122.406639004152</v>
      </c>
      <c r="V89" s="94">
        <f t="shared" si="5"/>
        <v>51268.672199170127</v>
      </c>
      <c r="W89" s="98" t="str">
        <f t="shared" si="4"/>
        <v>CUMPLE</v>
      </c>
    </row>
    <row r="90" spans="1:23" s="19" customFormat="1" ht="35.25" customHeight="1">
      <c r="A90" s="4"/>
      <c r="B90" s="13">
        <v>83</v>
      </c>
      <c r="C90" s="13" t="s">
        <v>55</v>
      </c>
      <c r="D90" s="13" t="s">
        <v>130</v>
      </c>
      <c r="E90" s="13" t="s">
        <v>130</v>
      </c>
      <c r="F90" s="13"/>
      <c r="G90" s="13">
        <v>3</v>
      </c>
      <c r="H90" s="13" t="s">
        <v>57</v>
      </c>
      <c r="I90" s="13">
        <v>10</v>
      </c>
      <c r="J90" s="14">
        <v>91600.62</v>
      </c>
      <c r="K90" s="21">
        <v>0</v>
      </c>
      <c r="L90" s="14">
        <v>91600.62</v>
      </c>
      <c r="M90" s="14">
        <v>88303</v>
      </c>
      <c r="N90" s="14">
        <v>274801.86</v>
      </c>
      <c r="O90" s="16"/>
      <c r="P90" s="17"/>
      <c r="Q90" s="18">
        <f t="shared" si="3"/>
        <v>2748018.6</v>
      </c>
      <c r="R90" s="19" t="s">
        <v>162</v>
      </c>
      <c r="S90" s="94">
        <v>23219</v>
      </c>
      <c r="T90" s="94">
        <v>88303</v>
      </c>
      <c r="U90" s="20">
        <f t="shared" si="5"/>
        <v>24086.099585062242</v>
      </c>
      <c r="V90" s="94">
        <f t="shared" si="5"/>
        <v>91600.622406639013</v>
      </c>
      <c r="W90" s="98" t="str">
        <f t="shared" si="4"/>
        <v>CUMPLE</v>
      </c>
    </row>
    <row r="91" spans="1:23" s="19" customFormat="1" ht="35.25" customHeight="1">
      <c r="A91" s="4"/>
      <c r="B91" s="13">
        <v>84</v>
      </c>
      <c r="C91" s="13" t="s">
        <v>55</v>
      </c>
      <c r="D91" s="13" t="s">
        <v>131</v>
      </c>
      <c r="E91" s="13" t="s">
        <v>131</v>
      </c>
      <c r="F91" s="13"/>
      <c r="G91" s="13">
        <v>2</v>
      </c>
      <c r="H91" s="13" t="s">
        <v>57</v>
      </c>
      <c r="I91" s="13">
        <v>10</v>
      </c>
      <c r="J91" s="14">
        <v>25615.15</v>
      </c>
      <c r="K91" s="21">
        <v>0</v>
      </c>
      <c r="L91" s="14">
        <v>25615.15</v>
      </c>
      <c r="M91" s="14">
        <v>24693</v>
      </c>
      <c r="N91" s="14">
        <v>51230.3</v>
      </c>
      <c r="O91" s="16"/>
      <c r="P91" s="17"/>
      <c r="Q91" s="18">
        <f t="shared" si="3"/>
        <v>512303</v>
      </c>
      <c r="R91" s="19" t="s">
        <v>162</v>
      </c>
      <c r="S91" s="94">
        <v>8625</v>
      </c>
      <c r="T91" s="94">
        <v>36868</v>
      </c>
      <c r="U91" s="20">
        <f t="shared" si="5"/>
        <v>8947.0954356846469</v>
      </c>
      <c r="V91" s="94">
        <f t="shared" si="5"/>
        <v>38244.813278008303</v>
      </c>
      <c r="W91" s="98" t="str">
        <f t="shared" si="4"/>
        <v>CUMPLE</v>
      </c>
    </row>
    <row r="92" spans="1:23" s="19" customFormat="1" ht="35.25" customHeight="1">
      <c r="A92" s="4"/>
      <c r="B92" s="13">
        <v>85</v>
      </c>
      <c r="C92" s="13" t="s">
        <v>55</v>
      </c>
      <c r="D92" s="13" t="s">
        <v>132</v>
      </c>
      <c r="E92" s="13" t="s">
        <v>132</v>
      </c>
      <c r="F92" s="13"/>
      <c r="G92" s="13">
        <v>2</v>
      </c>
      <c r="H92" s="13" t="s">
        <v>57</v>
      </c>
      <c r="I92" s="13">
        <v>10</v>
      </c>
      <c r="J92" s="14">
        <v>53297.72</v>
      </c>
      <c r="K92" s="21">
        <v>0</v>
      </c>
      <c r="L92" s="14">
        <v>53297.72</v>
      </c>
      <c r="M92" s="14">
        <v>51379</v>
      </c>
      <c r="N92" s="14">
        <v>106595.44</v>
      </c>
      <c r="O92" s="16"/>
      <c r="P92" s="17"/>
      <c r="Q92" s="18">
        <f t="shared" si="3"/>
        <v>1065954.3999999999</v>
      </c>
      <c r="R92" s="19" t="s">
        <v>162</v>
      </c>
      <c r="S92" s="94">
        <v>14706</v>
      </c>
      <c r="T92" s="94">
        <v>51379</v>
      </c>
      <c r="U92" s="20">
        <f t="shared" si="5"/>
        <v>15255.186721991702</v>
      </c>
      <c r="V92" s="94">
        <v>53297.72</v>
      </c>
      <c r="W92" s="98" t="str">
        <f t="shared" si="4"/>
        <v>CUMPLE</v>
      </c>
    </row>
    <row r="93" spans="1:23" s="19" customFormat="1" ht="35.25" customHeight="1">
      <c r="A93" s="4"/>
      <c r="B93" s="13">
        <v>86</v>
      </c>
      <c r="C93" s="13" t="s">
        <v>55</v>
      </c>
      <c r="D93" s="13" t="s">
        <v>133</v>
      </c>
      <c r="E93" s="13" t="s">
        <v>133</v>
      </c>
      <c r="F93" s="13"/>
      <c r="G93" s="13">
        <v>1</v>
      </c>
      <c r="H93" s="13" t="s">
        <v>57</v>
      </c>
      <c r="I93" s="13">
        <v>10</v>
      </c>
      <c r="J93" s="14">
        <v>67493.78</v>
      </c>
      <c r="K93" s="21">
        <v>0</v>
      </c>
      <c r="L93" s="14">
        <v>67493.78</v>
      </c>
      <c r="M93" s="14">
        <v>65064</v>
      </c>
      <c r="N93" s="14">
        <v>67493.78</v>
      </c>
      <c r="O93" s="16"/>
      <c r="P93" s="17"/>
      <c r="Q93" s="18">
        <f t="shared" si="3"/>
        <v>674937.8</v>
      </c>
      <c r="R93" s="19" t="s">
        <v>162</v>
      </c>
      <c r="S93" s="94">
        <v>43558</v>
      </c>
      <c r="T93" s="94">
        <v>72420</v>
      </c>
      <c r="U93" s="20">
        <f t="shared" si="5"/>
        <v>45184.647302904566</v>
      </c>
      <c r="V93" s="94">
        <f t="shared" si="5"/>
        <v>75124.481327800837</v>
      </c>
      <c r="W93" s="98" t="str">
        <f t="shared" si="4"/>
        <v>CUMPLE</v>
      </c>
    </row>
    <row r="94" spans="1:23" s="19" customFormat="1" ht="35.25" customHeight="1">
      <c r="A94" s="4"/>
      <c r="B94" s="13">
        <v>87</v>
      </c>
      <c r="C94" s="13" t="s">
        <v>55</v>
      </c>
      <c r="D94" s="13" t="s">
        <v>134</v>
      </c>
      <c r="E94" s="13" t="s">
        <v>134</v>
      </c>
      <c r="F94" s="13"/>
      <c r="G94" s="13">
        <v>1</v>
      </c>
      <c r="H94" s="13" t="s">
        <v>57</v>
      </c>
      <c r="I94" s="13">
        <v>10</v>
      </c>
      <c r="J94" s="14">
        <v>76091.289999999994</v>
      </c>
      <c r="K94" s="21">
        <v>0</v>
      </c>
      <c r="L94" s="14">
        <v>76091.289999999994</v>
      </c>
      <c r="M94" s="14">
        <v>73352</v>
      </c>
      <c r="N94" s="14">
        <v>76091.289999999994</v>
      </c>
      <c r="O94" s="16"/>
      <c r="P94" s="17"/>
      <c r="Q94" s="18">
        <f t="shared" si="3"/>
        <v>760912.9</v>
      </c>
      <c r="R94" s="19" t="s">
        <v>162</v>
      </c>
      <c r="S94" s="94">
        <v>36295</v>
      </c>
      <c r="T94" s="94">
        <v>73352</v>
      </c>
      <c r="U94" s="20">
        <f t="shared" si="5"/>
        <v>37650.414937759335</v>
      </c>
      <c r="V94" s="94">
        <v>76091.289999999994</v>
      </c>
      <c r="W94" s="98" t="str">
        <f t="shared" si="4"/>
        <v>CUMPLE</v>
      </c>
    </row>
    <row r="95" spans="1:23" s="19" customFormat="1" ht="35.25" customHeight="1">
      <c r="A95" s="4"/>
      <c r="B95" s="13">
        <v>88</v>
      </c>
      <c r="C95" s="13" t="s">
        <v>55</v>
      </c>
      <c r="D95" s="13" t="s">
        <v>135</v>
      </c>
      <c r="E95" s="13" t="s">
        <v>135</v>
      </c>
      <c r="F95" s="13"/>
      <c r="G95" s="13">
        <v>15</v>
      </c>
      <c r="H95" s="13" t="s">
        <v>57</v>
      </c>
      <c r="I95" s="13">
        <v>10</v>
      </c>
      <c r="J95" s="14">
        <v>19403.53</v>
      </c>
      <c r="K95" s="21">
        <v>0</v>
      </c>
      <c r="L95" s="14">
        <v>19403.53</v>
      </c>
      <c r="M95" s="14">
        <v>18705</v>
      </c>
      <c r="N95" s="14">
        <v>291052.95</v>
      </c>
      <c r="O95" s="16"/>
      <c r="P95" s="17"/>
      <c r="Q95" s="18">
        <f t="shared" si="3"/>
        <v>2910529.5</v>
      </c>
      <c r="R95" s="19" t="s">
        <v>162</v>
      </c>
      <c r="S95" s="94">
        <v>4762</v>
      </c>
      <c r="T95" s="94">
        <v>22717</v>
      </c>
      <c r="U95" s="20">
        <f t="shared" si="5"/>
        <v>4939.8340248962659</v>
      </c>
      <c r="V95" s="94">
        <f t="shared" si="5"/>
        <v>23565.352697095437</v>
      </c>
      <c r="W95" s="98" t="str">
        <f t="shared" si="4"/>
        <v>CUMPLE</v>
      </c>
    </row>
    <row r="96" spans="1:23" s="19" customFormat="1" ht="35.25" customHeight="1">
      <c r="A96" s="4"/>
      <c r="B96" s="13">
        <v>89</v>
      </c>
      <c r="C96" s="13" t="s">
        <v>55</v>
      </c>
      <c r="D96" s="13" t="s">
        <v>136</v>
      </c>
      <c r="E96" s="13" t="s">
        <v>136</v>
      </c>
      <c r="F96" s="13"/>
      <c r="G96" s="13">
        <v>2</v>
      </c>
      <c r="H96" s="13" t="s">
        <v>57</v>
      </c>
      <c r="I96" s="13">
        <v>10</v>
      </c>
      <c r="J96" s="14">
        <v>88624.48</v>
      </c>
      <c r="K96" s="21">
        <v>0</v>
      </c>
      <c r="L96" s="14">
        <v>88624.48</v>
      </c>
      <c r="M96" s="14">
        <v>85434</v>
      </c>
      <c r="N96" s="14">
        <v>177248.96</v>
      </c>
      <c r="O96" s="16"/>
      <c r="P96" s="17"/>
      <c r="Q96" s="18">
        <f t="shared" si="3"/>
        <v>1772489.6</v>
      </c>
      <c r="R96" s="19" t="s">
        <v>162</v>
      </c>
      <c r="S96" s="94">
        <v>17470</v>
      </c>
      <c r="T96" s="94">
        <v>85434</v>
      </c>
      <c r="U96" s="20">
        <f t="shared" si="5"/>
        <v>18122.406639004152</v>
      </c>
      <c r="V96" s="94">
        <f t="shared" si="5"/>
        <v>88624.481327800837</v>
      </c>
      <c r="W96" s="98" t="str">
        <f t="shared" si="4"/>
        <v>CUMPLE</v>
      </c>
    </row>
    <row r="97" spans="1:23" s="19" customFormat="1" ht="35.25" customHeight="1">
      <c r="A97" s="4"/>
      <c r="B97" s="13">
        <v>90</v>
      </c>
      <c r="C97" s="13" t="s">
        <v>55</v>
      </c>
      <c r="D97" s="13" t="s">
        <v>137</v>
      </c>
      <c r="E97" s="13" t="s">
        <v>137</v>
      </c>
      <c r="F97" s="13"/>
      <c r="G97" s="13">
        <v>2</v>
      </c>
      <c r="H97" s="13" t="s">
        <v>57</v>
      </c>
      <c r="I97" s="13">
        <v>10</v>
      </c>
      <c r="J97" s="14">
        <v>119043.57</v>
      </c>
      <c r="K97" s="21">
        <v>0</v>
      </c>
      <c r="L97" s="14">
        <v>119043.57</v>
      </c>
      <c r="M97" s="14">
        <v>114758</v>
      </c>
      <c r="N97" s="14">
        <v>238087.14</v>
      </c>
      <c r="O97" s="16"/>
      <c r="P97" s="17"/>
      <c r="Q97" s="18">
        <f t="shared" si="3"/>
        <v>2380871.4</v>
      </c>
      <c r="R97" s="19" t="s">
        <v>162</v>
      </c>
      <c r="S97" s="94">
        <v>17470</v>
      </c>
      <c r="T97" s="94">
        <v>114758</v>
      </c>
      <c r="U97" s="20">
        <f t="shared" si="5"/>
        <v>18122.406639004152</v>
      </c>
      <c r="V97" s="94">
        <v>119043.57</v>
      </c>
      <c r="W97" s="98" t="str">
        <f t="shared" si="4"/>
        <v>CUMPLE</v>
      </c>
    </row>
    <row r="98" spans="1:23" s="19" customFormat="1" ht="35.25" customHeight="1">
      <c r="A98" s="4"/>
      <c r="B98" s="13">
        <v>91</v>
      </c>
      <c r="C98" s="13" t="s">
        <v>55</v>
      </c>
      <c r="D98" s="13" t="s">
        <v>138</v>
      </c>
      <c r="E98" s="13" t="s">
        <v>138</v>
      </c>
      <c r="F98" s="13"/>
      <c r="G98" s="13">
        <v>7</v>
      </c>
      <c r="H98" s="13" t="s">
        <v>57</v>
      </c>
      <c r="I98" s="13">
        <v>10</v>
      </c>
      <c r="J98" s="14">
        <v>255272.82</v>
      </c>
      <c r="K98" s="21">
        <v>0</v>
      </c>
      <c r="L98" s="14">
        <v>255272.82</v>
      </c>
      <c r="M98" s="14">
        <v>246083</v>
      </c>
      <c r="N98" s="14">
        <v>1786909.74</v>
      </c>
      <c r="O98" s="16"/>
      <c r="P98" s="17"/>
      <c r="Q98" s="18">
        <f t="shared" si="3"/>
        <v>17869097.399999999</v>
      </c>
      <c r="R98" s="19" t="s">
        <v>162</v>
      </c>
      <c r="S98" s="94">
        <v>47653</v>
      </c>
      <c r="T98" s="94">
        <v>463085</v>
      </c>
      <c r="U98" s="20">
        <f t="shared" si="5"/>
        <v>49432.572614107885</v>
      </c>
      <c r="V98" s="94">
        <f t="shared" si="5"/>
        <v>480378.6307053942</v>
      </c>
      <c r="W98" s="98" t="str">
        <f t="shared" si="4"/>
        <v>CUMPLE</v>
      </c>
    </row>
    <row r="99" spans="1:23" s="19" customFormat="1" ht="35.25" customHeight="1">
      <c r="A99" s="4"/>
      <c r="B99" s="13">
        <v>92</v>
      </c>
      <c r="C99" s="13" t="s">
        <v>55</v>
      </c>
      <c r="D99" s="13" t="s">
        <v>139</v>
      </c>
      <c r="E99" s="13" t="s">
        <v>139</v>
      </c>
      <c r="F99" s="13"/>
      <c r="G99" s="13">
        <v>2</v>
      </c>
      <c r="H99" s="13" t="s">
        <v>57</v>
      </c>
      <c r="I99" s="13">
        <v>10</v>
      </c>
      <c r="J99" s="14">
        <v>247739.63</v>
      </c>
      <c r="K99" s="21">
        <v>0</v>
      </c>
      <c r="L99" s="14">
        <v>247739.63</v>
      </c>
      <c r="M99" s="14">
        <v>238821</v>
      </c>
      <c r="N99" s="14">
        <v>495479.26</v>
      </c>
      <c r="O99" s="16"/>
      <c r="P99" s="17"/>
      <c r="Q99" s="18">
        <f t="shared" si="3"/>
        <v>4954792.5999999996</v>
      </c>
      <c r="R99" s="19" t="s">
        <v>162</v>
      </c>
      <c r="S99" s="94">
        <v>58047</v>
      </c>
      <c r="T99" s="94">
        <v>251994</v>
      </c>
      <c r="U99" s="20">
        <f t="shared" si="5"/>
        <v>60214.730290456435</v>
      </c>
      <c r="V99" s="94">
        <f t="shared" si="5"/>
        <v>261404.56431535271</v>
      </c>
      <c r="W99" s="98" t="str">
        <f t="shared" si="4"/>
        <v>CUMPLE</v>
      </c>
    </row>
    <row r="100" spans="1:23" s="19" customFormat="1" ht="35.25" customHeight="1">
      <c r="A100" s="4"/>
      <c r="B100" s="13">
        <v>93</v>
      </c>
      <c r="C100" s="13" t="s">
        <v>55</v>
      </c>
      <c r="D100" s="13" t="s">
        <v>140</v>
      </c>
      <c r="E100" s="13" t="s">
        <v>140</v>
      </c>
      <c r="F100" s="13"/>
      <c r="G100" s="13">
        <v>2</v>
      </c>
      <c r="H100" s="13" t="s">
        <v>57</v>
      </c>
      <c r="I100" s="13">
        <v>10</v>
      </c>
      <c r="J100" s="14">
        <v>305437.76</v>
      </c>
      <c r="K100" s="21">
        <v>0</v>
      </c>
      <c r="L100" s="14">
        <v>305437.76</v>
      </c>
      <c r="M100" s="14">
        <v>294442</v>
      </c>
      <c r="N100" s="14">
        <v>610875.52</v>
      </c>
      <c r="O100" s="16"/>
      <c r="P100" s="17"/>
      <c r="Q100" s="18">
        <f t="shared" si="3"/>
        <v>6108755.2000000002</v>
      </c>
      <c r="R100" s="19" t="s">
        <v>162</v>
      </c>
      <c r="S100" s="94">
        <v>104484</v>
      </c>
      <c r="T100" s="94">
        <v>535857</v>
      </c>
      <c r="U100" s="20">
        <f t="shared" si="5"/>
        <v>108385.89211618257</v>
      </c>
      <c r="V100" s="94">
        <f t="shared" si="5"/>
        <v>555868.25726141082</v>
      </c>
      <c r="W100" s="98" t="str">
        <f t="shared" si="4"/>
        <v>CUMPLE</v>
      </c>
    </row>
    <row r="101" spans="1:23" s="19" customFormat="1" ht="35.25" customHeight="1">
      <c r="A101" s="4"/>
      <c r="B101" s="13">
        <v>94</v>
      </c>
      <c r="C101" s="13" t="s">
        <v>55</v>
      </c>
      <c r="D101" s="13" t="s">
        <v>141</v>
      </c>
      <c r="E101" s="13" t="s">
        <v>141</v>
      </c>
      <c r="F101" s="13"/>
      <c r="G101" s="13">
        <v>2</v>
      </c>
      <c r="H101" s="13" t="s">
        <v>57</v>
      </c>
      <c r="I101" s="13">
        <v>10</v>
      </c>
      <c r="J101" s="14">
        <v>108959.54</v>
      </c>
      <c r="K101" s="21">
        <v>0</v>
      </c>
      <c r="L101" s="14">
        <v>108959.54</v>
      </c>
      <c r="M101" s="14">
        <v>105037</v>
      </c>
      <c r="N101" s="14">
        <v>217919.08</v>
      </c>
      <c r="O101" s="16"/>
      <c r="P101" s="17"/>
      <c r="Q101" s="18">
        <f t="shared" si="3"/>
        <v>2179190.7999999998</v>
      </c>
      <c r="R101" s="19" t="s">
        <v>162</v>
      </c>
      <c r="S101" s="94">
        <v>94067</v>
      </c>
      <c r="T101" s="94">
        <v>332659</v>
      </c>
      <c r="U101" s="20">
        <f t="shared" si="5"/>
        <v>97579.875518672197</v>
      </c>
      <c r="V101" s="94">
        <f t="shared" si="5"/>
        <v>345081.95020746888</v>
      </c>
      <c r="W101" s="98" t="str">
        <f t="shared" si="4"/>
        <v>CUMPLE</v>
      </c>
    </row>
    <row r="102" spans="1:23" s="19" customFormat="1" ht="35.25" customHeight="1" thickBot="1">
      <c r="A102" s="4"/>
      <c r="B102" s="13">
        <v>95</v>
      </c>
      <c r="C102" s="13" t="s">
        <v>55</v>
      </c>
      <c r="D102" s="13" t="s">
        <v>142</v>
      </c>
      <c r="E102" s="13" t="s">
        <v>142</v>
      </c>
      <c r="F102" s="13"/>
      <c r="G102" s="13">
        <v>1</v>
      </c>
      <c r="H102" s="13" t="s">
        <v>57</v>
      </c>
      <c r="I102" s="13">
        <v>10</v>
      </c>
      <c r="J102" s="14">
        <v>34408.71</v>
      </c>
      <c r="K102" s="21">
        <v>0</v>
      </c>
      <c r="L102" s="14">
        <v>34408.71</v>
      </c>
      <c r="M102" s="14">
        <v>33170</v>
      </c>
      <c r="N102" s="14">
        <v>34408.71</v>
      </c>
      <c r="O102" s="16"/>
      <c r="P102" s="17"/>
      <c r="Q102" s="18">
        <f t="shared" si="3"/>
        <v>344087.1</v>
      </c>
      <c r="R102" s="19" t="s">
        <v>162</v>
      </c>
      <c r="S102" s="94">
        <v>28892</v>
      </c>
      <c r="T102" s="94">
        <v>208358</v>
      </c>
      <c r="U102" s="20">
        <f t="shared" si="5"/>
        <v>29970.954356846472</v>
      </c>
      <c r="V102" s="94">
        <f t="shared" si="5"/>
        <v>216139.00414937761</v>
      </c>
      <c r="W102" s="98" t="str">
        <f t="shared" si="4"/>
        <v>CUMPLE</v>
      </c>
    </row>
    <row r="103" spans="1:23" ht="35.25" customHeight="1" thickBot="1">
      <c r="B103" s="4" t="s">
        <v>143</v>
      </c>
      <c r="J103" s="4"/>
      <c r="M103" s="22"/>
      <c r="N103" s="128" t="s">
        <v>144</v>
      </c>
      <c r="O103" s="128"/>
      <c r="P103" s="128"/>
      <c r="Q103" s="88">
        <v>0</v>
      </c>
      <c r="R103" s="89"/>
    </row>
    <row r="104" spans="1:23" ht="35.25" customHeight="1">
      <c r="B104" s="24" t="s">
        <v>145</v>
      </c>
      <c r="C104" s="25"/>
      <c r="D104" s="25"/>
      <c r="E104" s="25"/>
      <c r="F104" s="25"/>
      <c r="G104" s="25"/>
      <c r="H104" s="25"/>
      <c r="I104" s="25"/>
      <c r="N104" s="115" t="s">
        <v>39</v>
      </c>
      <c r="O104" s="115"/>
      <c r="P104" s="115"/>
      <c r="Q104" s="90">
        <v>0</v>
      </c>
      <c r="R104" s="9"/>
    </row>
    <row r="105" spans="1:23" ht="35.25" customHeight="1">
      <c r="B105" s="27"/>
      <c r="C105" s="27"/>
      <c r="D105" s="27"/>
      <c r="E105" s="27"/>
      <c r="F105" s="27"/>
      <c r="G105" s="27"/>
      <c r="H105" s="27"/>
      <c r="I105" s="27"/>
      <c r="N105" s="129" t="s">
        <v>146</v>
      </c>
      <c r="O105" s="129"/>
      <c r="P105" s="129"/>
      <c r="Q105" s="91">
        <v>1253823763.0999999</v>
      </c>
      <c r="R105" s="9"/>
    </row>
    <row r="106" spans="1:23" ht="35.25" customHeight="1">
      <c r="B106" s="29" t="s">
        <v>147</v>
      </c>
      <c r="C106" s="30"/>
      <c r="D106" s="30"/>
      <c r="E106" s="30"/>
      <c r="F106" s="30"/>
      <c r="G106" s="30"/>
      <c r="H106" s="30"/>
      <c r="I106" s="30"/>
      <c r="N106" s="115" t="s">
        <v>148</v>
      </c>
      <c r="O106" s="115"/>
      <c r="P106" s="31">
        <v>0.1</v>
      </c>
      <c r="Q106" s="92">
        <v>125382376.31</v>
      </c>
      <c r="R106" s="9">
        <v>0.1</v>
      </c>
    </row>
    <row r="107" spans="1:23" ht="35.25" customHeight="1">
      <c r="B107" s="33" t="s">
        <v>149</v>
      </c>
      <c r="C107" s="111" t="s">
        <v>150</v>
      </c>
      <c r="D107" s="112"/>
      <c r="E107" s="112"/>
      <c r="F107" s="113"/>
      <c r="G107" s="34" t="s">
        <v>151</v>
      </c>
      <c r="H107" s="114" t="s">
        <v>152</v>
      </c>
      <c r="I107" s="114"/>
      <c r="N107" s="115" t="s">
        <v>153</v>
      </c>
      <c r="O107" s="115"/>
      <c r="P107" s="115"/>
      <c r="Q107" s="92">
        <v>23822651.5</v>
      </c>
      <c r="R107" s="9"/>
    </row>
    <row r="108" spans="1:23" ht="35.25" customHeight="1">
      <c r="B108" s="35">
        <v>1</v>
      </c>
      <c r="C108" s="105" t="s">
        <v>154</v>
      </c>
      <c r="D108" s="106"/>
      <c r="E108" s="106"/>
      <c r="F108" s="107"/>
      <c r="G108" s="36">
        <v>0.02</v>
      </c>
      <c r="H108" s="108" t="s">
        <v>155</v>
      </c>
      <c r="I108" s="108"/>
      <c r="N108" s="115" t="s">
        <v>156</v>
      </c>
      <c r="O108" s="115"/>
      <c r="P108" s="115"/>
      <c r="Q108" s="92">
        <v>1403028790.9099998</v>
      </c>
      <c r="R108" s="9"/>
    </row>
    <row r="109" spans="1:23" ht="35.25" customHeight="1">
      <c r="B109" s="35">
        <v>2</v>
      </c>
      <c r="C109" s="105" t="s">
        <v>157</v>
      </c>
      <c r="D109" s="106"/>
      <c r="E109" s="106"/>
      <c r="F109" s="107"/>
      <c r="G109" s="36">
        <v>1.0999999999999999E-2</v>
      </c>
      <c r="H109" s="108" t="s">
        <v>158</v>
      </c>
      <c r="I109" s="108"/>
    </row>
    <row r="110" spans="1:23" ht="35.25" customHeight="1">
      <c r="B110" s="35">
        <v>3</v>
      </c>
      <c r="C110" s="105" t="s">
        <v>159</v>
      </c>
      <c r="D110" s="106"/>
      <c r="E110" s="106"/>
      <c r="F110" s="107"/>
      <c r="G110" s="36">
        <v>5.0000000000000001E-3</v>
      </c>
      <c r="H110" s="108" t="s">
        <v>160</v>
      </c>
      <c r="I110" s="108"/>
    </row>
    <row r="111" spans="1:23" ht="35.25" customHeight="1">
      <c r="B111" s="27"/>
      <c r="C111" s="27"/>
      <c r="D111" s="27"/>
      <c r="E111" s="109" t="s">
        <v>161</v>
      </c>
      <c r="F111" s="110"/>
      <c r="G111" s="37">
        <v>3.5999999999999997E-2</v>
      </c>
      <c r="H111" s="27"/>
      <c r="I111" s="27"/>
      <c r="O111" s="38"/>
    </row>
    <row r="117" spans="17:18" ht="35.25" customHeight="1">
      <c r="Q117" s="39"/>
      <c r="R117" s="39"/>
    </row>
  </sheetData>
  <autoFilter ref="B7:W111" xr:uid="{706CA29A-ED01-4422-84F8-EBE54B6B8560}"/>
  <mergeCells count="23">
    <mergeCell ref="C109:F109"/>
    <mergeCell ref="H109:I109"/>
    <mergeCell ref="C110:F110"/>
    <mergeCell ref="H110:I110"/>
    <mergeCell ref="E111:F111"/>
    <mergeCell ref="C107:F107"/>
    <mergeCell ref="H107:I107"/>
    <mergeCell ref="N107:P107"/>
    <mergeCell ref="C108:F108"/>
    <mergeCell ref="H108:I108"/>
    <mergeCell ref="N108:P108"/>
    <mergeCell ref="N106:O106"/>
    <mergeCell ref="B1:Q1"/>
    <mergeCell ref="B3:C3"/>
    <mergeCell ref="D3:E3"/>
    <mergeCell ref="F3:G3"/>
    <mergeCell ref="H3:I3"/>
    <mergeCell ref="D4:M4"/>
    <mergeCell ref="B6:I6"/>
    <mergeCell ref="J6:Q6"/>
    <mergeCell ref="N103:P103"/>
    <mergeCell ref="N104:P104"/>
    <mergeCell ref="N105:P105"/>
  </mergeCells>
  <conditionalFormatting sqref="D3:E3">
    <cfRule type="cellIs" dxfId="27" priority="2" operator="equal">
      <formula>0</formula>
    </cfRule>
  </conditionalFormatting>
  <conditionalFormatting sqref="H3:I3">
    <cfRule type="cellIs" dxfId="26" priority="1" operator="equal">
      <formula>0</formula>
    </cfRule>
  </conditionalFormatting>
  <conditionalFormatting sqref="Q103">
    <cfRule type="expression" dxfId="25" priority="11">
      <formula>ISERROR(#REF!)</formula>
    </cfRule>
  </conditionalFormatting>
  <conditionalFormatting sqref="Q105">
    <cfRule type="expression" dxfId="24" priority="6">
      <formula>ISERROR($J103)</formula>
    </cfRule>
  </conditionalFormatting>
  <conditionalFormatting sqref="Q105:Q108">
    <cfRule type="expression" dxfId="23" priority="3">
      <formula>ISERROR($Q105)</formula>
    </cfRule>
  </conditionalFormatting>
  <conditionalFormatting sqref="Q108">
    <cfRule type="expression" dxfId="22" priority="9">
      <formula>ISERROR($J109)</formula>
    </cfRule>
  </conditionalFormatting>
  <conditionalFormatting sqref="R103">
    <cfRule type="expression" dxfId="21" priority="8">
      <formula>ISERROR($J103)</formula>
    </cfRule>
  </conditionalFormatting>
  <dataValidations count="13">
    <dataValidation type="decimal" allowBlank="1" showInputMessage="1" showErrorMessage="1" sqref="G108:G110" xr:uid="{790741CA-E1B9-4A1A-AAAE-128371D1E676}">
      <formula1>0</formula1>
      <formula2>1</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198BC926-DE61-497F-873D-2480CB61B41D}">
      <formula1>0.01</formula1>
      <formula2>R106</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253AAF52-8B6E-4B4C-B9EB-8D9B04304409}">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C87A3B58-8EA4-48D5-A1E8-0C692F3F50CB}">
      <formula1>A8</formula1>
    </dataValidation>
    <dataValidation operator="greaterThanOrEqual" allowBlank="1" showInputMessage="1" showErrorMessage="1" sqref="K17:K102" xr:uid="{E0EF8441-A6A0-4BC9-9575-2201147B2C98}"/>
    <dataValidation type="decimal" allowBlank="1" showInputMessage="1" showErrorMessage="1" errorTitle="Error" error="Mayor a 1" promptTitle="Porcentaje de AIU" prompt="Mayor a 1" sqref="XEP103:XFD103" xr:uid="{FA18F186-0F87-4D59-84F5-B7FF0121669B}">
      <formula1>0.011</formula1>
      <formula2>A106</formula2>
    </dataValidation>
    <dataValidation type="decimal" allowBlank="1" showInputMessage="1" showErrorMessage="1" errorTitle="Error" error="Mayor a 1" promptTitle="Porcentaje de AIU" prompt="Mayor a 1" sqref="R103:XEO103" xr:uid="{2B5E02A4-E9A9-4F6A-961B-4F78634A716F}">
      <formula1>0.011</formula1>
      <formula2>AH106</formula2>
    </dataValidation>
    <dataValidation type="decimal" allowBlank="1" showInputMessage="1" showErrorMessage="1" sqref="B103:L103" xr:uid="{97D49F2A-8873-419E-99A9-CEC3F938E1A4}">
      <formula1>0.011</formula1>
      <formula2>S106</formula2>
    </dataValidation>
    <dataValidation type="list" allowBlank="1" showInputMessage="1" showErrorMessage="1" sqref="D4:M4" xr:uid="{C5A857AA-B493-4F1F-B7B0-22A8C7AAE4BC}">
      <formula1>INDIRECT(("regioncobertura" &amp; $D$3&amp;"_"&amp;SUBSTITUTE($J$3,"_","")))</formula1>
    </dataValidation>
    <dataValidation type="decimal" allowBlank="1" showInputMessage="1" showErrorMessage="1" errorTitle="Error" error="Mayor a 1" sqref="Q103:Q104" xr:uid="{8C16E850-BFDC-47DD-9D52-52A9A093BE0F}">
      <formula1>0.011</formula1>
      <formula2>AG106</formula2>
    </dataValidation>
    <dataValidation type="decimal" operator="greaterThan" allowBlank="1" showInputMessage="1" showErrorMessage="1" sqref="O8:P102" xr:uid="{58A9E8B6-C4D3-4E44-B95F-0AC7E60FBFA5}">
      <formula1>0</formula1>
    </dataValidation>
    <dataValidation type="decimal" allowBlank="1" showInputMessage="1" showErrorMessage="1" errorTitle="Error" error="Mayor a 1" promptTitle="Porcentaje de AIU" prompt="Mayor a 1" sqref="A103" xr:uid="{1FF0FD9F-094A-4642-B393-E01155B81AC3}">
      <formula1>0.011</formula1>
      <formula2>R106</formula2>
    </dataValidation>
    <dataValidation type="decimal" allowBlank="1" showInputMessage="1" showErrorMessage="1" errorTitle="Error" error="Mayor a 1 y Menor al Ofertado" promptTitle="Porcentaje de AIU" prompt="Mayor a 1 y Menor al Ofertado" sqref="R106" xr:uid="{1275AE57-65D1-4959-88E2-6DE93CBBAA16}">
      <formula1>0.011</formula1>
      <formula2>R106</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E9502-30CD-4FCA-820D-AD470DE61832}">
  <dimension ref="A1:W117"/>
  <sheetViews>
    <sheetView topLeftCell="L102" workbookViewId="0">
      <selection activeCell="V8" sqref="V8"/>
    </sheetView>
  </sheetViews>
  <sheetFormatPr defaultColWidth="11.42578125" defaultRowHeight="35.25" customHeight="1"/>
  <cols>
    <col min="1" max="1" width="12.42578125" style="4" bestFit="1" customWidth="1"/>
    <col min="2" max="2" width="38.5703125" style="2" bestFit="1" customWidth="1"/>
    <col min="3" max="3" width="20.42578125" style="2" hidden="1" customWidth="1"/>
    <col min="4" max="4" width="29" style="2" customWidth="1"/>
    <col min="5" max="5" width="38.85546875" style="2" hidden="1" customWidth="1"/>
    <col min="6" max="6" width="16.42578125" style="2" hidden="1" customWidth="1"/>
    <col min="7" max="7" width="12.140625" style="2" hidden="1" customWidth="1"/>
    <col min="8" max="8" width="10.85546875" style="2" hidden="1" customWidth="1"/>
    <col min="9" max="9" width="18.85546875" style="2" hidden="1" customWidth="1"/>
    <col min="10" max="10" width="16.85546875" style="2" bestFit="1" customWidth="1"/>
    <col min="11" max="11" width="15.5703125" style="2" hidden="1" customWidth="1"/>
    <col min="12" max="12" width="29.42578125" style="2" bestFit="1" customWidth="1"/>
    <col min="13" max="13" width="33.42578125" style="2" bestFit="1" customWidth="1"/>
    <col min="14" max="14" width="29.42578125" style="2" bestFit="1" customWidth="1"/>
    <col min="15" max="15" width="34.5703125" style="2" hidden="1" customWidth="1"/>
    <col min="16" max="16" width="29.42578125" style="2" hidden="1" customWidth="1"/>
    <col min="17" max="17" width="19.5703125" style="2" bestFit="1" customWidth="1"/>
    <col min="18" max="18" width="12.140625" style="2" hidden="1" customWidth="1"/>
    <col min="19" max="19" width="18.5703125" style="87" bestFit="1" customWidth="1"/>
    <col min="20" max="20" width="18.85546875" style="2" bestFit="1" customWidth="1"/>
    <col min="21" max="21" width="19.140625" style="2" bestFit="1" customWidth="1"/>
    <col min="22" max="22" width="19.42578125" style="2" bestFit="1" customWidth="1"/>
    <col min="23" max="23" width="13.5703125" style="2" bestFit="1" customWidth="1"/>
    <col min="24" max="24" width="15.85546875" style="2" bestFit="1" customWidth="1"/>
    <col min="25" max="16384" width="11.42578125" style="2"/>
  </cols>
  <sheetData>
    <row r="1" spans="1:23" ht="68.849999999999994" customHeight="1">
      <c r="A1" s="1"/>
      <c r="B1" s="116" t="s">
        <v>16</v>
      </c>
      <c r="C1" s="116"/>
      <c r="D1" s="116"/>
      <c r="E1" s="116"/>
      <c r="F1" s="116"/>
      <c r="G1" s="116"/>
      <c r="H1" s="116"/>
      <c r="I1" s="116"/>
      <c r="J1" s="116"/>
      <c r="K1" s="116"/>
      <c r="L1" s="116"/>
      <c r="M1" s="116"/>
      <c r="N1" s="116"/>
      <c r="O1" s="116"/>
      <c r="P1" s="116"/>
      <c r="Q1" s="116"/>
    </row>
    <row r="2" spans="1:23" ht="22.35" customHeight="1">
      <c r="B2" s="5" t="s">
        <v>17</v>
      </c>
      <c r="F2" s="6"/>
    </row>
    <row r="3" spans="1:23" ht="35.25" customHeight="1">
      <c r="B3" s="117" t="s">
        <v>18</v>
      </c>
      <c r="C3" s="118"/>
      <c r="D3" s="119">
        <f>'[7]Solicitud de Cotización General'!H9</f>
        <v>21</v>
      </c>
      <c r="E3" s="119"/>
      <c r="F3" s="118" t="s">
        <v>19</v>
      </c>
      <c r="G3" s="118"/>
      <c r="H3" s="120" t="str">
        <f>+'[7]Solicitud de Cotización General'!$H$11</f>
        <v>Segmento 2</v>
      </c>
      <c r="I3" s="120"/>
      <c r="J3" s="8" t="s">
        <v>20</v>
      </c>
      <c r="K3"/>
      <c r="L3"/>
      <c r="M3"/>
      <c r="N3"/>
      <c r="O3"/>
      <c r="P3"/>
      <c r="Q3"/>
      <c r="R3" s="9"/>
    </row>
    <row r="4" spans="1:23" ht="35.25" customHeight="1">
      <c r="B4" s="7" t="s">
        <v>21</v>
      </c>
      <c r="C4" s="10"/>
      <c r="D4" s="121" t="s">
        <v>165</v>
      </c>
      <c r="E4" s="122"/>
      <c r="F4" s="123"/>
      <c r="G4" s="123"/>
      <c r="H4" s="122"/>
      <c r="I4" s="122"/>
      <c r="J4" s="123"/>
      <c r="K4" s="123"/>
      <c r="L4" s="123"/>
      <c r="M4" s="123"/>
      <c r="N4" s="11"/>
    </row>
    <row r="5" spans="1:23" ht="12.75" customHeight="1"/>
    <row r="6" spans="1:23" ht="35.25" customHeight="1">
      <c r="B6" s="124" t="s">
        <v>23</v>
      </c>
      <c r="C6" s="124"/>
      <c r="D6" s="124"/>
      <c r="E6" s="124"/>
      <c r="F6" s="124"/>
      <c r="G6" s="124"/>
      <c r="H6" s="124"/>
      <c r="I6" s="125"/>
      <c r="J6" s="126" t="s">
        <v>24</v>
      </c>
      <c r="K6" s="127"/>
      <c r="L6" s="127"/>
      <c r="M6" s="127"/>
      <c r="N6" s="127"/>
      <c r="O6" s="127"/>
      <c r="P6" s="127"/>
      <c r="Q6" s="127"/>
      <c r="R6" s="9"/>
    </row>
    <row r="7" spans="1:23"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 t="s">
        <v>162</v>
      </c>
      <c r="S7" s="95" t="s">
        <v>41</v>
      </c>
      <c r="T7" s="95" t="s">
        <v>42</v>
      </c>
      <c r="U7" s="95" t="s">
        <v>43</v>
      </c>
      <c r="V7" s="95" t="s">
        <v>44</v>
      </c>
      <c r="W7" s="95" t="s">
        <v>45</v>
      </c>
    </row>
    <row r="8" spans="1:23" s="19" customFormat="1" ht="35.25" customHeight="1">
      <c r="A8" s="4" t="b">
        <v>1</v>
      </c>
      <c r="B8" s="13">
        <v>1</v>
      </c>
      <c r="C8" s="13" t="s">
        <v>46</v>
      </c>
      <c r="D8" s="13" t="s">
        <v>47</v>
      </c>
      <c r="E8" s="13" t="s">
        <v>47</v>
      </c>
      <c r="F8" s="13" t="s">
        <v>48</v>
      </c>
      <c r="G8" s="13">
        <v>3</v>
      </c>
      <c r="H8" s="13" t="s">
        <v>49</v>
      </c>
      <c r="I8" s="13">
        <v>10</v>
      </c>
      <c r="J8" s="14">
        <v>3448261.41</v>
      </c>
      <c r="K8" s="15"/>
      <c r="L8" s="14">
        <v>3448261.41</v>
      </c>
      <c r="M8" s="14">
        <v>3324124</v>
      </c>
      <c r="N8" s="14">
        <v>10344784.23</v>
      </c>
      <c r="O8" s="16"/>
      <c r="P8" s="17"/>
      <c r="Q8" s="18">
        <f t="shared" ref="Q8:Q71" si="0">IFERROR(ROUND(I8*N8,2),"")</f>
        <v>103447842.3</v>
      </c>
      <c r="R8" s="19" t="s">
        <v>162</v>
      </c>
      <c r="S8" s="96">
        <v>3324124</v>
      </c>
      <c r="T8" s="96">
        <v>3324124</v>
      </c>
      <c r="U8" s="20">
        <v>3448261.41</v>
      </c>
      <c r="V8" s="94">
        <v>3448261.41</v>
      </c>
      <c r="W8" s="98" t="str">
        <f>+IF(AND(J8&gt;=U8,J8&lt;=V8),"CUMPLE","NO CUMPLE")</f>
        <v>CUMPLE</v>
      </c>
    </row>
    <row r="9" spans="1:23" s="19" customFormat="1" ht="35.25" customHeight="1">
      <c r="A9" s="4" t="b">
        <v>1</v>
      </c>
      <c r="B9" s="13">
        <v>2</v>
      </c>
      <c r="C9" s="13" t="s">
        <v>46</v>
      </c>
      <c r="D9" s="13" t="s">
        <v>50</v>
      </c>
      <c r="E9" s="13" t="s">
        <v>50</v>
      </c>
      <c r="F9" s="13" t="s">
        <v>48</v>
      </c>
      <c r="G9" s="13">
        <v>1</v>
      </c>
      <c r="H9" s="13" t="s">
        <v>49</v>
      </c>
      <c r="I9" s="13">
        <v>10</v>
      </c>
      <c r="J9" s="14">
        <v>3448261.41</v>
      </c>
      <c r="K9" s="15"/>
      <c r="L9" s="14">
        <v>3448261.41</v>
      </c>
      <c r="M9" s="14">
        <v>3324124</v>
      </c>
      <c r="N9" s="14">
        <v>3448261.41</v>
      </c>
      <c r="O9" s="16"/>
      <c r="P9" s="17"/>
      <c r="Q9" s="18">
        <f t="shared" si="0"/>
        <v>34482614.100000001</v>
      </c>
      <c r="R9" s="19" t="s">
        <v>162</v>
      </c>
      <c r="S9" s="97">
        <v>3324124</v>
      </c>
      <c r="T9" s="97">
        <v>3324124</v>
      </c>
      <c r="U9" s="20">
        <v>3448261.41</v>
      </c>
      <c r="V9" s="94">
        <v>3448261.41</v>
      </c>
      <c r="W9" s="98" t="str">
        <f t="shared" ref="W9:W72" si="1">+IF(AND(J9&gt;=U9,J9&lt;=V9),"CUMPLE","NO CUMPLE")</f>
        <v>CUMPLE</v>
      </c>
    </row>
    <row r="10" spans="1:23" s="19" customFormat="1" ht="35.25" customHeight="1">
      <c r="A10" s="4" t="b">
        <v>1</v>
      </c>
      <c r="B10" s="13">
        <v>3</v>
      </c>
      <c r="C10" s="13" t="s">
        <v>46</v>
      </c>
      <c r="D10" s="13" t="s">
        <v>51</v>
      </c>
      <c r="E10" s="13" t="s">
        <v>51</v>
      </c>
      <c r="F10" s="13" t="s">
        <v>48</v>
      </c>
      <c r="G10" s="13">
        <v>18</v>
      </c>
      <c r="H10" s="13" t="s">
        <v>49</v>
      </c>
      <c r="I10" s="13">
        <v>10</v>
      </c>
      <c r="J10" s="14">
        <v>3448261.41</v>
      </c>
      <c r="K10" s="15"/>
      <c r="L10" s="14">
        <v>3448261.41</v>
      </c>
      <c r="M10" s="14">
        <v>3324124</v>
      </c>
      <c r="N10" s="14">
        <v>62068705.380000003</v>
      </c>
      <c r="O10" s="16"/>
      <c r="P10" s="17"/>
      <c r="Q10" s="18">
        <f t="shared" si="0"/>
        <v>620687053.79999995</v>
      </c>
      <c r="R10" s="19" t="s">
        <v>162</v>
      </c>
      <c r="S10" s="97">
        <v>3324124</v>
      </c>
      <c r="T10" s="97">
        <v>3324124</v>
      </c>
      <c r="U10" s="20">
        <v>3448261.41</v>
      </c>
      <c r="V10" s="94">
        <v>3448261.41</v>
      </c>
      <c r="W10" s="98" t="str">
        <f t="shared" si="1"/>
        <v>CUMPLE</v>
      </c>
    </row>
    <row r="11" spans="1:23" s="19" customFormat="1" ht="35.25" customHeight="1">
      <c r="A11" s="4" t="b">
        <v>1</v>
      </c>
      <c r="B11" s="13">
        <v>4</v>
      </c>
      <c r="C11" s="13" t="s">
        <v>46</v>
      </c>
      <c r="D11" s="13" t="s">
        <v>52</v>
      </c>
      <c r="E11" s="13" t="s">
        <v>52</v>
      </c>
      <c r="F11" s="13" t="s">
        <v>48</v>
      </c>
      <c r="G11" s="13">
        <v>210</v>
      </c>
      <c r="H11" s="13" t="s">
        <v>49</v>
      </c>
      <c r="I11" s="13">
        <v>10</v>
      </c>
      <c r="J11" s="14">
        <v>17898.34</v>
      </c>
      <c r="K11" s="15"/>
      <c r="L11" s="14">
        <v>17898.34</v>
      </c>
      <c r="M11" s="14">
        <v>17254</v>
      </c>
      <c r="N11" s="14">
        <v>3758651.4</v>
      </c>
      <c r="O11" s="16"/>
      <c r="P11" s="17"/>
      <c r="Q11" s="18">
        <f t="shared" si="0"/>
        <v>37586514</v>
      </c>
      <c r="R11" s="19" t="s">
        <v>162</v>
      </c>
      <c r="S11" s="94">
        <v>17254</v>
      </c>
      <c r="T11" s="94">
        <v>24856</v>
      </c>
      <c r="U11" s="20">
        <v>17898.34</v>
      </c>
      <c r="V11" s="94">
        <f t="shared" ref="U11:V74" si="2">+T11/0.964</f>
        <v>25784.232365145228</v>
      </c>
      <c r="W11" s="98" t="str">
        <f t="shared" si="1"/>
        <v>CUMPLE</v>
      </c>
    </row>
    <row r="12" spans="1:23" s="19" customFormat="1" ht="35.25" customHeight="1">
      <c r="A12" s="4" t="b">
        <v>1</v>
      </c>
      <c r="B12" s="13">
        <v>5</v>
      </c>
      <c r="C12" s="13" t="s">
        <v>46</v>
      </c>
      <c r="D12" s="13" t="s">
        <v>53</v>
      </c>
      <c r="E12" s="13" t="s">
        <v>53</v>
      </c>
      <c r="F12" s="13" t="s">
        <v>48</v>
      </c>
      <c r="G12" s="13">
        <v>1</v>
      </c>
      <c r="H12" s="13" t="s">
        <v>49</v>
      </c>
      <c r="I12" s="13">
        <v>10</v>
      </c>
      <c r="J12" s="14">
        <v>3448261.41</v>
      </c>
      <c r="K12" s="15"/>
      <c r="L12" s="14">
        <v>3448261.41</v>
      </c>
      <c r="M12" s="14">
        <v>3324124</v>
      </c>
      <c r="N12" s="14">
        <v>3448261.41</v>
      </c>
      <c r="O12" s="16"/>
      <c r="P12" s="17"/>
      <c r="Q12" s="18">
        <f t="shared" si="0"/>
        <v>34482614.100000001</v>
      </c>
      <c r="R12" s="19" t="s">
        <v>162</v>
      </c>
      <c r="S12" s="94">
        <v>3324124</v>
      </c>
      <c r="T12" s="94">
        <v>3324124</v>
      </c>
      <c r="U12" s="20">
        <v>3448261.41</v>
      </c>
      <c r="V12" s="94">
        <v>3448261.41</v>
      </c>
      <c r="W12" s="98" t="str">
        <f t="shared" si="1"/>
        <v>CUMPLE</v>
      </c>
    </row>
    <row r="13" spans="1:23" s="19" customFormat="1" ht="35.25" customHeight="1">
      <c r="A13" s="4" t="b">
        <v>1</v>
      </c>
      <c r="B13" s="13">
        <v>6</v>
      </c>
      <c r="C13" s="13" t="s">
        <v>46</v>
      </c>
      <c r="D13" s="13" t="s">
        <v>54</v>
      </c>
      <c r="E13" s="13" t="s">
        <v>54</v>
      </c>
      <c r="F13" s="13" t="s">
        <v>48</v>
      </c>
      <c r="G13" s="13">
        <v>23</v>
      </c>
      <c r="H13" s="13" t="s">
        <v>49</v>
      </c>
      <c r="I13" s="13">
        <v>10</v>
      </c>
      <c r="J13" s="14">
        <v>17898.34</v>
      </c>
      <c r="K13" s="15"/>
      <c r="L13" s="14">
        <v>17898.34</v>
      </c>
      <c r="M13" s="14">
        <v>17254</v>
      </c>
      <c r="N13" s="14">
        <v>411661.82</v>
      </c>
      <c r="O13" s="16"/>
      <c r="P13" s="17"/>
      <c r="Q13" s="18">
        <f t="shared" si="0"/>
        <v>4116618.2</v>
      </c>
      <c r="R13" s="19" t="s">
        <v>162</v>
      </c>
      <c r="S13" s="94">
        <v>17254</v>
      </c>
      <c r="T13" s="94">
        <v>28282</v>
      </c>
      <c r="U13" s="20">
        <v>17898.34</v>
      </c>
      <c r="V13" s="94">
        <f t="shared" si="2"/>
        <v>29338.174273858924</v>
      </c>
      <c r="W13" s="98" t="str">
        <f t="shared" si="1"/>
        <v>CUMPLE</v>
      </c>
    </row>
    <row r="14" spans="1:23" s="19" customFormat="1" ht="35.25" customHeight="1">
      <c r="A14" s="4" t="b">
        <v>1</v>
      </c>
      <c r="B14" s="13">
        <v>7</v>
      </c>
      <c r="C14" s="13" t="s">
        <v>46</v>
      </c>
      <c r="D14" s="13" t="s">
        <v>47</v>
      </c>
      <c r="E14" s="13" t="s">
        <v>47</v>
      </c>
      <c r="F14" s="13" t="s">
        <v>48</v>
      </c>
      <c r="G14" s="13">
        <v>3</v>
      </c>
      <c r="H14" s="13" t="s">
        <v>49</v>
      </c>
      <c r="I14" s="13">
        <v>10</v>
      </c>
      <c r="J14" s="14">
        <v>3448261.41</v>
      </c>
      <c r="K14" s="15"/>
      <c r="L14" s="14">
        <v>3448261.41</v>
      </c>
      <c r="M14" s="14">
        <v>3324124</v>
      </c>
      <c r="N14" s="14">
        <v>10344784.23</v>
      </c>
      <c r="O14" s="16"/>
      <c r="P14" s="17"/>
      <c r="Q14" s="18">
        <f t="shared" si="0"/>
        <v>103447842.3</v>
      </c>
      <c r="R14" s="19" t="s">
        <v>162</v>
      </c>
      <c r="S14" s="94">
        <v>3324124</v>
      </c>
      <c r="T14" s="94">
        <v>3324124</v>
      </c>
      <c r="U14" s="20">
        <v>3448261.41</v>
      </c>
      <c r="V14" s="94">
        <v>3448261.41</v>
      </c>
      <c r="W14" s="98" t="str">
        <f t="shared" si="1"/>
        <v>CUMPLE</v>
      </c>
    </row>
    <row r="15" spans="1:23" s="19" customFormat="1" ht="35.25" customHeight="1">
      <c r="A15" s="4" t="b">
        <v>1</v>
      </c>
      <c r="B15" s="13">
        <v>8</v>
      </c>
      <c r="C15" s="13" t="s">
        <v>46</v>
      </c>
      <c r="D15" s="13" t="s">
        <v>47</v>
      </c>
      <c r="E15" s="13" t="s">
        <v>47</v>
      </c>
      <c r="F15" s="13" t="s">
        <v>48</v>
      </c>
      <c r="G15" s="13">
        <v>1</v>
      </c>
      <c r="H15" s="13" t="s">
        <v>49</v>
      </c>
      <c r="I15" s="13">
        <v>10</v>
      </c>
      <c r="J15" s="14">
        <v>3448261.41</v>
      </c>
      <c r="K15" s="15"/>
      <c r="L15" s="14">
        <v>3448261.41</v>
      </c>
      <c r="M15" s="14">
        <v>3324124</v>
      </c>
      <c r="N15" s="14">
        <v>3448261.41</v>
      </c>
      <c r="O15" s="16"/>
      <c r="P15" s="17"/>
      <c r="Q15" s="18">
        <f t="shared" si="0"/>
        <v>34482614.100000001</v>
      </c>
      <c r="R15" s="19" t="s">
        <v>162</v>
      </c>
      <c r="S15" s="94">
        <v>3324124</v>
      </c>
      <c r="T15" s="94">
        <v>3324124</v>
      </c>
      <c r="U15" s="20">
        <v>3448261.41</v>
      </c>
      <c r="V15" s="94">
        <v>3448261.41</v>
      </c>
      <c r="W15" s="98" t="str">
        <f t="shared" si="1"/>
        <v>CUMPLE</v>
      </c>
    </row>
    <row r="16" spans="1:23" s="19" customFormat="1" ht="35.25" customHeight="1">
      <c r="A16" s="4" t="b">
        <v>1</v>
      </c>
      <c r="B16" s="13">
        <v>9</v>
      </c>
      <c r="C16" s="13" t="s">
        <v>46</v>
      </c>
      <c r="D16" s="13" t="s">
        <v>47</v>
      </c>
      <c r="E16" s="13" t="s">
        <v>47</v>
      </c>
      <c r="F16" s="13" t="s">
        <v>48</v>
      </c>
      <c r="G16" s="13">
        <v>1</v>
      </c>
      <c r="H16" s="13" t="s">
        <v>49</v>
      </c>
      <c r="I16" s="13">
        <v>10</v>
      </c>
      <c r="J16" s="14">
        <v>3448261.41</v>
      </c>
      <c r="K16" s="15"/>
      <c r="L16" s="14">
        <v>3448261.41</v>
      </c>
      <c r="M16" s="14">
        <v>3324124</v>
      </c>
      <c r="N16" s="14">
        <v>3448261.41</v>
      </c>
      <c r="O16" s="16"/>
      <c r="P16" s="17"/>
      <c r="Q16" s="18">
        <f t="shared" si="0"/>
        <v>34482614.100000001</v>
      </c>
      <c r="R16" s="19" t="s">
        <v>162</v>
      </c>
      <c r="S16" s="94">
        <v>3324124</v>
      </c>
      <c r="T16" s="94">
        <v>3324124</v>
      </c>
      <c r="U16" s="20">
        <v>3448261.41</v>
      </c>
      <c r="V16" s="94">
        <v>3448261.41</v>
      </c>
      <c r="W16" s="98" t="str">
        <f t="shared" si="1"/>
        <v>CUMPLE</v>
      </c>
    </row>
    <row r="17" spans="1:23" s="19" customFormat="1" ht="35.25" customHeight="1">
      <c r="A17" s="4"/>
      <c r="B17" s="13">
        <v>10</v>
      </c>
      <c r="C17" s="13" t="s">
        <v>55</v>
      </c>
      <c r="D17" s="13" t="s">
        <v>56</v>
      </c>
      <c r="E17" s="13" t="s">
        <v>56</v>
      </c>
      <c r="F17" s="13"/>
      <c r="G17" s="13">
        <v>17</v>
      </c>
      <c r="H17" s="13" t="s">
        <v>57</v>
      </c>
      <c r="I17" s="13">
        <v>10</v>
      </c>
      <c r="J17" s="14">
        <v>11240.66</v>
      </c>
      <c r="K17" s="21">
        <v>0</v>
      </c>
      <c r="L17" s="14">
        <v>11240.66</v>
      </c>
      <c r="M17" s="14">
        <v>10836</v>
      </c>
      <c r="N17" s="14">
        <v>191091.22</v>
      </c>
      <c r="O17" s="16"/>
      <c r="P17" s="17"/>
      <c r="Q17" s="18">
        <f t="shared" si="0"/>
        <v>1910912.2</v>
      </c>
      <c r="R17" s="19" t="s">
        <v>162</v>
      </c>
      <c r="S17" s="94">
        <v>10836</v>
      </c>
      <c r="T17" s="94">
        <v>25984</v>
      </c>
      <c r="U17" s="20">
        <v>11240.66</v>
      </c>
      <c r="V17" s="94">
        <f t="shared" si="2"/>
        <v>26954.356846473031</v>
      </c>
      <c r="W17" s="98" t="str">
        <f t="shared" si="1"/>
        <v>CUMPLE</v>
      </c>
    </row>
    <row r="18" spans="1:23" s="19" customFormat="1" ht="35.25" customHeight="1">
      <c r="A18" s="4"/>
      <c r="B18" s="13">
        <v>11</v>
      </c>
      <c r="C18" s="13" t="s">
        <v>55</v>
      </c>
      <c r="D18" s="13" t="s">
        <v>58</v>
      </c>
      <c r="E18" s="13" t="s">
        <v>58</v>
      </c>
      <c r="F18" s="13"/>
      <c r="G18" s="13">
        <v>16</v>
      </c>
      <c r="H18" s="13" t="s">
        <v>57</v>
      </c>
      <c r="I18" s="13">
        <v>10</v>
      </c>
      <c r="J18" s="14">
        <v>14221.99</v>
      </c>
      <c r="K18" s="21">
        <v>0.39328954669999999</v>
      </c>
      <c r="L18" s="14">
        <v>8628.6299999999992</v>
      </c>
      <c r="M18" s="14">
        <v>13710</v>
      </c>
      <c r="N18" s="14">
        <v>138058.07999999999</v>
      </c>
      <c r="O18" s="16"/>
      <c r="P18" s="17"/>
      <c r="Q18" s="18">
        <f t="shared" si="0"/>
        <v>1380580.8</v>
      </c>
      <c r="R18" s="19" t="s">
        <v>162</v>
      </c>
      <c r="S18" s="94">
        <v>8318</v>
      </c>
      <c r="T18" s="94">
        <v>15052</v>
      </c>
      <c r="U18" s="20">
        <f t="shared" si="2"/>
        <v>8628.630705394191</v>
      </c>
      <c r="V18" s="94">
        <f t="shared" si="2"/>
        <v>15614.107883817427</v>
      </c>
      <c r="W18" s="98" t="str">
        <f t="shared" si="1"/>
        <v>CUMPLE</v>
      </c>
    </row>
    <row r="19" spans="1:23" s="19" customFormat="1" ht="35.25" customHeight="1">
      <c r="A19" s="4"/>
      <c r="B19" s="13">
        <v>12</v>
      </c>
      <c r="C19" s="13" t="s">
        <v>55</v>
      </c>
      <c r="D19" s="13" t="s">
        <v>59</v>
      </c>
      <c r="E19" s="13" t="s">
        <v>59</v>
      </c>
      <c r="F19" s="13"/>
      <c r="G19" s="13">
        <v>2</v>
      </c>
      <c r="H19" s="13" t="s">
        <v>57</v>
      </c>
      <c r="I19" s="13">
        <v>10</v>
      </c>
      <c r="J19" s="14">
        <v>3785.27</v>
      </c>
      <c r="K19" s="21">
        <v>0.28117413019999998</v>
      </c>
      <c r="L19" s="14">
        <v>2720.95</v>
      </c>
      <c r="M19" s="14">
        <v>3649</v>
      </c>
      <c r="N19" s="14">
        <v>5441.9</v>
      </c>
      <c r="O19" s="16"/>
      <c r="P19" s="17"/>
      <c r="Q19" s="18">
        <f t="shared" si="0"/>
        <v>54419</v>
      </c>
      <c r="R19" s="19" t="s">
        <v>162</v>
      </c>
      <c r="S19" s="94">
        <v>2623</v>
      </c>
      <c r="T19" s="94">
        <v>4590</v>
      </c>
      <c r="U19" s="20">
        <f t="shared" si="2"/>
        <v>2720.9543568464733</v>
      </c>
      <c r="V19" s="94">
        <f t="shared" si="2"/>
        <v>4761.4107883817433</v>
      </c>
      <c r="W19" s="98" t="str">
        <f t="shared" si="1"/>
        <v>CUMPLE</v>
      </c>
    </row>
    <row r="20" spans="1:23" s="19" customFormat="1" ht="35.25" customHeight="1">
      <c r="A20" s="4"/>
      <c r="B20" s="13">
        <v>13</v>
      </c>
      <c r="C20" s="13" t="s">
        <v>55</v>
      </c>
      <c r="D20" s="13" t="s">
        <v>60</v>
      </c>
      <c r="E20" s="13" t="s">
        <v>60</v>
      </c>
      <c r="F20" s="13"/>
      <c r="G20" s="13">
        <v>12</v>
      </c>
      <c r="H20" s="13" t="s">
        <v>57</v>
      </c>
      <c r="I20" s="13">
        <v>10</v>
      </c>
      <c r="J20" s="14">
        <v>10208.51</v>
      </c>
      <c r="K20" s="21">
        <v>0</v>
      </c>
      <c r="L20" s="14">
        <v>10208.51</v>
      </c>
      <c r="M20" s="14">
        <v>9841</v>
      </c>
      <c r="N20" s="14">
        <v>122502.12</v>
      </c>
      <c r="O20" s="16"/>
      <c r="P20" s="17"/>
      <c r="Q20" s="18">
        <f t="shared" si="0"/>
        <v>1225021.2</v>
      </c>
      <c r="R20" s="19" t="s">
        <v>162</v>
      </c>
      <c r="S20" s="94">
        <v>9841</v>
      </c>
      <c r="T20" s="94">
        <v>28358</v>
      </c>
      <c r="U20" s="20">
        <f t="shared" si="2"/>
        <v>10208.50622406639</v>
      </c>
      <c r="V20" s="94">
        <f t="shared" si="2"/>
        <v>29417.01244813278</v>
      </c>
      <c r="W20" s="98" t="str">
        <f t="shared" si="1"/>
        <v>CUMPLE</v>
      </c>
    </row>
    <row r="21" spans="1:23" s="19" customFormat="1" ht="35.25" customHeight="1">
      <c r="A21" s="4"/>
      <c r="B21" s="13">
        <v>14</v>
      </c>
      <c r="C21" s="13" t="s">
        <v>55</v>
      </c>
      <c r="D21" s="13" t="s">
        <v>61</v>
      </c>
      <c r="E21" s="13" t="s">
        <v>61</v>
      </c>
      <c r="F21" s="13"/>
      <c r="G21" s="13">
        <v>24</v>
      </c>
      <c r="H21" s="13" t="s">
        <v>57</v>
      </c>
      <c r="I21" s="13">
        <v>10</v>
      </c>
      <c r="J21" s="14">
        <v>11010.37</v>
      </c>
      <c r="K21" s="21">
        <v>8.5923543000000005E-2</v>
      </c>
      <c r="L21" s="14">
        <v>10064.32</v>
      </c>
      <c r="M21" s="14">
        <v>10614</v>
      </c>
      <c r="N21" s="14">
        <v>241543.67999999999</v>
      </c>
      <c r="O21" s="16"/>
      <c r="P21" s="17"/>
      <c r="Q21" s="18">
        <f t="shared" si="0"/>
        <v>2415436.7999999998</v>
      </c>
      <c r="R21" s="19" t="s">
        <v>162</v>
      </c>
      <c r="S21" s="94">
        <v>9702</v>
      </c>
      <c r="T21" s="94">
        <v>21166</v>
      </c>
      <c r="U21" s="20">
        <f t="shared" si="2"/>
        <v>10064.315352697096</v>
      </c>
      <c r="V21" s="94">
        <f t="shared" si="2"/>
        <v>21956.431535269709</v>
      </c>
      <c r="W21" s="98" t="str">
        <f t="shared" si="1"/>
        <v>CUMPLE</v>
      </c>
    </row>
    <row r="22" spans="1:23" s="19" customFormat="1" ht="35.25" customHeight="1">
      <c r="A22" s="4"/>
      <c r="B22" s="13">
        <v>15</v>
      </c>
      <c r="C22" s="13" t="s">
        <v>55</v>
      </c>
      <c r="D22" s="13" t="s">
        <v>62</v>
      </c>
      <c r="E22" s="13" t="s">
        <v>62</v>
      </c>
      <c r="F22" s="13"/>
      <c r="G22" s="13">
        <v>40</v>
      </c>
      <c r="H22" s="13" t="s">
        <v>57</v>
      </c>
      <c r="I22" s="13">
        <v>10</v>
      </c>
      <c r="J22" s="14">
        <v>8143.15</v>
      </c>
      <c r="K22" s="21">
        <v>0.22649588919999999</v>
      </c>
      <c r="L22" s="14">
        <v>6298.76</v>
      </c>
      <c r="M22" s="14">
        <v>7850</v>
      </c>
      <c r="N22" s="14">
        <v>251950.4</v>
      </c>
      <c r="O22" s="16"/>
      <c r="P22" s="17"/>
      <c r="Q22" s="18">
        <f t="shared" si="0"/>
        <v>2519504</v>
      </c>
      <c r="R22" s="19" t="s">
        <v>162</v>
      </c>
      <c r="S22" s="94">
        <v>6072</v>
      </c>
      <c r="T22" s="94">
        <v>13074</v>
      </c>
      <c r="U22" s="20">
        <f t="shared" si="2"/>
        <v>6298.7551867219918</v>
      </c>
      <c r="V22" s="94">
        <f t="shared" si="2"/>
        <v>13562.240663900415</v>
      </c>
      <c r="W22" s="98" t="str">
        <f t="shared" si="1"/>
        <v>CUMPLE</v>
      </c>
    </row>
    <row r="23" spans="1:23" s="19" customFormat="1" ht="35.25" customHeight="1">
      <c r="A23" s="4"/>
      <c r="B23" s="13">
        <v>16</v>
      </c>
      <c r="C23" s="13" t="s">
        <v>55</v>
      </c>
      <c r="D23" s="13" t="s">
        <v>63</v>
      </c>
      <c r="E23" s="13" t="s">
        <v>63</v>
      </c>
      <c r="F23" s="13"/>
      <c r="G23" s="13">
        <v>15</v>
      </c>
      <c r="H23" s="13" t="s">
        <v>57</v>
      </c>
      <c r="I23" s="13">
        <v>10</v>
      </c>
      <c r="J23" s="14">
        <v>13075.73</v>
      </c>
      <c r="K23" s="21">
        <v>0</v>
      </c>
      <c r="L23" s="14">
        <v>13075.73</v>
      </c>
      <c r="M23" s="14">
        <v>12605</v>
      </c>
      <c r="N23" s="14">
        <v>196135.95</v>
      </c>
      <c r="O23" s="16"/>
      <c r="P23" s="17"/>
      <c r="Q23" s="18">
        <f t="shared" si="0"/>
        <v>1961359.5</v>
      </c>
      <c r="R23" s="19" t="s">
        <v>162</v>
      </c>
      <c r="S23" s="94">
        <v>12605</v>
      </c>
      <c r="T23" s="94">
        <v>29914</v>
      </c>
      <c r="U23" s="20">
        <f t="shared" si="2"/>
        <v>13075.726141078838</v>
      </c>
      <c r="V23" s="94">
        <f t="shared" si="2"/>
        <v>31031.120331950209</v>
      </c>
      <c r="W23" s="98" t="str">
        <f t="shared" si="1"/>
        <v>CUMPLE</v>
      </c>
    </row>
    <row r="24" spans="1:23" s="19" customFormat="1" ht="35.25" customHeight="1">
      <c r="A24" s="4"/>
      <c r="B24" s="13">
        <v>17</v>
      </c>
      <c r="C24" s="13" t="s">
        <v>55</v>
      </c>
      <c r="D24" s="13" t="s">
        <v>64</v>
      </c>
      <c r="E24" s="13" t="s">
        <v>64</v>
      </c>
      <c r="F24" s="13"/>
      <c r="G24" s="13">
        <v>4</v>
      </c>
      <c r="H24" s="13" t="s">
        <v>57</v>
      </c>
      <c r="I24" s="13">
        <v>10</v>
      </c>
      <c r="J24" s="14">
        <v>7455.39</v>
      </c>
      <c r="K24" s="21">
        <v>0</v>
      </c>
      <c r="L24" s="14">
        <v>7455.39</v>
      </c>
      <c r="M24" s="14">
        <v>7187</v>
      </c>
      <c r="N24" s="14">
        <v>29821.56</v>
      </c>
      <c r="O24" s="16"/>
      <c r="P24" s="17"/>
      <c r="Q24" s="18">
        <f t="shared" si="0"/>
        <v>298215.59999999998</v>
      </c>
      <c r="R24" s="19" t="s">
        <v>162</v>
      </c>
      <c r="S24" s="94">
        <v>7187</v>
      </c>
      <c r="T24" s="94">
        <v>20055</v>
      </c>
      <c r="U24" s="20">
        <v>7455.39</v>
      </c>
      <c r="V24" s="94">
        <f t="shared" si="2"/>
        <v>20803.941908713692</v>
      </c>
      <c r="W24" s="98" t="str">
        <f t="shared" si="1"/>
        <v>CUMPLE</v>
      </c>
    </row>
    <row r="25" spans="1:23" s="19" customFormat="1" ht="35.25" customHeight="1">
      <c r="A25" s="4"/>
      <c r="B25" s="13">
        <v>18</v>
      </c>
      <c r="C25" s="13" t="s">
        <v>55</v>
      </c>
      <c r="D25" s="13" t="s">
        <v>65</v>
      </c>
      <c r="E25" s="13" t="s">
        <v>65</v>
      </c>
      <c r="F25" s="13"/>
      <c r="G25" s="13">
        <v>46</v>
      </c>
      <c r="H25" s="13" t="s">
        <v>57</v>
      </c>
      <c r="I25" s="13">
        <v>10</v>
      </c>
      <c r="J25" s="14">
        <v>6308.09</v>
      </c>
      <c r="K25" s="21">
        <v>0</v>
      </c>
      <c r="L25" s="14">
        <v>6308.09</v>
      </c>
      <c r="M25" s="14">
        <v>6081</v>
      </c>
      <c r="N25" s="14">
        <v>290172.14</v>
      </c>
      <c r="O25" s="16"/>
      <c r="P25" s="17"/>
      <c r="Q25" s="18">
        <f t="shared" si="0"/>
        <v>2901721.4</v>
      </c>
      <c r="R25" s="19" t="s">
        <v>162</v>
      </c>
      <c r="S25" s="94">
        <v>6081</v>
      </c>
      <c r="T25" s="94">
        <v>12798</v>
      </c>
      <c r="U25" s="20">
        <v>6308.09</v>
      </c>
      <c r="V25" s="94">
        <f t="shared" si="2"/>
        <v>13275.933609958507</v>
      </c>
      <c r="W25" s="98" t="str">
        <f t="shared" si="1"/>
        <v>CUMPLE</v>
      </c>
    </row>
    <row r="26" spans="1:23" s="19" customFormat="1" ht="35.25" customHeight="1">
      <c r="A26" s="4"/>
      <c r="B26" s="13">
        <v>19</v>
      </c>
      <c r="C26" s="13" t="s">
        <v>55</v>
      </c>
      <c r="D26" s="13" t="s">
        <v>66</v>
      </c>
      <c r="E26" s="13" t="s">
        <v>66</v>
      </c>
      <c r="F26" s="13"/>
      <c r="G26" s="13">
        <v>5</v>
      </c>
      <c r="H26" s="13" t="s">
        <v>57</v>
      </c>
      <c r="I26" s="13">
        <v>10</v>
      </c>
      <c r="J26" s="14">
        <v>18465.77</v>
      </c>
      <c r="K26" s="21">
        <v>0</v>
      </c>
      <c r="L26" s="14">
        <v>18465.77</v>
      </c>
      <c r="M26" s="14">
        <v>17801</v>
      </c>
      <c r="N26" s="14">
        <v>92328.85</v>
      </c>
      <c r="O26" s="16"/>
      <c r="P26" s="17"/>
      <c r="Q26" s="18">
        <f t="shared" si="0"/>
        <v>923288.5</v>
      </c>
      <c r="R26" s="19" t="s">
        <v>162</v>
      </c>
      <c r="S26" s="94">
        <v>17801</v>
      </c>
      <c r="T26" s="94">
        <v>41497</v>
      </c>
      <c r="U26" s="20">
        <f t="shared" si="2"/>
        <v>18465.767634854772</v>
      </c>
      <c r="V26" s="94">
        <f t="shared" si="2"/>
        <v>43046.680497925314</v>
      </c>
      <c r="W26" s="98" t="str">
        <f t="shared" si="1"/>
        <v>CUMPLE</v>
      </c>
    </row>
    <row r="27" spans="1:23" s="19" customFormat="1" ht="35.25" customHeight="1">
      <c r="A27" s="4"/>
      <c r="B27" s="13">
        <v>20</v>
      </c>
      <c r="C27" s="13" t="s">
        <v>55</v>
      </c>
      <c r="D27" s="13" t="s">
        <v>67</v>
      </c>
      <c r="E27" s="13" t="s">
        <v>67</v>
      </c>
      <c r="F27" s="13"/>
      <c r="G27" s="13">
        <v>11</v>
      </c>
      <c r="H27" s="13" t="s">
        <v>57</v>
      </c>
      <c r="I27" s="13">
        <v>10</v>
      </c>
      <c r="J27" s="14">
        <v>17089.21</v>
      </c>
      <c r="K27" s="21">
        <v>1.25043814E-2</v>
      </c>
      <c r="L27" s="14">
        <v>16875.52</v>
      </c>
      <c r="M27" s="14">
        <v>16474</v>
      </c>
      <c r="N27" s="14">
        <v>185630.72</v>
      </c>
      <c r="O27" s="16"/>
      <c r="P27" s="17"/>
      <c r="Q27" s="18">
        <f t="shared" si="0"/>
        <v>1856307.2</v>
      </c>
      <c r="R27" s="19" t="s">
        <v>162</v>
      </c>
      <c r="S27" s="94">
        <v>16268</v>
      </c>
      <c r="T27" s="94">
        <v>25377</v>
      </c>
      <c r="U27" s="20">
        <f t="shared" si="2"/>
        <v>16875.51867219917</v>
      </c>
      <c r="V27" s="94">
        <f t="shared" si="2"/>
        <v>26324.688796680497</v>
      </c>
      <c r="W27" s="98" t="str">
        <f t="shared" si="1"/>
        <v>CUMPLE</v>
      </c>
    </row>
    <row r="28" spans="1:23" s="19" customFormat="1" ht="35.25" customHeight="1">
      <c r="A28" s="4"/>
      <c r="B28" s="13">
        <v>21</v>
      </c>
      <c r="C28" s="13" t="s">
        <v>55</v>
      </c>
      <c r="D28" s="13" t="s">
        <v>68</v>
      </c>
      <c r="E28" s="13" t="s">
        <v>68</v>
      </c>
      <c r="F28" s="13"/>
      <c r="G28" s="13">
        <v>2</v>
      </c>
      <c r="H28" s="13" t="s">
        <v>57</v>
      </c>
      <c r="I28" s="13">
        <v>10</v>
      </c>
      <c r="J28" s="14">
        <v>36357.879999999997</v>
      </c>
      <c r="K28" s="21">
        <v>0.2576676638</v>
      </c>
      <c r="L28" s="14">
        <v>26989.63</v>
      </c>
      <c r="M28" s="14">
        <v>35049</v>
      </c>
      <c r="N28" s="14">
        <v>53979.26</v>
      </c>
      <c r="O28" s="16"/>
      <c r="P28" s="17"/>
      <c r="Q28" s="18">
        <f t="shared" si="0"/>
        <v>539792.6</v>
      </c>
      <c r="R28" s="19" t="s">
        <v>162</v>
      </c>
      <c r="S28" s="94">
        <v>26018</v>
      </c>
      <c r="T28" s="94">
        <v>45435</v>
      </c>
      <c r="U28" s="20">
        <f t="shared" si="2"/>
        <v>26989.626556016599</v>
      </c>
      <c r="V28" s="94">
        <f t="shared" si="2"/>
        <v>47131.742738589215</v>
      </c>
      <c r="W28" s="98" t="str">
        <f t="shared" si="1"/>
        <v>CUMPLE</v>
      </c>
    </row>
    <row r="29" spans="1:23" s="19" customFormat="1" ht="35.25" customHeight="1">
      <c r="A29" s="4"/>
      <c r="B29" s="13">
        <v>22</v>
      </c>
      <c r="C29" s="13" t="s">
        <v>55</v>
      </c>
      <c r="D29" s="13" t="s">
        <v>69</v>
      </c>
      <c r="E29" s="13" t="s">
        <v>69</v>
      </c>
      <c r="F29" s="13"/>
      <c r="G29" s="13">
        <v>2</v>
      </c>
      <c r="H29" s="13" t="s">
        <v>57</v>
      </c>
      <c r="I29" s="13">
        <v>10</v>
      </c>
      <c r="J29" s="14">
        <v>59526.97</v>
      </c>
      <c r="K29" s="21">
        <v>0.14486610019999999</v>
      </c>
      <c r="L29" s="14">
        <v>50903.53</v>
      </c>
      <c r="M29" s="14">
        <v>57384</v>
      </c>
      <c r="N29" s="14">
        <v>101807.06</v>
      </c>
      <c r="O29" s="16"/>
      <c r="P29" s="17"/>
      <c r="Q29" s="18">
        <f t="shared" si="0"/>
        <v>1018070.6</v>
      </c>
      <c r="R29" s="19" t="s">
        <v>162</v>
      </c>
      <c r="S29" s="94">
        <v>49071</v>
      </c>
      <c r="T29" s="94">
        <v>87626</v>
      </c>
      <c r="U29" s="20">
        <f t="shared" si="2"/>
        <v>50903.526970954357</v>
      </c>
      <c r="V29" s="94">
        <f t="shared" si="2"/>
        <v>90898.340248962661</v>
      </c>
      <c r="W29" s="98" t="str">
        <f t="shared" si="1"/>
        <v>CUMPLE</v>
      </c>
    </row>
    <row r="30" spans="1:23" s="19" customFormat="1" ht="35.25" customHeight="1">
      <c r="A30" s="4"/>
      <c r="B30" s="13">
        <v>23</v>
      </c>
      <c r="C30" s="13" t="s">
        <v>55</v>
      </c>
      <c r="D30" s="13" t="s">
        <v>70</v>
      </c>
      <c r="E30" s="13" t="s">
        <v>70</v>
      </c>
      <c r="F30" s="13"/>
      <c r="G30" s="13">
        <v>6</v>
      </c>
      <c r="H30" s="13" t="s">
        <v>57</v>
      </c>
      <c r="I30" s="13">
        <v>10</v>
      </c>
      <c r="J30" s="14">
        <v>9863.07</v>
      </c>
      <c r="K30" s="21">
        <v>0</v>
      </c>
      <c r="L30" s="14">
        <v>9863.07</v>
      </c>
      <c r="M30" s="14">
        <v>9508</v>
      </c>
      <c r="N30" s="14">
        <v>59178.42</v>
      </c>
      <c r="O30" s="16"/>
      <c r="P30" s="17"/>
      <c r="Q30" s="18">
        <f t="shared" si="0"/>
        <v>591784.19999999995</v>
      </c>
      <c r="R30" s="19" t="s">
        <v>162</v>
      </c>
      <c r="S30" s="94">
        <v>9508</v>
      </c>
      <c r="T30" s="94">
        <v>22518</v>
      </c>
      <c r="U30" s="20">
        <v>9863.07</v>
      </c>
      <c r="V30" s="94">
        <f t="shared" si="2"/>
        <v>23358.921161825729</v>
      </c>
      <c r="W30" s="98" t="str">
        <f t="shared" si="1"/>
        <v>CUMPLE</v>
      </c>
    </row>
    <row r="31" spans="1:23" s="19" customFormat="1" ht="35.25" customHeight="1">
      <c r="A31" s="4"/>
      <c r="B31" s="13">
        <v>24</v>
      </c>
      <c r="C31" s="13" t="s">
        <v>55</v>
      </c>
      <c r="D31" s="13" t="s">
        <v>71</v>
      </c>
      <c r="E31" s="13" t="s">
        <v>71</v>
      </c>
      <c r="F31" s="13"/>
      <c r="G31" s="13">
        <v>5</v>
      </c>
      <c r="H31" s="13" t="s">
        <v>57</v>
      </c>
      <c r="I31" s="13">
        <v>10</v>
      </c>
      <c r="J31" s="14">
        <v>7913.9</v>
      </c>
      <c r="K31" s="21">
        <v>0</v>
      </c>
      <c r="L31" s="14">
        <v>7913.9</v>
      </c>
      <c r="M31" s="14">
        <v>7629</v>
      </c>
      <c r="N31" s="14">
        <v>39569.5</v>
      </c>
      <c r="O31" s="16"/>
      <c r="P31" s="17"/>
      <c r="Q31" s="18">
        <f t="shared" si="0"/>
        <v>395695</v>
      </c>
      <c r="R31" s="19" t="s">
        <v>162</v>
      </c>
      <c r="S31" s="94">
        <v>7629</v>
      </c>
      <c r="T31" s="94">
        <v>16191</v>
      </c>
      <c r="U31" s="20">
        <v>7913.9</v>
      </c>
      <c r="V31" s="94">
        <f t="shared" si="2"/>
        <v>16795.643153526973</v>
      </c>
      <c r="W31" s="98" t="str">
        <f t="shared" si="1"/>
        <v>CUMPLE</v>
      </c>
    </row>
    <row r="32" spans="1:23" s="19" customFormat="1" ht="35.25" customHeight="1">
      <c r="A32" s="4"/>
      <c r="B32" s="13">
        <v>25</v>
      </c>
      <c r="C32" s="13" t="s">
        <v>55</v>
      </c>
      <c r="D32" s="13" t="s">
        <v>72</v>
      </c>
      <c r="E32" s="13" t="s">
        <v>72</v>
      </c>
      <c r="F32" s="13"/>
      <c r="G32" s="13">
        <v>12</v>
      </c>
      <c r="H32" s="13" t="s">
        <v>57</v>
      </c>
      <c r="I32" s="13">
        <v>10</v>
      </c>
      <c r="J32" s="14">
        <v>13189.83</v>
      </c>
      <c r="K32" s="21">
        <v>0.15524915789999999</v>
      </c>
      <c r="L32" s="14">
        <v>11142.12</v>
      </c>
      <c r="M32" s="14">
        <v>12715</v>
      </c>
      <c r="N32" s="14">
        <v>133705.44</v>
      </c>
      <c r="O32" s="16"/>
      <c r="P32" s="17"/>
      <c r="Q32" s="18">
        <f t="shared" si="0"/>
        <v>1337054.3999999999</v>
      </c>
      <c r="R32" s="19" t="s">
        <v>162</v>
      </c>
      <c r="S32" s="94">
        <v>10741</v>
      </c>
      <c r="T32" s="94">
        <v>17396</v>
      </c>
      <c r="U32" s="20">
        <f t="shared" si="2"/>
        <v>11142.116182572614</v>
      </c>
      <c r="V32" s="94">
        <f t="shared" si="2"/>
        <v>18045.643153526973</v>
      </c>
      <c r="W32" s="98" t="str">
        <f t="shared" si="1"/>
        <v>CUMPLE</v>
      </c>
    </row>
    <row r="33" spans="1:23" s="19" customFormat="1" ht="35.25" customHeight="1">
      <c r="A33" s="4"/>
      <c r="B33" s="13">
        <v>26</v>
      </c>
      <c r="C33" s="13" t="s">
        <v>55</v>
      </c>
      <c r="D33" s="13" t="s">
        <v>73</v>
      </c>
      <c r="E33" s="13" t="s">
        <v>73</v>
      </c>
      <c r="F33" s="13"/>
      <c r="G33" s="13">
        <v>3</v>
      </c>
      <c r="H33" s="13" t="s">
        <v>57</v>
      </c>
      <c r="I33" s="13">
        <v>10</v>
      </c>
      <c r="J33" s="14">
        <v>27067.43</v>
      </c>
      <c r="K33" s="21">
        <v>0.38155820480000002</v>
      </c>
      <c r="L33" s="14">
        <v>16739.63</v>
      </c>
      <c r="M33" s="14">
        <v>26093</v>
      </c>
      <c r="N33" s="14">
        <v>50218.89</v>
      </c>
      <c r="O33" s="16"/>
      <c r="P33" s="17"/>
      <c r="Q33" s="18">
        <f t="shared" si="0"/>
        <v>502188.9</v>
      </c>
      <c r="R33" s="19" t="s">
        <v>162</v>
      </c>
      <c r="S33" s="94">
        <v>16137</v>
      </c>
      <c r="T33" s="94">
        <v>34223</v>
      </c>
      <c r="U33" s="20">
        <f t="shared" si="2"/>
        <v>16739.626556016599</v>
      </c>
      <c r="V33" s="94">
        <f t="shared" si="2"/>
        <v>35501.037344398341</v>
      </c>
      <c r="W33" s="98" t="str">
        <f t="shared" si="1"/>
        <v>CUMPLE</v>
      </c>
    </row>
    <row r="34" spans="1:23" s="19" customFormat="1" ht="35.25" customHeight="1">
      <c r="A34" s="4"/>
      <c r="B34" s="13">
        <v>27</v>
      </c>
      <c r="C34" s="13" t="s">
        <v>55</v>
      </c>
      <c r="D34" s="13" t="s">
        <v>74</v>
      </c>
      <c r="E34" s="13" t="s">
        <v>74</v>
      </c>
      <c r="F34" s="13"/>
      <c r="G34" s="13">
        <v>3</v>
      </c>
      <c r="H34" s="13" t="s">
        <v>57</v>
      </c>
      <c r="I34" s="13">
        <v>10</v>
      </c>
      <c r="J34" s="14">
        <v>27067.43</v>
      </c>
      <c r="K34" s="21">
        <v>0.37580959850000001</v>
      </c>
      <c r="L34" s="14">
        <v>16895.23</v>
      </c>
      <c r="M34" s="14">
        <v>26093</v>
      </c>
      <c r="N34" s="14">
        <v>50685.69</v>
      </c>
      <c r="O34" s="16"/>
      <c r="P34" s="17"/>
      <c r="Q34" s="18">
        <f t="shared" si="0"/>
        <v>506856.9</v>
      </c>
      <c r="R34" s="19" t="s">
        <v>162</v>
      </c>
      <c r="S34" s="94">
        <v>16287</v>
      </c>
      <c r="T34" s="94">
        <v>36309</v>
      </c>
      <c r="U34" s="20">
        <f t="shared" si="2"/>
        <v>16895.228215767635</v>
      </c>
      <c r="V34" s="94">
        <f t="shared" si="2"/>
        <v>37664.937759336099</v>
      </c>
      <c r="W34" s="98" t="str">
        <f t="shared" si="1"/>
        <v>CUMPLE</v>
      </c>
    </row>
    <row r="35" spans="1:23" s="19" customFormat="1" ht="35.25" customHeight="1">
      <c r="A35" s="4"/>
      <c r="B35" s="13">
        <v>28</v>
      </c>
      <c r="C35" s="13" t="s">
        <v>55</v>
      </c>
      <c r="D35" s="13" t="s">
        <v>75</v>
      </c>
      <c r="E35" s="13" t="s">
        <v>75</v>
      </c>
      <c r="F35" s="13"/>
      <c r="G35" s="13">
        <v>19</v>
      </c>
      <c r="H35" s="13" t="s">
        <v>57</v>
      </c>
      <c r="I35" s="13">
        <v>10</v>
      </c>
      <c r="J35" s="14">
        <v>16286.31</v>
      </c>
      <c r="K35" s="21">
        <v>0.32573247100000002</v>
      </c>
      <c r="L35" s="14">
        <v>10981.33</v>
      </c>
      <c r="M35" s="14">
        <v>15700</v>
      </c>
      <c r="N35" s="14">
        <v>208645.27</v>
      </c>
      <c r="O35" s="16"/>
      <c r="P35" s="17"/>
      <c r="Q35" s="18">
        <f t="shared" si="0"/>
        <v>2086452.7</v>
      </c>
      <c r="R35" s="19" t="s">
        <v>162</v>
      </c>
      <c r="S35" s="94">
        <v>10586</v>
      </c>
      <c r="T35" s="94">
        <v>17640</v>
      </c>
      <c r="U35" s="20">
        <f t="shared" si="2"/>
        <v>10981.327800829877</v>
      </c>
      <c r="V35" s="94">
        <f t="shared" si="2"/>
        <v>18298.755186721992</v>
      </c>
      <c r="W35" s="98" t="str">
        <f t="shared" si="1"/>
        <v>CUMPLE</v>
      </c>
    </row>
    <row r="36" spans="1:23" s="19" customFormat="1" ht="35.25" customHeight="1">
      <c r="A36" s="4"/>
      <c r="B36" s="13">
        <v>29</v>
      </c>
      <c r="C36" s="13" t="s">
        <v>55</v>
      </c>
      <c r="D36" s="13" t="s">
        <v>76</v>
      </c>
      <c r="E36" s="13" t="s">
        <v>76</v>
      </c>
      <c r="F36" s="13"/>
      <c r="G36" s="13">
        <v>4</v>
      </c>
      <c r="H36" s="13" t="s">
        <v>57</v>
      </c>
      <c r="I36" s="13">
        <v>10</v>
      </c>
      <c r="J36" s="14">
        <v>8487.5499999999993</v>
      </c>
      <c r="K36" s="21">
        <v>0</v>
      </c>
      <c r="L36" s="14">
        <v>8487.5499999999993</v>
      </c>
      <c r="M36" s="14">
        <v>8182</v>
      </c>
      <c r="N36" s="14">
        <v>33950.199999999997</v>
      </c>
      <c r="O36" s="16"/>
      <c r="P36" s="17"/>
      <c r="Q36" s="18">
        <f t="shared" si="0"/>
        <v>339502</v>
      </c>
      <c r="R36" s="19" t="s">
        <v>162</v>
      </c>
      <c r="S36" s="94">
        <v>8182</v>
      </c>
      <c r="T36" s="94">
        <v>14824</v>
      </c>
      <c r="U36" s="20">
        <v>8487.5499999999993</v>
      </c>
      <c r="V36" s="94">
        <f t="shared" si="2"/>
        <v>15377.593360995852</v>
      </c>
      <c r="W36" s="98" t="str">
        <f t="shared" si="1"/>
        <v>CUMPLE</v>
      </c>
    </row>
    <row r="37" spans="1:23" s="19" customFormat="1" ht="35.25" customHeight="1">
      <c r="A37" s="4"/>
      <c r="B37" s="13">
        <v>30</v>
      </c>
      <c r="C37" s="13" t="s">
        <v>55</v>
      </c>
      <c r="D37" s="13" t="s">
        <v>77</v>
      </c>
      <c r="E37" s="13" t="s">
        <v>77</v>
      </c>
      <c r="F37" s="13"/>
      <c r="G37" s="13">
        <v>7</v>
      </c>
      <c r="H37" s="13" t="s">
        <v>57</v>
      </c>
      <c r="I37" s="13">
        <v>10</v>
      </c>
      <c r="J37" s="14">
        <v>7111</v>
      </c>
      <c r="K37" s="21">
        <v>0</v>
      </c>
      <c r="L37" s="14">
        <v>7111</v>
      </c>
      <c r="M37" s="14">
        <v>6855</v>
      </c>
      <c r="N37" s="14">
        <v>49777</v>
      </c>
      <c r="O37" s="16"/>
      <c r="P37" s="17"/>
      <c r="Q37" s="18">
        <f t="shared" si="0"/>
        <v>497770</v>
      </c>
      <c r="R37" s="19" t="s">
        <v>162</v>
      </c>
      <c r="S37" s="94">
        <v>6855</v>
      </c>
      <c r="T37" s="94">
        <v>30341</v>
      </c>
      <c r="U37" s="20">
        <f t="shared" si="2"/>
        <v>7110.9958506224066</v>
      </c>
      <c r="V37" s="94">
        <f t="shared" si="2"/>
        <v>31474.066390041495</v>
      </c>
      <c r="W37" s="98" t="str">
        <f t="shared" si="1"/>
        <v>CUMPLE</v>
      </c>
    </row>
    <row r="38" spans="1:23" s="19" customFormat="1" ht="35.25" customHeight="1">
      <c r="A38" s="4"/>
      <c r="B38" s="13">
        <v>31</v>
      </c>
      <c r="C38" s="13" t="s">
        <v>55</v>
      </c>
      <c r="D38" s="13" t="s">
        <v>78</v>
      </c>
      <c r="E38" s="13" t="s">
        <v>78</v>
      </c>
      <c r="F38" s="13"/>
      <c r="G38" s="13">
        <v>18</v>
      </c>
      <c r="H38" s="13" t="s">
        <v>57</v>
      </c>
      <c r="I38" s="13">
        <v>10</v>
      </c>
      <c r="J38" s="14">
        <v>2408.71</v>
      </c>
      <c r="K38" s="21">
        <v>0.5391890265</v>
      </c>
      <c r="L38" s="14">
        <v>1109.96</v>
      </c>
      <c r="M38" s="14">
        <v>2322</v>
      </c>
      <c r="N38" s="14">
        <v>19979.28</v>
      </c>
      <c r="O38" s="16"/>
      <c r="P38" s="17"/>
      <c r="Q38" s="18">
        <f t="shared" si="0"/>
        <v>199792.8</v>
      </c>
      <c r="R38" s="19" t="s">
        <v>162</v>
      </c>
      <c r="S38" s="94">
        <v>1070</v>
      </c>
      <c r="T38" s="94">
        <v>2322</v>
      </c>
      <c r="U38" s="20">
        <f t="shared" si="2"/>
        <v>1109.9585062240665</v>
      </c>
      <c r="V38" s="94">
        <f t="shared" si="2"/>
        <v>2408.713692946058</v>
      </c>
      <c r="W38" s="98" t="str">
        <f t="shared" si="1"/>
        <v>CUMPLE</v>
      </c>
    </row>
    <row r="39" spans="1:23" s="19" customFormat="1" ht="35.25" customHeight="1">
      <c r="A39" s="4"/>
      <c r="B39" s="13">
        <v>32</v>
      </c>
      <c r="C39" s="13" t="s">
        <v>55</v>
      </c>
      <c r="D39" s="13" t="s">
        <v>79</v>
      </c>
      <c r="E39" s="13" t="s">
        <v>79</v>
      </c>
      <c r="F39" s="13"/>
      <c r="G39" s="13">
        <v>63</v>
      </c>
      <c r="H39" s="13" t="s">
        <v>57</v>
      </c>
      <c r="I39" s="13">
        <v>10</v>
      </c>
      <c r="J39" s="14">
        <v>573.65</v>
      </c>
      <c r="K39" s="21">
        <v>0.3092129347</v>
      </c>
      <c r="L39" s="14">
        <v>396.27</v>
      </c>
      <c r="M39" s="14">
        <v>553</v>
      </c>
      <c r="N39" s="14">
        <v>24965.01</v>
      </c>
      <c r="O39" s="16"/>
      <c r="P39" s="17"/>
      <c r="Q39" s="18">
        <f t="shared" si="0"/>
        <v>249650.1</v>
      </c>
      <c r="R39" s="19" t="s">
        <v>162</v>
      </c>
      <c r="S39" s="94">
        <v>382</v>
      </c>
      <c r="T39" s="94">
        <v>748</v>
      </c>
      <c r="U39" s="20">
        <f t="shared" si="2"/>
        <v>396.2655601659751</v>
      </c>
      <c r="V39" s="94">
        <f t="shared" si="2"/>
        <v>775.93360995850628</v>
      </c>
      <c r="W39" s="98" t="str">
        <f t="shared" si="1"/>
        <v>CUMPLE</v>
      </c>
    </row>
    <row r="40" spans="1:23" s="19" customFormat="1" ht="35.25" customHeight="1">
      <c r="A40" s="4"/>
      <c r="B40" s="13">
        <v>33</v>
      </c>
      <c r="C40" s="13" t="s">
        <v>55</v>
      </c>
      <c r="D40" s="13" t="s">
        <v>80</v>
      </c>
      <c r="E40" s="13" t="s">
        <v>80</v>
      </c>
      <c r="F40" s="13"/>
      <c r="G40" s="13">
        <v>15</v>
      </c>
      <c r="H40" s="13" t="s">
        <v>57</v>
      </c>
      <c r="I40" s="13">
        <v>10</v>
      </c>
      <c r="J40" s="14">
        <v>4014.52</v>
      </c>
      <c r="K40" s="21">
        <v>0.77674292320000005</v>
      </c>
      <c r="L40" s="14">
        <v>896.27</v>
      </c>
      <c r="M40" s="14">
        <v>3870</v>
      </c>
      <c r="N40" s="14">
        <v>13444.05</v>
      </c>
      <c r="O40" s="16"/>
      <c r="P40" s="17"/>
      <c r="Q40" s="18">
        <f t="shared" si="0"/>
        <v>134440.5</v>
      </c>
      <c r="R40" s="19" t="s">
        <v>162</v>
      </c>
      <c r="S40" s="94">
        <v>864</v>
      </c>
      <c r="T40" s="94">
        <v>3870</v>
      </c>
      <c r="U40" s="20">
        <f t="shared" si="2"/>
        <v>896.2655601659751</v>
      </c>
      <c r="V40" s="94">
        <f t="shared" si="2"/>
        <v>4014.5228215767638</v>
      </c>
      <c r="W40" s="98" t="str">
        <f t="shared" si="1"/>
        <v>CUMPLE</v>
      </c>
    </row>
    <row r="41" spans="1:23" s="19" customFormat="1" ht="35.25" customHeight="1">
      <c r="A41" s="4"/>
      <c r="B41" s="13">
        <v>34</v>
      </c>
      <c r="C41" s="13" t="s">
        <v>55</v>
      </c>
      <c r="D41" s="13" t="s">
        <v>81</v>
      </c>
      <c r="E41" s="13" t="s">
        <v>81</v>
      </c>
      <c r="F41" s="13"/>
      <c r="G41" s="13">
        <v>23</v>
      </c>
      <c r="H41" s="13" t="s">
        <v>57</v>
      </c>
      <c r="I41" s="13">
        <v>10</v>
      </c>
      <c r="J41" s="14">
        <v>6652.49</v>
      </c>
      <c r="K41" s="21">
        <v>0.200530929</v>
      </c>
      <c r="L41" s="14">
        <v>5318.46</v>
      </c>
      <c r="M41" s="14">
        <v>6413</v>
      </c>
      <c r="N41" s="14">
        <v>122324.58</v>
      </c>
      <c r="O41" s="16"/>
      <c r="P41" s="17"/>
      <c r="Q41" s="18">
        <f t="shared" si="0"/>
        <v>1223245.8</v>
      </c>
      <c r="R41" s="19" t="s">
        <v>162</v>
      </c>
      <c r="S41" s="94">
        <v>5127</v>
      </c>
      <c r="T41" s="94">
        <v>7506</v>
      </c>
      <c r="U41" s="20">
        <f t="shared" si="2"/>
        <v>5318.4647302904568</v>
      </c>
      <c r="V41" s="94">
        <f t="shared" si="2"/>
        <v>7786.3070539419086</v>
      </c>
      <c r="W41" s="98" t="str">
        <f t="shared" si="1"/>
        <v>CUMPLE</v>
      </c>
    </row>
    <row r="42" spans="1:23" s="19" customFormat="1" ht="35.25" customHeight="1">
      <c r="A42" s="4"/>
      <c r="B42" s="13">
        <v>35</v>
      </c>
      <c r="C42" s="13" t="s">
        <v>55</v>
      </c>
      <c r="D42" s="13" t="s">
        <v>82</v>
      </c>
      <c r="E42" s="13" t="s">
        <v>82</v>
      </c>
      <c r="F42" s="13"/>
      <c r="G42" s="13">
        <v>21</v>
      </c>
      <c r="H42" s="13" t="s">
        <v>57</v>
      </c>
      <c r="I42" s="13">
        <v>10</v>
      </c>
      <c r="J42" s="14">
        <v>6308.09</v>
      </c>
      <c r="K42" s="21">
        <v>9.4063337699999999E-2</v>
      </c>
      <c r="L42" s="14">
        <v>5714.73</v>
      </c>
      <c r="M42" s="14">
        <v>6081</v>
      </c>
      <c r="N42" s="14">
        <v>120009.33</v>
      </c>
      <c r="O42" s="16"/>
      <c r="P42" s="17"/>
      <c r="Q42" s="18">
        <f t="shared" si="0"/>
        <v>1200093.3</v>
      </c>
      <c r="R42" s="19" t="s">
        <v>162</v>
      </c>
      <c r="S42" s="94">
        <v>5509</v>
      </c>
      <c r="T42" s="94">
        <v>7542</v>
      </c>
      <c r="U42" s="20">
        <f t="shared" si="2"/>
        <v>5714.7302904564322</v>
      </c>
      <c r="V42" s="94">
        <f t="shared" si="2"/>
        <v>7823.6514522821581</v>
      </c>
      <c r="W42" s="98" t="str">
        <f t="shared" si="1"/>
        <v>CUMPLE</v>
      </c>
    </row>
    <row r="43" spans="1:23" s="19" customFormat="1" ht="35.25" customHeight="1">
      <c r="A43" s="4"/>
      <c r="B43" s="13">
        <v>36</v>
      </c>
      <c r="C43" s="13" t="s">
        <v>55</v>
      </c>
      <c r="D43" s="13" t="s">
        <v>83</v>
      </c>
      <c r="E43" s="13" t="s">
        <v>83</v>
      </c>
      <c r="F43" s="13"/>
      <c r="G43" s="13">
        <v>10</v>
      </c>
      <c r="H43" s="13" t="s">
        <v>57</v>
      </c>
      <c r="I43" s="13">
        <v>10</v>
      </c>
      <c r="J43" s="14">
        <v>11814.32</v>
      </c>
      <c r="K43" s="21">
        <v>0.3930111932</v>
      </c>
      <c r="L43" s="14">
        <v>7171.16</v>
      </c>
      <c r="M43" s="14">
        <v>11389</v>
      </c>
      <c r="N43" s="14">
        <v>71711.600000000006</v>
      </c>
      <c r="O43" s="16"/>
      <c r="P43" s="17"/>
      <c r="Q43" s="18">
        <f t="shared" si="0"/>
        <v>717116</v>
      </c>
      <c r="R43" s="19" t="s">
        <v>162</v>
      </c>
      <c r="S43" s="94">
        <v>6913</v>
      </c>
      <c r="T43" s="94">
        <v>11389</v>
      </c>
      <c r="U43" s="20">
        <f t="shared" si="2"/>
        <v>7171.1618257261416</v>
      </c>
      <c r="V43" s="94">
        <v>11814.32</v>
      </c>
      <c r="W43" s="98" t="str">
        <f t="shared" si="1"/>
        <v>CUMPLE</v>
      </c>
    </row>
    <row r="44" spans="1:23" s="19" customFormat="1" ht="35.25" customHeight="1">
      <c r="A44" s="4"/>
      <c r="B44" s="13">
        <v>37</v>
      </c>
      <c r="C44" s="13" t="s">
        <v>55</v>
      </c>
      <c r="D44" s="13" t="s">
        <v>84</v>
      </c>
      <c r="E44" s="13" t="s">
        <v>84</v>
      </c>
      <c r="F44" s="13"/>
      <c r="G44" s="13">
        <v>47</v>
      </c>
      <c r="H44" s="13" t="s">
        <v>57</v>
      </c>
      <c r="I44" s="13">
        <v>10</v>
      </c>
      <c r="J44" s="14">
        <v>13763.49</v>
      </c>
      <c r="K44" s="21">
        <v>0.35107011380000003</v>
      </c>
      <c r="L44" s="14">
        <v>8931.5400000000009</v>
      </c>
      <c r="M44" s="14">
        <v>13268</v>
      </c>
      <c r="N44" s="14">
        <v>419782.38</v>
      </c>
      <c r="O44" s="16"/>
      <c r="P44" s="17"/>
      <c r="Q44" s="18">
        <f t="shared" si="0"/>
        <v>4197823.8</v>
      </c>
      <c r="R44" s="19" t="s">
        <v>162</v>
      </c>
      <c r="S44" s="94">
        <v>8610</v>
      </c>
      <c r="T44" s="94">
        <v>13631</v>
      </c>
      <c r="U44" s="20">
        <f t="shared" si="2"/>
        <v>8931.5352697095441</v>
      </c>
      <c r="V44" s="94">
        <f t="shared" si="2"/>
        <v>14140.041493775934</v>
      </c>
      <c r="W44" s="98" t="str">
        <f t="shared" si="1"/>
        <v>CUMPLE</v>
      </c>
    </row>
    <row r="45" spans="1:23" s="19" customFormat="1" ht="35.25" customHeight="1">
      <c r="A45" s="4"/>
      <c r="B45" s="13">
        <v>38</v>
      </c>
      <c r="C45" s="13" t="s">
        <v>55</v>
      </c>
      <c r="D45" s="13" t="s">
        <v>85</v>
      </c>
      <c r="E45" s="13" t="s">
        <v>85</v>
      </c>
      <c r="F45" s="13"/>
      <c r="G45" s="13">
        <v>5</v>
      </c>
      <c r="H45" s="13" t="s">
        <v>57</v>
      </c>
      <c r="I45" s="13">
        <v>10</v>
      </c>
      <c r="J45" s="14">
        <v>25347.51</v>
      </c>
      <c r="K45" s="21">
        <v>0.75412298879999995</v>
      </c>
      <c r="L45" s="14">
        <v>6232.37</v>
      </c>
      <c r="M45" s="14">
        <v>24435</v>
      </c>
      <c r="N45" s="14">
        <v>31161.85</v>
      </c>
      <c r="O45" s="16"/>
      <c r="P45" s="17"/>
      <c r="Q45" s="18">
        <f t="shared" si="0"/>
        <v>311618.5</v>
      </c>
      <c r="R45" s="19" t="s">
        <v>162</v>
      </c>
      <c r="S45" s="94">
        <v>6008</v>
      </c>
      <c r="T45" s="94">
        <v>24435</v>
      </c>
      <c r="U45" s="20">
        <f t="shared" si="2"/>
        <v>6232.3651452282156</v>
      </c>
      <c r="V45" s="94">
        <f t="shared" si="2"/>
        <v>25347.510373443984</v>
      </c>
      <c r="W45" s="98" t="str">
        <f t="shared" si="1"/>
        <v>CUMPLE</v>
      </c>
    </row>
    <row r="46" spans="1:23" s="19" customFormat="1" ht="35.25" customHeight="1">
      <c r="A46" s="4"/>
      <c r="B46" s="13">
        <v>39</v>
      </c>
      <c r="C46" s="13" t="s">
        <v>55</v>
      </c>
      <c r="D46" s="13" t="s">
        <v>86</v>
      </c>
      <c r="E46" s="13" t="s">
        <v>86</v>
      </c>
      <c r="F46" s="13"/>
      <c r="G46" s="13">
        <v>1</v>
      </c>
      <c r="H46" s="13" t="s">
        <v>57</v>
      </c>
      <c r="I46" s="13">
        <v>10</v>
      </c>
      <c r="J46" s="14">
        <v>41404.559999999998</v>
      </c>
      <c r="K46" s="21">
        <v>0.23653336729999999</v>
      </c>
      <c r="L46" s="14">
        <v>31611</v>
      </c>
      <c r="M46" s="14">
        <v>39914</v>
      </c>
      <c r="N46" s="14">
        <v>31611</v>
      </c>
      <c r="O46" s="16"/>
      <c r="P46" s="17"/>
      <c r="Q46" s="18">
        <f t="shared" si="0"/>
        <v>316110</v>
      </c>
      <c r="R46" s="19" t="s">
        <v>162</v>
      </c>
      <c r="S46" s="94">
        <v>30473</v>
      </c>
      <c r="T46" s="94">
        <v>41997</v>
      </c>
      <c r="U46" s="20">
        <f t="shared" si="2"/>
        <v>31610.995850622407</v>
      </c>
      <c r="V46" s="94">
        <f t="shared" si="2"/>
        <v>43565.352697095434</v>
      </c>
      <c r="W46" s="98" t="str">
        <f t="shared" si="1"/>
        <v>CUMPLE</v>
      </c>
    </row>
    <row r="47" spans="1:23" s="19" customFormat="1" ht="35.25" customHeight="1">
      <c r="A47" s="4"/>
      <c r="B47" s="13">
        <v>40</v>
      </c>
      <c r="C47" s="13" t="s">
        <v>55</v>
      </c>
      <c r="D47" s="13" t="s">
        <v>87</v>
      </c>
      <c r="E47" s="13" t="s">
        <v>87</v>
      </c>
      <c r="F47" s="13"/>
      <c r="G47" s="13">
        <v>1</v>
      </c>
      <c r="H47" s="13" t="s">
        <v>57</v>
      </c>
      <c r="I47" s="13">
        <v>10</v>
      </c>
      <c r="J47" s="14">
        <v>41404.559999999998</v>
      </c>
      <c r="K47" s="21">
        <v>1</v>
      </c>
      <c r="L47" s="14">
        <v>0</v>
      </c>
      <c r="M47" s="14">
        <v>39914</v>
      </c>
      <c r="N47" s="14">
        <v>0</v>
      </c>
      <c r="O47" s="16"/>
      <c r="P47" s="17"/>
      <c r="Q47" s="18">
        <f t="shared" si="0"/>
        <v>0</v>
      </c>
      <c r="R47" s="19" t="s">
        <v>162</v>
      </c>
      <c r="S47" s="94">
        <v>39914</v>
      </c>
      <c r="T47" s="94">
        <v>51421</v>
      </c>
      <c r="U47" s="20">
        <v>41404.559999999998</v>
      </c>
      <c r="V47" s="94">
        <f t="shared" si="2"/>
        <v>53341.286307053946</v>
      </c>
      <c r="W47" s="98" t="str">
        <f t="shared" si="1"/>
        <v>CUMPLE</v>
      </c>
    </row>
    <row r="48" spans="1:23" s="19" customFormat="1" ht="35.25" customHeight="1">
      <c r="A48" s="4"/>
      <c r="B48" s="13">
        <v>41</v>
      </c>
      <c r="C48" s="13" t="s">
        <v>55</v>
      </c>
      <c r="D48" s="13" t="s">
        <v>88</v>
      </c>
      <c r="E48" s="13" t="s">
        <v>88</v>
      </c>
      <c r="F48" s="13"/>
      <c r="G48" s="13">
        <v>37</v>
      </c>
      <c r="H48" s="13" t="s">
        <v>57</v>
      </c>
      <c r="I48" s="13">
        <v>10</v>
      </c>
      <c r="J48" s="14">
        <v>918.05</v>
      </c>
      <c r="K48" s="21">
        <v>0</v>
      </c>
      <c r="L48" s="14">
        <v>918.05</v>
      </c>
      <c r="M48" s="14">
        <v>885</v>
      </c>
      <c r="N48" s="14">
        <v>33967.85</v>
      </c>
      <c r="O48" s="16"/>
      <c r="P48" s="17"/>
      <c r="Q48" s="18">
        <f t="shared" si="0"/>
        <v>339678.5</v>
      </c>
      <c r="R48" s="19" t="s">
        <v>162</v>
      </c>
      <c r="S48" s="94">
        <v>885</v>
      </c>
      <c r="T48" s="94">
        <v>1772</v>
      </c>
      <c r="U48" s="20">
        <f t="shared" si="2"/>
        <v>918.04979253112037</v>
      </c>
      <c r="V48" s="94">
        <f t="shared" si="2"/>
        <v>1838.1742738589212</v>
      </c>
      <c r="W48" s="98" t="str">
        <f t="shared" si="1"/>
        <v>CUMPLE</v>
      </c>
    </row>
    <row r="49" spans="1:23" s="19" customFormat="1" ht="35.25" customHeight="1">
      <c r="A49" s="4"/>
      <c r="B49" s="13">
        <v>42</v>
      </c>
      <c r="C49" s="13" t="s">
        <v>55</v>
      </c>
      <c r="D49" s="13" t="s">
        <v>89</v>
      </c>
      <c r="E49" s="13" t="s">
        <v>89</v>
      </c>
      <c r="F49" s="13"/>
      <c r="G49" s="13">
        <v>37</v>
      </c>
      <c r="H49" s="13" t="s">
        <v>57</v>
      </c>
      <c r="I49" s="13">
        <v>10</v>
      </c>
      <c r="J49" s="14">
        <v>1147.3</v>
      </c>
      <c r="K49" s="21">
        <v>4.7921206299999998E-2</v>
      </c>
      <c r="L49" s="14">
        <v>1092.32</v>
      </c>
      <c r="M49" s="14">
        <v>1106</v>
      </c>
      <c r="N49" s="14">
        <v>40415.839999999997</v>
      </c>
      <c r="O49" s="16"/>
      <c r="P49" s="17"/>
      <c r="Q49" s="18">
        <f t="shared" si="0"/>
        <v>404158.4</v>
      </c>
      <c r="R49" s="19" t="s">
        <v>162</v>
      </c>
      <c r="S49" s="94">
        <v>1053</v>
      </c>
      <c r="T49" s="94">
        <v>1992</v>
      </c>
      <c r="U49" s="20">
        <f t="shared" si="2"/>
        <v>1092.3236514522821</v>
      </c>
      <c r="V49" s="94">
        <f t="shared" si="2"/>
        <v>2066.3900414937762</v>
      </c>
      <c r="W49" s="98" t="str">
        <f t="shared" si="1"/>
        <v>CUMPLE</v>
      </c>
    </row>
    <row r="50" spans="1:23" s="19" customFormat="1" ht="35.25" customHeight="1">
      <c r="A50" s="4"/>
      <c r="B50" s="13">
        <v>43</v>
      </c>
      <c r="C50" s="13" t="s">
        <v>55</v>
      </c>
      <c r="D50" s="13" t="s">
        <v>90</v>
      </c>
      <c r="E50" s="13" t="s">
        <v>90</v>
      </c>
      <c r="F50" s="13"/>
      <c r="G50" s="13">
        <v>20</v>
      </c>
      <c r="H50" s="13" t="s">
        <v>57</v>
      </c>
      <c r="I50" s="13">
        <v>10</v>
      </c>
      <c r="J50" s="14">
        <v>1147.3</v>
      </c>
      <c r="K50" s="21">
        <v>1</v>
      </c>
      <c r="L50" s="14">
        <v>0</v>
      </c>
      <c r="M50" s="14">
        <v>1106</v>
      </c>
      <c r="N50" s="14">
        <v>0</v>
      </c>
      <c r="O50" s="16"/>
      <c r="P50" s="17"/>
      <c r="Q50" s="18">
        <f t="shared" si="0"/>
        <v>0</v>
      </c>
      <c r="R50" s="19" t="s">
        <v>162</v>
      </c>
      <c r="S50" s="94">
        <v>1044</v>
      </c>
      <c r="T50" s="94">
        <v>2020</v>
      </c>
      <c r="U50" s="20">
        <f t="shared" si="2"/>
        <v>1082.98755186722</v>
      </c>
      <c r="V50" s="94">
        <f t="shared" si="2"/>
        <v>2095.4356846473029</v>
      </c>
      <c r="W50" s="98" t="str">
        <f t="shared" si="1"/>
        <v>CUMPLE</v>
      </c>
    </row>
    <row r="51" spans="1:23" s="19" customFormat="1" ht="35.25" customHeight="1">
      <c r="A51" s="4"/>
      <c r="B51" s="13">
        <v>44</v>
      </c>
      <c r="C51" s="13" t="s">
        <v>55</v>
      </c>
      <c r="D51" s="13" t="s">
        <v>91</v>
      </c>
      <c r="E51" s="13" t="s">
        <v>91</v>
      </c>
      <c r="F51" s="13"/>
      <c r="G51" s="13">
        <v>29</v>
      </c>
      <c r="H51" s="13" t="s">
        <v>57</v>
      </c>
      <c r="I51" s="13">
        <v>10</v>
      </c>
      <c r="J51" s="14">
        <v>2522.8200000000002</v>
      </c>
      <c r="K51" s="21">
        <v>1.9323614100000101E-2</v>
      </c>
      <c r="L51" s="14">
        <v>2474.0700000000002</v>
      </c>
      <c r="M51" s="14">
        <v>2432</v>
      </c>
      <c r="N51" s="14">
        <v>71748.03</v>
      </c>
      <c r="O51" s="16"/>
      <c r="P51" s="17"/>
      <c r="Q51" s="18">
        <f t="shared" si="0"/>
        <v>717480.3</v>
      </c>
      <c r="R51" s="19" t="s">
        <v>162</v>
      </c>
      <c r="S51" s="94">
        <v>2385</v>
      </c>
      <c r="T51" s="94">
        <v>3937</v>
      </c>
      <c r="U51" s="20">
        <f t="shared" si="2"/>
        <v>2474.0663900414938</v>
      </c>
      <c r="V51" s="94">
        <f t="shared" si="2"/>
        <v>4084.0248962655605</v>
      </c>
      <c r="W51" s="98" t="str">
        <f t="shared" si="1"/>
        <v>CUMPLE</v>
      </c>
    </row>
    <row r="52" spans="1:23" s="19" customFormat="1" ht="35.25" customHeight="1">
      <c r="A52" s="4"/>
      <c r="B52" s="13">
        <v>45</v>
      </c>
      <c r="C52" s="13" t="s">
        <v>55</v>
      </c>
      <c r="D52" s="13" t="s">
        <v>92</v>
      </c>
      <c r="E52" s="13" t="s">
        <v>92</v>
      </c>
      <c r="F52" s="13"/>
      <c r="G52" s="13">
        <v>50</v>
      </c>
      <c r="H52" s="13" t="s">
        <v>57</v>
      </c>
      <c r="I52" s="13">
        <v>10</v>
      </c>
      <c r="J52" s="14">
        <v>2981.33</v>
      </c>
      <c r="K52" s="21">
        <v>6.50682749E-2</v>
      </c>
      <c r="L52" s="14">
        <v>2787.34</v>
      </c>
      <c r="M52" s="14">
        <v>2874</v>
      </c>
      <c r="N52" s="14">
        <v>139367</v>
      </c>
      <c r="O52" s="16"/>
      <c r="P52" s="17"/>
      <c r="Q52" s="18">
        <f t="shared" si="0"/>
        <v>1393670</v>
      </c>
      <c r="R52" s="19" t="s">
        <v>162</v>
      </c>
      <c r="S52" s="94">
        <v>2687</v>
      </c>
      <c r="T52" s="94">
        <v>4374</v>
      </c>
      <c r="U52" s="20">
        <f t="shared" si="2"/>
        <v>2787.344398340249</v>
      </c>
      <c r="V52" s="94">
        <f t="shared" si="2"/>
        <v>4537.3443983402494</v>
      </c>
      <c r="W52" s="98" t="str">
        <f t="shared" si="1"/>
        <v>CUMPLE</v>
      </c>
    </row>
    <row r="53" spans="1:23" s="19" customFormat="1" ht="35.25" customHeight="1">
      <c r="A53" s="4"/>
      <c r="B53" s="13">
        <v>46</v>
      </c>
      <c r="C53" s="13" t="s">
        <v>55</v>
      </c>
      <c r="D53" s="13" t="s">
        <v>93</v>
      </c>
      <c r="E53" s="13" t="s">
        <v>93</v>
      </c>
      <c r="F53" s="13"/>
      <c r="G53" s="13">
        <v>15</v>
      </c>
      <c r="H53" s="13" t="s">
        <v>57</v>
      </c>
      <c r="I53" s="13">
        <v>10</v>
      </c>
      <c r="J53" s="14">
        <v>2981.33</v>
      </c>
      <c r="K53" s="21">
        <v>6.50682749E-2</v>
      </c>
      <c r="L53" s="14">
        <v>2787.34</v>
      </c>
      <c r="M53" s="14">
        <v>2874</v>
      </c>
      <c r="N53" s="14">
        <v>41810.1</v>
      </c>
      <c r="O53" s="16"/>
      <c r="P53" s="17"/>
      <c r="Q53" s="18">
        <f t="shared" si="0"/>
        <v>418101</v>
      </c>
      <c r="R53" s="19" t="s">
        <v>162</v>
      </c>
      <c r="S53" s="94">
        <v>2687</v>
      </c>
      <c r="T53" s="94">
        <v>4577</v>
      </c>
      <c r="U53" s="20">
        <f t="shared" si="2"/>
        <v>2787.344398340249</v>
      </c>
      <c r="V53" s="94">
        <f t="shared" si="2"/>
        <v>4747.9253112033193</v>
      </c>
      <c r="W53" s="98" t="str">
        <f t="shared" si="1"/>
        <v>CUMPLE</v>
      </c>
    </row>
    <row r="54" spans="1:23" s="19" customFormat="1" ht="35.25" customHeight="1">
      <c r="A54" s="4"/>
      <c r="B54" s="13">
        <v>47</v>
      </c>
      <c r="C54" s="13" t="s">
        <v>55</v>
      </c>
      <c r="D54" s="13" t="s">
        <v>94</v>
      </c>
      <c r="E54" s="13" t="s">
        <v>94</v>
      </c>
      <c r="F54" s="13"/>
      <c r="G54" s="13">
        <v>15</v>
      </c>
      <c r="H54" s="13" t="s">
        <v>57</v>
      </c>
      <c r="I54" s="13">
        <v>10</v>
      </c>
      <c r="J54" s="14">
        <v>3326.76</v>
      </c>
      <c r="K54" s="21">
        <v>1</v>
      </c>
      <c r="L54" s="14">
        <v>0</v>
      </c>
      <c r="M54" s="14">
        <v>3207</v>
      </c>
      <c r="N54" s="14">
        <v>0</v>
      </c>
      <c r="O54" s="16"/>
      <c r="P54" s="17"/>
      <c r="Q54" s="18">
        <f t="shared" si="0"/>
        <v>0</v>
      </c>
      <c r="R54" s="19" t="s">
        <v>162</v>
      </c>
      <c r="S54" s="94">
        <v>2899</v>
      </c>
      <c r="T54" s="94">
        <v>4971</v>
      </c>
      <c r="U54" s="20">
        <f t="shared" si="2"/>
        <v>3007.2614107883819</v>
      </c>
      <c r="V54" s="94">
        <f t="shared" si="2"/>
        <v>5156.6390041493778</v>
      </c>
      <c r="W54" s="98" t="str">
        <f t="shared" si="1"/>
        <v>CUMPLE</v>
      </c>
    </row>
    <row r="55" spans="1:23" s="19" customFormat="1" ht="35.25" customHeight="1">
      <c r="A55" s="4"/>
      <c r="B55" s="13">
        <v>48</v>
      </c>
      <c r="C55" s="13" t="s">
        <v>55</v>
      </c>
      <c r="D55" s="13" t="s">
        <v>95</v>
      </c>
      <c r="E55" s="13" t="s">
        <v>95</v>
      </c>
      <c r="F55" s="13"/>
      <c r="G55" s="13">
        <v>37</v>
      </c>
      <c r="H55" s="13" t="s">
        <v>57</v>
      </c>
      <c r="I55" s="13">
        <v>10</v>
      </c>
      <c r="J55" s="14">
        <v>3785.27</v>
      </c>
      <c r="K55" s="21">
        <v>0.1266091983</v>
      </c>
      <c r="L55" s="14">
        <v>3306.02</v>
      </c>
      <c r="M55" s="14">
        <v>3649</v>
      </c>
      <c r="N55" s="14">
        <v>122322.74</v>
      </c>
      <c r="O55" s="16"/>
      <c r="P55" s="17"/>
      <c r="Q55" s="18">
        <f t="shared" si="0"/>
        <v>1223227.3999999999</v>
      </c>
      <c r="R55" s="19" t="s">
        <v>162</v>
      </c>
      <c r="S55" s="94">
        <v>3187</v>
      </c>
      <c r="T55" s="94">
        <v>5420</v>
      </c>
      <c r="U55" s="20">
        <f t="shared" si="2"/>
        <v>3306.0165975103737</v>
      </c>
      <c r="V55" s="94">
        <f t="shared" si="2"/>
        <v>5622.4066390041498</v>
      </c>
      <c r="W55" s="98" t="str">
        <f t="shared" si="1"/>
        <v>CUMPLE</v>
      </c>
    </row>
    <row r="56" spans="1:23" s="19" customFormat="1" ht="35.25" customHeight="1">
      <c r="A56" s="4"/>
      <c r="B56" s="13">
        <v>49</v>
      </c>
      <c r="C56" s="13" t="s">
        <v>55</v>
      </c>
      <c r="D56" s="13" t="s">
        <v>96</v>
      </c>
      <c r="E56" s="13" t="s">
        <v>96</v>
      </c>
      <c r="F56" s="13"/>
      <c r="G56" s="13">
        <v>37</v>
      </c>
      <c r="H56" s="13" t="s">
        <v>57</v>
      </c>
      <c r="I56" s="13">
        <v>10</v>
      </c>
      <c r="J56" s="14">
        <v>4358.92</v>
      </c>
      <c r="K56" s="21">
        <v>0.1534990319</v>
      </c>
      <c r="L56" s="14">
        <v>3689.83</v>
      </c>
      <c r="M56" s="14">
        <v>4202</v>
      </c>
      <c r="N56" s="14">
        <v>136523.71</v>
      </c>
      <c r="O56" s="16"/>
      <c r="P56" s="17"/>
      <c r="Q56" s="18">
        <f t="shared" si="0"/>
        <v>1365237.1</v>
      </c>
      <c r="R56" s="19" t="s">
        <v>162</v>
      </c>
      <c r="S56" s="94">
        <v>3557</v>
      </c>
      <c r="T56" s="94">
        <v>5741</v>
      </c>
      <c r="U56" s="20">
        <f t="shared" si="2"/>
        <v>3689.8340248962659</v>
      </c>
      <c r="V56" s="94">
        <f t="shared" si="2"/>
        <v>5955.3941908713696</v>
      </c>
      <c r="W56" s="98" t="str">
        <f t="shared" si="1"/>
        <v>CUMPLE</v>
      </c>
    </row>
    <row r="57" spans="1:23" s="19" customFormat="1" ht="35.25" customHeight="1">
      <c r="A57" s="4"/>
      <c r="B57" s="13">
        <v>50</v>
      </c>
      <c r="C57" s="13" t="s">
        <v>55</v>
      </c>
      <c r="D57" s="13" t="s">
        <v>97</v>
      </c>
      <c r="E57" s="13" t="s">
        <v>97</v>
      </c>
      <c r="F57" s="13"/>
      <c r="G57" s="13">
        <v>37</v>
      </c>
      <c r="H57" s="13" t="s">
        <v>57</v>
      </c>
      <c r="I57" s="13">
        <v>10</v>
      </c>
      <c r="J57" s="14">
        <v>4358.92</v>
      </c>
      <c r="K57" s="21">
        <v>0.1534990319</v>
      </c>
      <c r="L57" s="14">
        <v>3689.83</v>
      </c>
      <c r="M57" s="14">
        <v>4202</v>
      </c>
      <c r="N57" s="14">
        <v>136523.71</v>
      </c>
      <c r="O57" s="16"/>
      <c r="P57" s="17"/>
      <c r="Q57" s="18">
        <f t="shared" si="0"/>
        <v>1365237.1</v>
      </c>
      <c r="R57" s="19" t="s">
        <v>162</v>
      </c>
      <c r="S57" s="94">
        <v>3557</v>
      </c>
      <c r="T57" s="94">
        <v>5880</v>
      </c>
      <c r="U57" s="20">
        <f t="shared" si="2"/>
        <v>3689.8340248962659</v>
      </c>
      <c r="V57" s="94">
        <f t="shared" si="2"/>
        <v>6099.5850622406642</v>
      </c>
      <c r="W57" s="98" t="str">
        <f t="shared" si="1"/>
        <v>CUMPLE</v>
      </c>
    </row>
    <row r="58" spans="1:23" s="19" customFormat="1" ht="35.25" customHeight="1">
      <c r="A58" s="4"/>
      <c r="B58" s="13">
        <v>51</v>
      </c>
      <c r="C58" s="13" t="s">
        <v>55</v>
      </c>
      <c r="D58" s="13" t="s">
        <v>98</v>
      </c>
      <c r="E58" s="13" t="s">
        <v>98</v>
      </c>
      <c r="F58" s="13"/>
      <c r="G58" s="13">
        <v>15</v>
      </c>
      <c r="H58" s="13" t="s">
        <v>57</v>
      </c>
      <c r="I58" s="13">
        <v>10</v>
      </c>
      <c r="J58" s="14">
        <v>4932.57</v>
      </c>
      <c r="K58" s="21">
        <v>1</v>
      </c>
      <c r="L58" s="14">
        <v>0</v>
      </c>
      <c r="M58" s="14">
        <v>4755</v>
      </c>
      <c r="N58" s="14">
        <v>0</v>
      </c>
      <c r="O58" s="16"/>
      <c r="P58" s="17"/>
      <c r="Q58" s="18">
        <f t="shared" si="0"/>
        <v>0</v>
      </c>
      <c r="R58" s="19" t="s">
        <v>162</v>
      </c>
      <c r="S58" s="94">
        <v>3557</v>
      </c>
      <c r="T58" s="94">
        <v>6220</v>
      </c>
      <c r="U58" s="20">
        <f t="shared" si="2"/>
        <v>3689.8340248962659</v>
      </c>
      <c r="V58" s="94">
        <f t="shared" si="2"/>
        <v>6452.282157676349</v>
      </c>
      <c r="W58" s="98" t="str">
        <f t="shared" si="1"/>
        <v>CUMPLE</v>
      </c>
    </row>
    <row r="59" spans="1:23" s="19" customFormat="1" ht="35.25" customHeight="1">
      <c r="A59" s="4"/>
      <c r="B59" s="13">
        <v>52</v>
      </c>
      <c r="C59" s="13" t="s">
        <v>55</v>
      </c>
      <c r="D59" s="13" t="s">
        <v>99</v>
      </c>
      <c r="E59" s="13" t="s">
        <v>99</v>
      </c>
      <c r="F59" s="13"/>
      <c r="G59" s="13">
        <v>15</v>
      </c>
      <c r="H59" s="13" t="s">
        <v>57</v>
      </c>
      <c r="I59" s="13">
        <v>10</v>
      </c>
      <c r="J59" s="14">
        <v>9748.9599999999991</v>
      </c>
      <c r="K59" s="21">
        <v>0.4188118528</v>
      </c>
      <c r="L59" s="14">
        <v>5665.98</v>
      </c>
      <c r="M59" s="14">
        <v>9398</v>
      </c>
      <c r="N59" s="14">
        <v>84989.7</v>
      </c>
      <c r="O59" s="16"/>
      <c r="P59" s="17"/>
      <c r="Q59" s="18">
        <f t="shared" si="0"/>
        <v>849897</v>
      </c>
      <c r="R59" s="19" t="s">
        <v>162</v>
      </c>
      <c r="S59" s="94">
        <v>5462</v>
      </c>
      <c r="T59" s="94">
        <v>9398</v>
      </c>
      <c r="U59" s="20">
        <f t="shared" si="2"/>
        <v>5665.9751037344404</v>
      </c>
      <c r="V59" s="94">
        <f t="shared" si="2"/>
        <v>9748.9626556016592</v>
      </c>
      <c r="W59" s="98" t="str">
        <f t="shared" si="1"/>
        <v>CUMPLE</v>
      </c>
    </row>
    <row r="60" spans="1:23" s="19" customFormat="1" ht="35.25" customHeight="1">
      <c r="A60" s="4"/>
      <c r="B60" s="13">
        <v>53</v>
      </c>
      <c r="C60" s="13" t="s">
        <v>55</v>
      </c>
      <c r="D60" s="13" t="s">
        <v>100</v>
      </c>
      <c r="E60" s="13" t="s">
        <v>100</v>
      </c>
      <c r="F60" s="13"/>
      <c r="G60" s="13">
        <v>15</v>
      </c>
      <c r="H60" s="13" t="s">
        <v>57</v>
      </c>
      <c r="I60" s="13">
        <v>10</v>
      </c>
      <c r="J60" s="14">
        <v>10781.12</v>
      </c>
      <c r="K60" s="21">
        <v>0.41537613899999998</v>
      </c>
      <c r="L60" s="14">
        <v>6302.9</v>
      </c>
      <c r="M60" s="14">
        <v>10393</v>
      </c>
      <c r="N60" s="14">
        <v>94543.5</v>
      </c>
      <c r="O60" s="16"/>
      <c r="P60" s="17"/>
      <c r="Q60" s="18">
        <f t="shared" si="0"/>
        <v>945435</v>
      </c>
      <c r="R60" s="19" t="s">
        <v>162</v>
      </c>
      <c r="S60" s="94">
        <v>6076</v>
      </c>
      <c r="T60" s="94">
        <v>10393</v>
      </c>
      <c r="U60" s="20">
        <f t="shared" si="2"/>
        <v>6302.9045643153531</v>
      </c>
      <c r="V60" s="94">
        <f t="shared" si="2"/>
        <v>10781.120331950207</v>
      </c>
      <c r="W60" s="98" t="str">
        <f t="shared" si="1"/>
        <v>CUMPLE</v>
      </c>
    </row>
    <row r="61" spans="1:23" s="19" customFormat="1" ht="35.25" customHeight="1">
      <c r="A61" s="4"/>
      <c r="B61" s="13">
        <v>54</v>
      </c>
      <c r="C61" s="13" t="s">
        <v>55</v>
      </c>
      <c r="D61" s="13" t="s">
        <v>101</v>
      </c>
      <c r="E61" s="13" t="s">
        <v>101</v>
      </c>
      <c r="F61" s="13"/>
      <c r="G61" s="13">
        <v>15</v>
      </c>
      <c r="H61" s="13" t="s">
        <v>57</v>
      </c>
      <c r="I61" s="13">
        <v>10</v>
      </c>
      <c r="J61" s="14">
        <v>9175.31</v>
      </c>
      <c r="K61" s="21">
        <v>0.31305863239999998</v>
      </c>
      <c r="L61" s="14">
        <v>6302.9</v>
      </c>
      <c r="M61" s="14">
        <v>8845</v>
      </c>
      <c r="N61" s="14">
        <v>94543.5</v>
      </c>
      <c r="O61" s="16"/>
      <c r="P61" s="17"/>
      <c r="Q61" s="18">
        <f t="shared" si="0"/>
        <v>945435</v>
      </c>
      <c r="R61" s="19" t="s">
        <v>162</v>
      </c>
      <c r="S61" s="94">
        <v>6076</v>
      </c>
      <c r="T61" s="94">
        <v>9242</v>
      </c>
      <c r="U61" s="20">
        <f t="shared" si="2"/>
        <v>6302.9045643153531</v>
      </c>
      <c r="V61" s="94">
        <f t="shared" si="2"/>
        <v>9587.1369294605811</v>
      </c>
      <c r="W61" s="98" t="str">
        <f t="shared" si="1"/>
        <v>CUMPLE</v>
      </c>
    </row>
    <row r="62" spans="1:23" s="19" customFormat="1" ht="35.25" customHeight="1">
      <c r="A62" s="4"/>
      <c r="B62" s="13">
        <v>55</v>
      </c>
      <c r="C62" s="13" t="s">
        <v>55</v>
      </c>
      <c r="D62" s="13" t="s">
        <v>102</v>
      </c>
      <c r="E62" s="13" t="s">
        <v>102</v>
      </c>
      <c r="F62" s="13"/>
      <c r="G62" s="13">
        <v>50</v>
      </c>
      <c r="H62" s="13" t="s">
        <v>57</v>
      </c>
      <c r="I62" s="13">
        <v>10</v>
      </c>
      <c r="J62" s="14">
        <v>11354.77</v>
      </c>
      <c r="K62" s="21">
        <v>1</v>
      </c>
      <c r="L62" s="14">
        <v>0</v>
      </c>
      <c r="M62" s="14">
        <v>10946</v>
      </c>
      <c r="N62" s="14">
        <v>0</v>
      </c>
      <c r="O62" s="16"/>
      <c r="P62" s="17"/>
      <c r="Q62" s="18">
        <f t="shared" si="0"/>
        <v>0</v>
      </c>
      <c r="R62" s="19" t="s">
        <v>162</v>
      </c>
      <c r="S62" s="94">
        <v>6076</v>
      </c>
      <c r="T62" s="94">
        <v>10946</v>
      </c>
      <c r="U62" s="20">
        <f t="shared" si="2"/>
        <v>6302.9045643153531</v>
      </c>
      <c r="V62" s="94">
        <f t="shared" si="2"/>
        <v>11354.771784232365</v>
      </c>
      <c r="W62" s="98" t="str">
        <f t="shared" si="1"/>
        <v>CUMPLE</v>
      </c>
    </row>
    <row r="63" spans="1:23" s="19" customFormat="1" ht="35.25" customHeight="1">
      <c r="A63" s="4"/>
      <c r="B63" s="13">
        <v>56</v>
      </c>
      <c r="C63" s="13" t="s">
        <v>55</v>
      </c>
      <c r="D63" s="13" t="s">
        <v>103</v>
      </c>
      <c r="E63" s="13" t="s">
        <v>103</v>
      </c>
      <c r="F63" s="13"/>
      <c r="G63" s="13">
        <v>1</v>
      </c>
      <c r="H63" s="13" t="s">
        <v>57</v>
      </c>
      <c r="I63" s="13">
        <v>10</v>
      </c>
      <c r="J63" s="14">
        <v>6193.98</v>
      </c>
      <c r="K63" s="21">
        <v>0.19879302160000001</v>
      </c>
      <c r="L63" s="14">
        <v>4962.66</v>
      </c>
      <c r="M63" s="14">
        <v>5971</v>
      </c>
      <c r="N63" s="14">
        <v>4962.66</v>
      </c>
      <c r="O63" s="16"/>
      <c r="P63" s="17"/>
      <c r="Q63" s="18">
        <f t="shared" si="0"/>
        <v>49626.6</v>
      </c>
      <c r="R63" s="19" t="s">
        <v>162</v>
      </c>
      <c r="S63" s="94">
        <v>4784</v>
      </c>
      <c r="T63" s="94">
        <v>6816</v>
      </c>
      <c r="U63" s="20">
        <f t="shared" si="2"/>
        <v>4962.6556016597515</v>
      </c>
      <c r="V63" s="94">
        <f t="shared" si="2"/>
        <v>7070.5394190871375</v>
      </c>
      <c r="W63" s="98" t="str">
        <f t="shared" si="1"/>
        <v>CUMPLE</v>
      </c>
    </row>
    <row r="64" spans="1:23" s="19" customFormat="1" ht="35.25" customHeight="1">
      <c r="A64" s="4"/>
      <c r="B64" s="13">
        <v>57</v>
      </c>
      <c r="C64" s="13" t="s">
        <v>55</v>
      </c>
      <c r="D64" s="13" t="s">
        <v>104</v>
      </c>
      <c r="E64" s="13" t="s">
        <v>104</v>
      </c>
      <c r="F64" s="13"/>
      <c r="G64" s="13">
        <v>5</v>
      </c>
      <c r="H64" s="13" t="s">
        <v>57</v>
      </c>
      <c r="I64" s="13">
        <v>10</v>
      </c>
      <c r="J64" s="14">
        <v>6308.09</v>
      </c>
      <c r="K64" s="21">
        <v>0.1228406697</v>
      </c>
      <c r="L64" s="14">
        <v>5533.2</v>
      </c>
      <c r="M64" s="14">
        <v>6081</v>
      </c>
      <c r="N64" s="14">
        <v>27666</v>
      </c>
      <c r="O64" s="16"/>
      <c r="P64" s="17"/>
      <c r="Q64" s="18">
        <f t="shared" si="0"/>
        <v>276660</v>
      </c>
      <c r="R64" s="19" t="s">
        <v>162</v>
      </c>
      <c r="S64" s="94">
        <v>5334</v>
      </c>
      <c r="T64" s="94">
        <v>7562</v>
      </c>
      <c r="U64" s="20">
        <f t="shared" si="2"/>
        <v>5533.1950207468881</v>
      </c>
      <c r="V64" s="94">
        <f t="shared" si="2"/>
        <v>7844.398340248963</v>
      </c>
      <c r="W64" s="98" t="str">
        <f t="shared" si="1"/>
        <v>CUMPLE</v>
      </c>
    </row>
    <row r="65" spans="1:23" s="19" customFormat="1" ht="35.25" customHeight="1">
      <c r="A65" s="4"/>
      <c r="B65" s="13">
        <v>58</v>
      </c>
      <c r="C65" s="13" t="s">
        <v>55</v>
      </c>
      <c r="D65" s="13" t="s">
        <v>105</v>
      </c>
      <c r="E65" s="13" t="s">
        <v>105</v>
      </c>
      <c r="F65" s="13"/>
      <c r="G65" s="13">
        <v>25</v>
      </c>
      <c r="H65" s="13" t="s">
        <v>57</v>
      </c>
      <c r="I65" s="13">
        <v>10</v>
      </c>
      <c r="J65" s="14">
        <v>8716.7999999999993</v>
      </c>
      <c r="K65" s="21">
        <v>0.2593119035</v>
      </c>
      <c r="L65" s="14">
        <v>6456.43</v>
      </c>
      <c r="M65" s="14">
        <v>8403</v>
      </c>
      <c r="N65" s="14">
        <v>161410.75</v>
      </c>
      <c r="O65" s="16"/>
      <c r="P65" s="17"/>
      <c r="Q65" s="18">
        <f t="shared" si="0"/>
        <v>1614107.5</v>
      </c>
      <c r="R65" s="19" t="s">
        <v>162</v>
      </c>
      <c r="S65" s="94">
        <v>6224</v>
      </c>
      <c r="T65" s="94">
        <v>8709</v>
      </c>
      <c r="U65" s="20">
        <f t="shared" si="2"/>
        <v>6456.4315352697095</v>
      </c>
      <c r="V65" s="94">
        <f t="shared" si="2"/>
        <v>9034.232365145228</v>
      </c>
      <c r="W65" s="98" t="str">
        <f t="shared" si="1"/>
        <v>CUMPLE</v>
      </c>
    </row>
    <row r="66" spans="1:23" s="19" customFormat="1" ht="35.25" customHeight="1">
      <c r="A66" s="4"/>
      <c r="B66" s="13">
        <v>59</v>
      </c>
      <c r="C66" s="13" t="s">
        <v>55</v>
      </c>
      <c r="D66" s="13" t="s">
        <v>106</v>
      </c>
      <c r="E66" s="13" t="s">
        <v>106</v>
      </c>
      <c r="F66" s="13"/>
      <c r="G66" s="13">
        <v>5</v>
      </c>
      <c r="H66" s="13" t="s">
        <v>57</v>
      </c>
      <c r="I66" s="13">
        <v>10</v>
      </c>
      <c r="J66" s="14">
        <v>18579.88</v>
      </c>
      <c r="K66" s="21">
        <v>0.23901553719999999</v>
      </c>
      <c r="L66" s="14">
        <v>14139</v>
      </c>
      <c r="M66" s="14">
        <v>17911</v>
      </c>
      <c r="N66" s="14">
        <v>70695</v>
      </c>
      <c r="O66" s="16"/>
      <c r="P66" s="17"/>
      <c r="Q66" s="18">
        <f t="shared" si="0"/>
        <v>706950</v>
      </c>
      <c r="R66" s="19" t="s">
        <v>162</v>
      </c>
      <c r="S66" s="94">
        <v>13630</v>
      </c>
      <c r="T66" s="94">
        <v>22630</v>
      </c>
      <c r="U66" s="20">
        <f t="shared" si="2"/>
        <v>14139.004149377593</v>
      </c>
      <c r="V66" s="94">
        <f t="shared" si="2"/>
        <v>23475.103734439836</v>
      </c>
      <c r="W66" s="98" t="str">
        <f t="shared" si="1"/>
        <v>CUMPLE</v>
      </c>
    </row>
    <row r="67" spans="1:23" s="19" customFormat="1" ht="35.25" customHeight="1">
      <c r="A67" s="4"/>
      <c r="B67" s="13">
        <v>60</v>
      </c>
      <c r="C67" s="13" t="s">
        <v>55</v>
      </c>
      <c r="D67" s="13" t="s">
        <v>107</v>
      </c>
      <c r="E67" s="13" t="s">
        <v>107</v>
      </c>
      <c r="F67" s="13"/>
      <c r="G67" s="13">
        <v>67</v>
      </c>
      <c r="H67" s="13" t="s">
        <v>57</v>
      </c>
      <c r="I67" s="13">
        <v>10</v>
      </c>
      <c r="J67" s="14">
        <v>14221.99</v>
      </c>
      <c r="K67" s="21">
        <v>6.7031407000000001E-2</v>
      </c>
      <c r="L67" s="14">
        <v>13268.67</v>
      </c>
      <c r="M67" s="14">
        <v>13710</v>
      </c>
      <c r="N67" s="14">
        <v>889000.89</v>
      </c>
      <c r="O67" s="16"/>
      <c r="P67" s="17"/>
      <c r="Q67" s="18">
        <f t="shared" si="0"/>
        <v>8890008.9000000004</v>
      </c>
      <c r="R67" s="19" t="s">
        <v>162</v>
      </c>
      <c r="S67" s="94">
        <v>12791</v>
      </c>
      <c r="T67" s="94">
        <v>21747</v>
      </c>
      <c r="U67" s="20">
        <f t="shared" si="2"/>
        <v>13268.672199170125</v>
      </c>
      <c r="V67" s="94">
        <f t="shared" si="2"/>
        <v>22559.128630705396</v>
      </c>
      <c r="W67" s="98" t="str">
        <f t="shared" si="1"/>
        <v>CUMPLE</v>
      </c>
    </row>
    <row r="68" spans="1:23" s="19" customFormat="1" ht="35.25" customHeight="1">
      <c r="A68" s="4"/>
      <c r="B68" s="13">
        <v>61</v>
      </c>
      <c r="C68" s="13" t="s">
        <v>55</v>
      </c>
      <c r="D68" s="13" t="s">
        <v>108</v>
      </c>
      <c r="E68" s="13" t="s">
        <v>108</v>
      </c>
      <c r="F68" s="13"/>
      <c r="G68" s="13">
        <v>22</v>
      </c>
      <c r="H68" s="13" t="s">
        <v>57</v>
      </c>
      <c r="I68" s="13">
        <v>10</v>
      </c>
      <c r="J68" s="14">
        <v>18924.27</v>
      </c>
      <c r="K68" s="21">
        <v>1</v>
      </c>
      <c r="L68" s="14">
        <v>0</v>
      </c>
      <c r="M68" s="14">
        <v>18243</v>
      </c>
      <c r="N68" s="14">
        <v>0</v>
      </c>
      <c r="O68" s="16"/>
      <c r="P68" s="17"/>
      <c r="Q68" s="18">
        <f t="shared" si="0"/>
        <v>0</v>
      </c>
      <c r="R68" s="19" t="s">
        <v>162</v>
      </c>
      <c r="S68" s="94">
        <v>18243</v>
      </c>
      <c r="T68" s="94">
        <v>30339</v>
      </c>
      <c r="U68" s="20">
        <v>18924.27</v>
      </c>
      <c r="V68" s="94">
        <f t="shared" si="2"/>
        <v>31471.991701244813</v>
      </c>
      <c r="W68" s="98" t="str">
        <f t="shared" si="1"/>
        <v>CUMPLE</v>
      </c>
    </row>
    <row r="69" spans="1:23" s="19" customFormat="1" ht="35.25" customHeight="1">
      <c r="A69" s="4"/>
      <c r="B69" s="13">
        <v>62</v>
      </c>
      <c r="C69" s="13" t="s">
        <v>55</v>
      </c>
      <c r="D69" s="13" t="s">
        <v>109</v>
      </c>
      <c r="E69" s="13" t="s">
        <v>109</v>
      </c>
      <c r="F69" s="13"/>
      <c r="G69" s="13">
        <v>19</v>
      </c>
      <c r="H69" s="13" t="s">
        <v>57</v>
      </c>
      <c r="I69" s="13">
        <v>10</v>
      </c>
      <c r="J69" s="14">
        <v>29017.63</v>
      </c>
      <c r="K69" s="21">
        <v>0</v>
      </c>
      <c r="L69" s="14">
        <v>29017.63</v>
      </c>
      <c r="M69" s="14">
        <v>27973</v>
      </c>
      <c r="N69" s="14">
        <v>551334.97</v>
      </c>
      <c r="O69" s="16"/>
      <c r="P69" s="17"/>
      <c r="Q69" s="18">
        <f t="shared" si="0"/>
        <v>5513349.7000000002</v>
      </c>
      <c r="R69" s="19" t="s">
        <v>162</v>
      </c>
      <c r="S69" s="94">
        <v>27973</v>
      </c>
      <c r="T69" s="94">
        <v>48625</v>
      </c>
      <c r="U69" s="20">
        <v>29017.63</v>
      </c>
      <c r="V69" s="94">
        <f t="shared" si="2"/>
        <v>50440.871369294604</v>
      </c>
      <c r="W69" s="98" t="str">
        <f t="shared" si="1"/>
        <v>CUMPLE</v>
      </c>
    </row>
    <row r="70" spans="1:23" s="19" customFormat="1" ht="35.25" customHeight="1">
      <c r="A70" s="4"/>
      <c r="B70" s="13">
        <v>63</v>
      </c>
      <c r="C70" s="13" t="s">
        <v>55</v>
      </c>
      <c r="D70" s="13" t="s">
        <v>110</v>
      </c>
      <c r="E70" s="13" t="s">
        <v>110</v>
      </c>
      <c r="F70" s="13"/>
      <c r="G70" s="13">
        <v>5</v>
      </c>
      <c r="H70" s="13" t="s">
        <v>57</v>
      </c>
      <c r="I70" s="13">
        <v>10</v>
      </c>
      <c r="J70" s="14">
        <v>7340.25</v>
      </c>
      <c r="K70" s="21">
        <v>0</v>
      </c>
      <c r="L70" s="14">
        <v>7340.25</v>
      </c>
      <c r="M70" s="14">
        <v>7076</v>
      </c>
      <c r="N70" s="14">
        <v>36701.25</v>
      </c>
      <c r="O70" s="16"/>
      <c r="P70" s="17"/>
      <c r="Q70" s="18">
        <f t="shared" si="0"/>
        <v>367012.5</v>
      </c>
      <c r="R70" s="19" t="s">
        <v>162</v>
      </c>
      <c r="S70" s="94">
        <v>7076</v>
      </c>
      <c r="T70" s="94">
        <v>13624</v>
      </c>
      <c r="U70" s="20">
        <f t="shared" si="2"/>
        <v>7340.2489626556016</v>
      </c>
      <c r="V70" s="94">
        <f t="shared" si="2"/>
        <v>14132.780082987552</v>
      </c>
      <c r="W70" s="98" t="str">
        <f t="shared" si="1"/>
        <v>CUMPLE</v>
      </c>
    </row>
    <row r="71" spans="1:23" s="19" customFormat="1" ht="35.25" customHeight="1">
      <c r="A71" s="4"/>
      <c r="B71" s="13">
        <v>64</v>
      </c>
      <c r="C71" s="13" t="s">
        <v>55</v>
      </c>
      <c r="D71" s="13" t="s">
        <v>111</v>
      </c>
      <c r="E71" s="13" t="s">
        <v>111</v>
      </c>
      <c r="F71" s="13"/>
      <c r="G71" s="13">
        <v>24</v>
      </c>
      <c r="H71" s="13" t="s">
        <v>57</v>
      </c>
      <c r="I71" s="13">
        <v>10</v>
      </c>
      <c r="J71" s="14">
        <v>6078.84</v>
      </c>
      <c r="K71" s="21">
        <v>0</v>
      </c>
      <c r="L71" s="14">
        <v>6078.84</v>
      </c>
      <c r="M71" s="14">
        <v>5860</v>
      </c>
      <c r="N71" s="14">
        <v>145892.16</v>
      </c>
      <c r="O71" s="16"/>
      <c r="P71" s="17"/>
      <c r="Q71" s="18">
        <f t="shared" si="0"/>
        <v>1458921.6</v>
      </c>
      <c r="R71" s="19" t="s">
        <v>162</v>
      </c>
      <c r="S71" s="94">
        <v>5860</v>
      </c>
      <c r="T71" s="94">
        <v>10919</v>
      </c>
      <c r="U71" s="20">
        <f t="shared" si="2"/>
        <v>6078.8381742738593</v>
      </c>
      <c r="V71" s="94">
        <f t="shared" si="2"/>
        <v>11326.763485477179</v>
      </c>
      <c r="W71" s="98" t="str">
        <f t="shared" si="1"/>
        <v>CUMPLE</v>
      </c>
    </row>
    <row r="72" spans="1:23" s="19" customFormat="1" ht="35.25" customHeight="1">
      <c r="A72" s="4"/>
      <c r="B72" s="13">
        <v>65</v>
      </c>
      <c r="C72" s="13" t="s">
        <v>55</v>
      </c>
      <c r="D72" s="13" t="s">
        <v>112</v>
      </c>
      <c r="E72" s="13" t="s">
        <v>112</v>
      </c>
      <c r="F72" s="13"/>
      <c r="G72" s="13">
        <v>8</v>
      </c>
      <c r="H72" s="13" t="s">
        <v>57</v>
      </c>
      <c r="I72" s="13">
        <v>10</v>
      </c>
      <c r="J72" s="14">
        <v>9519.7099999999991</v>
      </c>
      <c r="K72" s="21">
        <v>0</v>
      </c>
      <c r="L72" s="14">
        <v>9519.7099999999991</v>
      </c>
      <c r="M72" s="14">
        <v>9177</v>
      </c>
      <c r="N72" s="14">
        <v>76157.679999999993</v>
      </c>
      <c r="O72" s="16"/>
      <c r="P72" s="17"/>
      <c r="Q72" s="18">
        <f t="shared" ref="Q72:Q102" si="3">IFERROR(ROUND(I72*N72,2),"")</f>
        <v>761576.8</v>
      </c>
      <c r="R72" s="19" t="s">
        <v>162</v>
      </c>
      <c r="S72" s="94">
        <v>9177</v>
      </c>
      <c r="T72" s="94">
        <v>15373</v>
      </c>
      <c r="U72" s="20">
        <f t="shared" si="2"/>
        <v>9519.7095435684641</v>
      </c>
      <c r="V72" s="94">
        <f t="shared" si="2"/>
        <v>15947.095435684649</v>
      </c>
      <c r="W72" s="98" t="str">
        <f t="shared" si="1"/>
        <v>CUMPLE</v>
      </c>
    </row>
    <row r="73" spans="1:23" s="19" customFormat="1" ht="35.25" customHeight="1">
      <c r="A73" s="4"/>
      <c r="B73" s="13">
        <v>66</v>
      </c>
      <c r="C73" s="13" t="s">
        <v>55</v>
      </c>
      <c r="D73" s="13" t="s">
        <v>113</v>
      </c>
      <c r="E73" s="13" t="s">
        <v>113</v>
      </c>
      <c r="F73" s="13"/>
      <c r="G73" s="13">
        <v>6</v>
      </c>
      <c r="H73" s="13" t="s">
        <v>57</v>
      </c>
      <c r="I73" s="13">
        <v>10</v>
      </c>
      <c r="J73" s="14">
        <v>7340.25</v>
      </c>
      <c r="K73" s="21">
        <v>1</v>
      </c>
      <c r="L73" s="14">
        <v>0</v>
      </c>
      <c r="M73" s="14">
        <v>7076</v>
      </c>
      <c r="N73" s="14">
        <v>0</v>
      </c>
      <c r="O73" s="16"/>
      <c r="P73" s="17"/>
      <c r="Q73" s="18">
        <f t="shared" si="3"/>
        <v>0</v>
      </c>
      <c r="R73" s="19" t="s">
        <v>162</v>
      </c>
      <c r="S73" s="94">
        <v>5664</v>
      </c>
      <c r="T73" s="94">
        <v>10711</v>
      </c>
      <c r="U73" s="20">
        <f t="shared" si="2"/>
        <v>5875.5186721991704</v>
      </c>
      <c r="V73" s="94">
        <f t="shared" si="2"/>
        <v>11110.995850622407</v>
      </c>
      <c r="W73" s="98" t="str">
        <f t="shared" ref="W73:W102" si="4">+IF(AND(J73&gt;=U73,J73&lt;=V73),"CUMPLE","NO CUMPLE")</f>
        <v>CUMPLE</v>
      </c>
    </row>
    <row r="74" spans="1:23" s="19" customFormat="1" ht="35.25" customHeight="1">
      <c r="A74" s="4"/>
      <c r="B74" s="13">
        <v>67</v>
      </c>
      <c r="C74" s="13" t="s">
        <v>55</v>
      </c>
      <c r="D74" s="13" t="s">
        <v>114</v>
      </c>
      <c r="E74" s="13" t="s">
        <v>114</v>
      </c>
      <c r="F74" s="13"/>
      <c r="G74" s="13">
        <v>9</v>
      </c>
      <c r="H74" s="13" t="s">
        <v>57</v>
      </c>
      <c r="I74" s="13">
        <v>10</v>
      </c>
      <c r="J74" s="14">
        <v>3554.98</v>
      </c>
      <c r="K74" s="21">
        <v>0.1809152232</v>
      </c>
      <c r="L74" s="14">
        <v>2911.83</v>
      </c>
      <c r="M74" s="14">
        <v>3427</v>
      </c>
      <c r="N74" s="14">
        <v>26206.47</v>
      </c>
      <c r="O74" s="16"/>
      <c r="P74" s="17"/>
      <c r="Q74" s="18">
        <f t="shared" si="3"/>
        <v>262064.7</v>
      </c>
      <c r="R74" s="19" t="s">
        <v>162</v>
      </c>
      <c r="S74" s="94">
        <v>2807</v>
      </c>
      <c r="T74" s="94">
        <v>4479</v>
      </c>
      <c r="U74" s="20">
        <f t="shared" si="2"/>
        <v>2911.825726141079</v>
      </c>
      <c r="V74" s="94">
        <f t="shared" si="2"/>
        <v>4646.2655601659753</v>
      </c>
      <c r="W74" s="98" t="str">
        <f t="shared" si="4"/>
        <v>CUMPLE</v>
      </c>
    </row>
    <row r="75" spans="1:23" s="19" customFormat="1" ht="35.25" customHeight="1">
      <c r="A75" s="4"/>
      <c r="B75" s="13">
        <v>68</v>
      </c>
      <c r="C75" s="13" t="s">
        <v>55</v>
      </c>
      <c r="D75" s="13" t="s">
        <v>115</v>
      </c>
      <c r="E75" s="13" t="s">
        <v>115</v>
      </c>
      <c r="F75" s="13"/>
      <c r="G75" s="13">
        <v>4</v>
      </c>
      <c r="H75" s="13" t="s">
        <v>57</v>
      </c>
      <c r="I75" s="13">
        <v>10</v>
      </c>
      <c r="J75" s="14">
        <v>6995.85</v>
      </c>
      <c r="K75" s="21">
        <v>0.1717075123</v>
      </c>
      <c r="L75" s="14">
        <v>5794.61</v>
      </c>
      <c r="M75" s="14">
        <v>6744</v>
      </c>
      <c r="N75" s="14">
        <v>23178.44</v>
      </c>
      <c r="O75" s="16"/>
      <c r="P75" s="17"/>
      <c r="Q75" s="18">
        <f t="shared" si="3"/>
        <v>231784.4</v>
      </c>
      <c r="R75" s="19" t="s">
        <v>162</v>
      </c>
      <c r="S75" s="94">
        <v>5586</v>
      </c>
      <c r="T75" s="94">
        <v>7724</v>
      </c>
      <c r="U75" s="20">
        <f t="shared" ref="U75:V102" si="5">+S75/0.964</f>
        <v>5794.6058091286313</v>
      </c>
      <c r="V75" s="94">
        <f t="shared" si="5"/>
        <v>8012.4481327800831</v>
      </c>
      <c r="W75" s="98" t="str">
        <f t="shared" si="4"/>
        <v>CUMPLE</v>
      </c>
    </row>
    <row r="76" spans="1:23" s="19" customFormat="1" ht="35.25" customHeight="1">
      <c r="A76" s="4"/>
      <c r="B76" s="13">
        <v>69</v>
      </c>
      <c r="C76" s="13" t="s">
        <v>55</v>
      </c>
      <c r="D76" s="13" t="s">
        <v>116</v>
      </c>
      <c r="E76" s="13" t="s">
        <v>116</v>
      </c>
      <c r="F76" s="13"/>
      <c r="G76" s="13">
        <v>2</v>
      </c>
      <c r="H76" s="13" t="s">
        <v>57</v>
      </c>
      <c r="I76" s="13">
        <v>10</v>
      </c>
      <c r="J76" s="14">
        <v>183396.27</v>
      </c>
      <c r="K76" s="21">
        <v>0.19696371139999999</v>
      </c>
      <c r="L76" s="14">
        <v>147273.85999999999</v>
      </c>
      <c r="M76" s="14">
        <v>176794</v>
      </c>
      <c r="N76" s="14">
        <v>294547.71999999997</v>
      </c>
      <c r="O76" s="16"/>
      <c r="P76" s="17"/>
      <c r="Q76" s="18">
        <f t="shared" si="3"/>
        <v>2945477.2</v>
      </c>
      <c r="R76" s="19" t="s">
        <v>162</v>
      </c>
      <c r="S76" s="94">
        <v>141972</v>
      </c>
      <c r="T76" s="94">
        <v>233673</v>
      </c>
      <c r="U76" s="20">
        <f t="shared" si="5"/>
        <v>147273.85892116182</v>
      </c>
      <c r="V76" s="94">
        <f t="shared" si="5"/>
        <v>242399.37759336102</v>
      </c>
      <c r="W76" s="98" t="str">
        <f t="shared" si="4"/>
        <v>CUMPLE</v>
      </c>
    </row>
    <row r="77" spans="1:23" s="19" customFormat="1" ht="35.25" customHeight="1">
      <c r="A77" s="4"/>
      <c r="B77" s="13">
        <v>70</v>
      </c>
      <c r="C77" s="13" t="s">
        <v>55</v>
      </c>
      <c r="D77" s="13" t="s">
        <v>117</v>
      </c>
      <c r="E77" s="13" t="s">
        <v>117</v>
      </c>
      <c r="F77" s="13"/>
      <c r="G77" s="13">
        <v>64</v>
      </c>
      <c r="H77" s="13" t="s">
        <v>57</v>
      </c>
      <c r="I77" s="13">
        <v>10</v>
      </c>
      <c r="J77" s="14">
        <v>37160.79</v>
      </c>
      <c r="K77" s="21">
        <v>0.18463008989999999</v>
      </c>
      <c r="L77" s="14">
        <v>30299.79</v>
      </c>
      <c r="M77" s="14">
        <v>35823</v>
      </c>
      <c r="N77" s="14">
        <v>1939186.56</v>
      </c>
      <c r="O77" s="16"/>
      <c r="P77" s="17"/>
      <c r="Q77" s="18">
        <f t="shared" si="3"/>
        <v>19391865.600000001</v>
      </c>
      <c r="R77" s="19" t="s">
        <v>162</v>
      </c>
      <c r="S77" s="94">
        <v>29209</v>
      </c>
      <c r="T77" s="94">
        <v>42553</v>
      </c>
      <c r="U77" s="20">
        <f t="shared" si="5"/>
        <v>30299.792531120333</v>
      </c>
      <c r="V77" s="94">
        <f t="shared" si="5"/>
        <v>44142.116182572616</v>
      </c>
      <c r="W77" s="98" t="str">
        <f t="shared" si="4"/>
        <v>CUMPLE</v>
      </c>
    </row>
    <row r="78" spans="1:23" s="19" customFormat="1" ht="35.25" customHeight="1">
      <c r="A78" s="4"/>
      <c r="B78" s="13">
        <v>71</v>
      </c>
      <c r="C78" s="13" t="s">
        <v>55</v>
      </c>
      <c r="D78" s="13" t="s">
        <v>118</v>
      </c>
      <c r="E78" s="13" t="s">
        <v>118</v>
      </c>
      <c r="F78" s="13"/>
      <c r="G78" s="13">
        <v>54</v>
      </c>
      <c r="H78" s="13" t="s">
        <v>57</v>
      </c>
      <c r="I78" s="13">
        <v>10</v>
      </c>
      <c r="J78" s="14">
        <v>9061.2000000000007</v>
      </c>
      <c r="K78" s="21">
        <v>5.8385202800000001E-2</v>
      </c>
      <c r="L78" s="14">
        <v>8532.16</v>
      </c>
      <c r="M78" s="14">
        <v>8735</v>
      </c>
      <c r="N78" s="14">
        <v>460736.64</v>
      </c>
      <c r="O78" s="16"/>
      <c r="P78" s="17"/>
      <c r="Q78" s="18">
        <f t="shared" si="3"/>
        <v>4607366.4000000004</v>
      </c>
      <c r="R78" s="19" t="s">
        <v>162</v>
      </c>
      <c r="S78" s="94">
        <v>8225</v>
      </c>
      <c r="T78" s="94">
        <v>11488</v>
      </c>
      <c r="U78" s="20">
        <f t="shared" si="5"/>
        <v>8532.1576763485482</v>
      </c>
      <c r="V78" s="94">
        <f t="shared" si="5"/>
        <v>11917.01244813278</v>
      </c>
      <c r="W78" s="98" t="str">
        <f t="shared" si="4"/>
        <v>CUMPLE</v>
      </c>
    </row>
    <row r="79" spans="1:23" s="19" customFormat="1" ht="35.25" customHeight="1">
      <c r="A79" s="4"/>
      <c r="B79" s="13">
        <v>72</v>
      </c>
      <c r="C79" s="13" t="s">
        <v>55</v>
      </c>
      <c r="D79" s="13" t="s">
        <v>119</v>
      </c>
      <c r="E79" s="13" t="s">
        <v>119</v>
      </c>
      <c r="F79" s="13"/>
      <c r="G79" s="13">
        <v>50</v>
      </c>
      <c r="H79" s="13" t="s">
        <v>57</v>
      </c>
      <c r="I79" s="13">
        <v>10</v>
      </c>
      <c r="J79" s="14">
        <v>15827.8</v>
      </c>
      <c r="K79" s="21">
        <v>0.19196477079999999</v>
      </c>
      <c r="L79" s="14">
        <v>12789.42</v>
      </c>
      <c r="M79" s="14">
        <v>15258</v>
      </c>
      <c r="N79" s="14">
        <v>639471</v>
      </c>
      <c r="O79" s="16"/>
      <c r="P79" s="17"/>
      <c r="Q79" s="18">
        <f t="shared" si="3"/>
        <v>6394710</v>
      </c>
      <c r="R79" s="19" t="s">
        <v>162</v>
      </c>
      <c r="S79" s="94">
        <v>12329</v>
      </c>
      <c r="T79" s="94">
        <v>16551</v>
      </c>
      <c r="U79" s="20">
        <f t="shared" si="5"/>
        <v>12789.41908713693</v>
      </c>
      <c r="V79" s="94">
        <f t="shared" si="5"/>
        <v>17169.087136929462</v>
      </c>
      <c r="W79" s="98" t="str">
        <f t="shared" si="4"/>
        <v>CUMPLE</v>
      </c>
    </row>
    <row r="80" spans="1:23" s="19" customFormat="1" ht="35.25" customHeight="1">
      <c r="A80" s="4"/>
      <c r="B80" s="13">
        <v>73</v>
      </c>
      <c r="C80" s="13" t="s">
        <v>55</v>
      </c>
      <c r="D80" s="13" t="s">
        <v>120</v>
      </c>
      <c r="E80" s="13" t="s">
        <v>120</v>
      </c>
      <c r="F80" s="13"/>
      <c r="G80" s="13">
        <v>75</v>
      </c>
      <c r="H80" s="13" t="s">
        <v>57</v>
      </c>
      <c r="I80" s="13">
        <v>10</v>
      </c>
      <c r="J80" s="14">
        <v>17204.36</v>
      </c>
      <c r="K80" s="21">
        <v>0.61477265069999998</v>
      </c>
      <c r="L80" s="14">
        <v>6627.59</v>
      </c>
      <c r="M80" s="14">
        <v>16585</v>
      </c>
      <c r="N80" s="14">
        <v>497069.25</v>
      </c>
      <c r="O80" s="16"/>
      <c r="P80" s="17"/>
      <c r="Q80" s="18">
        <f t="shared" si="3"/>
        <v>4970692.5</v>
      </c>
      <c r="R80" s="19" t="s">
        <v>162</v>
      </c>
      <c r="S80" s="94">
        <v>6389</v>
      </c>
      <c r="T80" s="94">
        <v>16585</v>
      </c>
      <c r="U80" s="20">
        <v>6627.5933609958511</v>
      </c>
      <c r="V80" s="94">
        <v>17204.36</v>
      </c>
      <c r="W80" s="98" t="str">
        <f t="shared" si="4"/>
        <v>CUMPLE</v>
      </c>
    </row>
    <row r="81" spans="1:23" s="19" customFormat="1" ht="35.25" customHeight="1">
      <c r="A81" s="4"/>
      <c r="B81" s="13">
        <v>74</v>
      </c>
      <c r="C81" s="13" t="s">
        <v>55</v>
      </c>
      <c r="D81" s="13" t="s">
        <v>121</v>
      </c>
      <c r="E81" s="13" t="s">
        <v>121</v>
      </c>
      <c r="F81" s="13"/>
      <c r="G81" s="13">
        <v>53</v>
      </c>
      <c r="H81" s="13" t="s">
        <v>57</v>
      </c>
      <c r="I81" s="13">
        <v>10</v>
      </c>
      <c r="J81" s="14">
        <v>16859.96</v>
      </c>
      <c r="K81" s="21">
        <v>0</v>
      </c>
      <c r="L81" s="14">
        <v>16859.96</v>
      </c>
      <c r="M81" s="14">
        <v>16253</v>
      </c>
      <c r="N81" s="14">
        <v>893577.88</v>
      </c>
      <c r="O81" s="16"/>
      <c r="P81" s="17"/>
      <c r="Q81" s="18">
        <f t="shared" si="3"/>
        <v>8935778.8000000007</v>
      </c>
      <c r="R81" s="19" t="s">
        <v>162</v>
      </c>
      <c r="S81" s="94">
        <v>16253</v>
      </c>
      <c r="T81" s="94">
        <v>31156</v>
      </c>
      <c r="U81" s="20">
        <f t="shared" si="5"/>
        <v>16859.958506224066</v>
      </c>
      <c r="V81" s="94">
        <f t="shared" si="5"/>
        <v>32319.502074688797</v>
      </c>
      <c r="W81" s="98" t="str">
        <f t="shared" si="4"/>
        <v>CUMPLE</v>
      </c>
    </row>
    <row r="82" spans="1:23" s="19" customFormat="1" ht="35.25" customHeight="1">
      <c r="A82" s="4"/>
      <c r="B82" s="13">
        <v>75</v>
      </c>
      <c r="C82" s="13" t="s">
        <v>55</v>
      </c>
      <c r="D82" s="13" t="s">
        <v>122</v>
      </c>
      <c r="E82" s="13" t="s">
        <v>122</v>
      </c>
      <c r="F82" s="13"/>
      <c r="G82" s="13">
        <v>9</v>
      </c>
      <c r="H82" s="13" t="s">
        <v>57</v>
      </c>
      <c r="I82" s="13">
        <v>10</v>
      </c>
      <c r="J82" s="14">
        <v>6652.49</v>
      </c>
      <c r="K82" s="21">
        <v>0.27569075640000001</v>
      </c>
      <c r="L82" s="14">
        <v>4818.46</v>
      </c>
      <c r="M82" s="14">
        <v>6413</v>
      </c>
      <c r="N82" s="14">
        <v>43366.14</v>
      </c>
      <c r="O82" s="16"/>
      <c r="P82" s="17"/>
      <c r="Q82" s="18">
        <f t="shared" si="3"/>
        <v>433661.4</v>
      </c>
      <c r="R82" s="19" t="s">
        <v>162</v>
      </c>
      <c r="S82" s="94">
        <v>4645</v>
      </c>
      <c r="T82" s="94">
        <v>7799</v>
      </c>
      <c r="U82" s="20">
        <f t="shared" si="5"/>
        <v>4818.4647302904568</v>
      </c>
      <c r="V82" s="94">
        <f t="shared" si="5"/>
        <v>8090.2489626556016</v>
      </c>
      <c r="W82" s="98" t="str">
        <f t="shared" si="4"/>
        <v>CUMPLE</v>
      </c>
    </row>
    <row r="83" spans="1:23" s="19" customFormat="1" ht="35.25" customHeight="1">
      <c r="A83" s="4"/>
      <c r="B83" s="13">
        <v>76</v>
      </c>
      <c r="C83" s="13" t="s">
        <v>55</v>
      </c>
      <c r="D83" s="13" t="s">
        <v>123</v>
      </c>
      <c r="E83" s="13" t="s">
        <v>123</v>
      </c>
      <c r="F83" s="13"/>
      <c r="G83" s="13">
        <v>23</v>
      </c>
      <c r="H83" s="13" t="s">
        <v>57</v>
      </c>
      <c r="I83" s="13">
        <v>10</v>
      </c>
      <c r="J83" s="14">
        <v>4014.52</v>
      </c>
      <c r="K83" s="21">
        <v>0.22222083840000001</v>
      </c>
      <c r="L83" s="14">
        <v>3122.41</v>
      </c>
      <c r="M83" s="14">
        <v>3870</v>
      </c>
      <c r="N83" s="14">
        <v>71815.429999999993</v>
      </c>
      <c r="O83" s="16"/>
      <c r="P83" s="17"/>
      <c r="Q83" s="18">
        <f t="shared" si="3"/>
        <v>718154.3</v>
      </c>
      <c r="R83" s="19" t="s">
        <v>162</v>
      </c>
      <c r="S83" s="94">
        <v>3010</v>
      </c>
      <c r="T83" s="94">
        <v>4295</v>
      </c>
      <c r="U83" s="20">
        <f t="shared" si="5"/>
        <v>3122.4066390041494</v>
      </c>
      <c r="V83" s="94">
        <f t="shared" si="5"/>
        <v>4455.3941908713696</v>
      </c>
      <c r="W83" s="98" t="str">
        <f t="shared" si="4"/>
        <v>CUMPLE</v>
      </c>
    </row>
    <row r="84" spans="1:23" s="19" customFormat="1" ht="35.25" customHeight="1">
      <c r="A84" s="4"/>
      <c r="B84" s="13">
        <v>77</v>
      </c>
      <c r="C84" s="13" t="s">
        <v>55</v>
      </c>
      <c r="D84" s="13" t="s">
        <v>124</v>
      </c>
      <c r="E84" s="13" t="s">
        <v>124</v>
      </c>
      <c r="F84" s="13"/>
      <c r="G84" s="13">
        <v>3</v>
      </c>
      <c r="H84" s="13" t="s">
        <v>57</v>
      </c>
      <c r="I84" s="13">
        <v>10</v>
      </c>
      <c r="J84" s="14">
        <v>4816.3900000000003</v>
      </c>
      <c r="K84" s="21">
        <v>3.94133365E-2</v>
      </c>
      <c r="L84" s="14">
        <v>4626.5600000000004</v>
      </c>
      <c r="M84" s="14">
        <v>4643</v>
      </c>
      <c r="N84" s="14">
        <v>13879.68</v>
      </c>
      <c r="O84" s="16"/>
      <c r="P84" s="17"/>
      <c r="Q84" s="18">
        <f t="shared" si="3"/>
        <v>138796.79999999999</v>
      </c>
      <c r="R84" s="19" t="s">
        <v>162</v>
      </c>
      <c r="S84" s="94">
        <v>4460</v>
      </c>
      <c r="T84" s="94">
        <v>4955</v>
      </c>
      <c r="U84" s="20">
        <f t="shared" si="5"/>
        <v>4626.5560165975103</v>
      </c>
      <c r="V84" s="94">
        <f t="shared" si="5"/>
        <v>5140.0414937759342</v>
      </c>
      <c r="W84" s="98" t="str">
        <f t="shared" si="4"/>
        <v>CUMPLE</v>
      </c>
    </row>
    <row r="85" spans="1:23" s="19" customFormat="1" ht="35.25" customHeight="1">
      <c r="A85" s="4"/>
      <c r="B85" s="13">
        <v>78</v>
      </c>
      <c r="C85" s="13" t="s">
        <v>55</v>
      </c>
      <c r="D85" s="13" t="s">
        <v>125</v>
      </c>
      <c r="E85" s="13" t="s">
        <v>125</v>
      </c>
      <c r="F85" s="13"/>
      <c r="G85" s="13">
        <v>4</v>
      </c>
      <c r="H85" s="13" t="s">
        <v>57</v>
      </c>
      <c r="I85" s="13">
        <v>10</v>
      </c>
      <c r="J85" s="14">
        <v>21447.1</v>
      </c>
      <c r="K85" s="21">
        <v>1</v>
      </c>
      <c r="L85" s="14">
        <v>0</v>
      </c>
      <c r="M85" s="14">
        <v>20675</v>
      </c>
      <c r="N85" s="14">
        <v>0</v>
      </c>
      <c r="O85" s="16"/>
      <c r="P85" s="17"/>
      <c r="Q85" s="18">
        <f t="shared" si="3"/>
        <v>0</v>
      </c>
      <c r="R85" s="19" t="s">
        <v>162</v>
      </c>
      <c r="S85" s="94">
        <v>15266</v>
      </c>
      <c r="T85" s="94">
        <v>29590</v>
      </c>
      <c r="U85" s="20">
        <f t="shared" si="5"/>
        <v>15836.09958506224</v>
      </c>
      <c r="V85" s="94">
        <f t="shared" si="5"/>
        <v>30695.020746887967</v>
      </c>
      <c r="W85" s="98" t="str">
        <f t="shared" si="4"/>
        <v>CUMPLE</v>
      </c>
    </row>
    <row r="86" spans="1:23" s="19" customFormat="1" ht="35.25" customHeight="1">
      <c r="A86" s="4"/>
      <c r="B86" s="13">
        <v>79</v>
      </c>
      <c r="C86" s="13" t="s">
        <v>55</v>
      </c>
      <c r="D86" s="13" t="s">
        <v>126</v>
      </c>
      <c r="E86" s="13" t="s">
        <v>126</v>
      </c>
      <c r="F86" s="13"/>
      <c r="G86" s="13">
        <v>1</v>
      </c>
      <c r="H86" s="13" t="s">
        <v>57</v>
      </c>
      <c r="I86" s="13">
        <v>10</v>
      </c>
      <c r="J86" s="14">
        <v>33261.410000000003</v>
      </c>
      <c r="K86" s="21">
        <v>0.38819220230000001</v>
      </c>
      <c r="L86" s="14">
        <v>20349.59</v>
      </c>
      <c r="M86" s="14">
        <v>32064</v>
      </c>
      <c r="N86" s="14">
        <v>20349.59</v>
      </c>
      <c r="O86" s="16"/>
      <c r="P86" s="17"/>
      <c r="Q86" s="18">
        <f t="shared" si="3"/>
        <v>203495.9</v>
      </c>
      <c r="R86" s="19" t="s">
        <v>162</v>
      </c>
      <c r="S86" s="94">
        <v>19617</v>
      </c>
      <c r="T86" s="94">
        <v>33921</v>
      </c>
      <c r="U86" s="20">
        <f t="shared" si="5"/>
        <v>20349.585062240665</v>
      </c>
      <c r="V86" s="94">
        <f t="shared" si="5"/>
        <v>35187.759336099589</v>
      </c>
      <c r="W86" s="98" t="str">
        <f t="shared" si="4"/>
        <v>CUMPLE</v>
      </c>
    </row>
    <row r="87" spans="1:23" s="19" customFormat="1" ht="35.25" customHeight="1">
      <c r="A87" s="4"/>
      <c r="B87" s="13">
        <v>80</v>
      </c>
      <c r="C87" s="13" t="s">
        <v>55</v>
      </c>
      <c r="D87" s="13" t="s">
        <v>127</v>
      </c>
      <c r="E87" s="13" t="s">
        <v>127</v>
      </c>
      <c r="F87" s="13"/>
      <c r="G87" s="13">
        <v>2</v>
      </c>
      <c r="H87" s="13" t="s">
        <v>57</v>
      </c>
      <c r="I87" s="13">
        <v>10</v>
      </c>
      <c r="J87" s="14">
        <v>13877.59</v>
      </c>
      <c r="K87" s="21">
        <v>1</v>
      </c>
      <c r="L87" s="14">
        <v>0</v>
      </c>
      <c r="M87" s="14">
        <v>13378</v>
      </c>
      <c r="N87" s="14">
        <v>0</v>
      </c>
      <c r="O87" s="16"/>
      <c r="P87" s="17"/>
      <c r="Q87" s="18">
        <f t="shared" si="3"/>
        <v>0</v>
      </c>
      <c r="R87" s="19" t="s">
        <v>162</v>
      </c>
      <c r="S87" s="94">
        <v>13378</v>
      </c>
      <c r="T87" s="94">
        <v>25530</v>
      </c>
      <c r="U87" s="20">
        <v>13877.59</v>
      </c>
      <c r="V87" s="94">
        <f t="shared" si="5"/>
        <v>26483.402489626558</v>
      </c>
      <c r="W87" s="98" t="str">
        <f t="shared" si="4"/>
        <v>CUMPLE</v>
      </c>
    </row>
    <row r="88" spans="1:23" s="19" customFormat="1" ht="35.25" customHeight="1">
      <c r="A88" s="4"/>
      <c r="B88" s="13">
        <v>81</v>
      </c>
      <c r="C88" s="13" t="s">
        <v>55</v>
      </c>
      <c r="D88" s="13" t="s">
        <v>128</v>
      </c>
      <c r="E88" s="13" t="s">
        <v>128</v>
      </c>
      <c r="F88" s="13"/>
      <c r="G88" s="13">
        <v>9</v>
      </c>
      <c r="H88" s="13" t="s">
        <v>57</v>
      </c>
      <c r="I88" s="13">
        <v>10</v>
      </c>
      <c r="J88" s="14">
        <v>9404.56</v>
      </c>
      <c r="K88" s="21">
        <v>4.9194220699999999E-2</v>
      </c>
      <c r="L88" s="14">
        <v>8941.91</v>
      </c>
      <c r="M88" s="14">
        <v>9066</v>
      </c>
      <c r="N88" s="14">
        <v>80477.19</v>
      </c>
      <c r="O88" s="16"/>
      <c r="P88" s="17"/>
      <c r="Q88" s="18">
        <f t="shared" si="3"/>
        <v>804771.9</v>
      </c>
      <c r="R88" s="19" t="s">
        <v>162</v>
      </c>
      <c r="S88" s="94">
        <v>8620</v>
      </c>
      <c r="T88" s="94">
        <v>11959</v>
      </c>
      <c r="U88" s="20">
        <f t="shared" si="5"/>
        <v>8941.9087136929465</v>
      </c>
      <c r="V88" s="94">
        <f t="shared" si="5"/>
        <v>12405.601659751037</v>
      </c>
      <c r="W88" s="98" t="str">
        <f t="shared" si="4"/>
        <v>CUMPLE</v>
      </c>
    </row>
    <row r="89" spans="1:23" s="19" customFormat="1" ht="35.25" customHeight="1">
      <c r="A89" s="4"/>
      <c r="B89" s="13">
        <v>82</v>
      </c>
      <c r="C89" s="13" t="s">
        <v>55</v>
      </c>
      <c r="D89" s="13" t="s">
        <v>129</v>
      </c>
      <c r="E89" s="13" t="s">
        <v>129</v>
      </c>
      <c r="F89" s="13"/>
      <c r="G89" s="13">
        <v>4</v>
      </c>
      <c r="H89" s="13" t="s">
        <v>57</v>
      </c>
      <c r="I89" s="13">
        <v>10</v>
      </c>
      <c r="J89" s="14">
        <v>18122.41</v>
      </c>
      <c r="K89" s="21">
        <v>0</v>
      </c>
      <c r="L89" s="14">
        <v>18122.41</v>
      </c>
      <c r="M89" s="14">
        <v>17470</v>
      </c>
      <c r="N89" s="14">
        <v>72489.64</v>
      </c>
      <c r="O89" s="16"/>
      <c r="P89" s="17"/>
      <c r="Q89" s="18">
        <f t="shared" si="3"/>
        <v>724896.4</v>
      </c>
      <c r="R89" s="19" t="s">
        <v>162</v>
      </c>
      <c r="S89" s="94">
        <v>17470</v>
      </c>
      <c r="T89" s="94">
        <v>49423</v>
      </c>
      <c r="U89" s="20">
        <f t="shared" si="5"/>
        <v>18122.406639004152</v>
      </c>
      <c r="V89" s="94">
        <f t="shared" si="5"/>
        <v>51268.672199170127</v>
      </c>
      <c r="W89" s="98" t="str">
        <f t="shared" si="4"/>
        <v>CUMPLE</v>
      </c>
    </row>
    <row r="90" spans="1:23" s="19" customFormat="1" ht="35.25" customHeight="1">
      <c r="A90" s="4"/>
      <c r="B90" s="13">
        <v>83</v>
      </c>
      <c r="C90" s="13" t="s">
        <v>55</v>
      </c>
      <c r="D90" s="13" t="s">
        <v>130</v>
      </c>
      <c r="E90" s="13" t="s">
        <v>130</v>
      </c>
      <c r="F90" s="13"/>
      <c r="G90" s="13">
        <v>3</v>
      </c>
      <c r="H90" s="13" t="s">
        <v>57</v>
      </c>
      <c r="I90" s="13">
        <v>10</v>
      </c>
      <c r="J90" s="14">
        <v>24086.1</v>
      </c>
      <c r="K90" s="21">
        <v>0</v>
      </c>
      <c r="L90" s="14">
        <v>24086.1</v>
      </c>
      <c r="M90" s="14">
        <v>23219</v>
      </c>
      <c r="N90" s="14">
        <v>72258.3</v>
      </c>
      <c r="O90" s="16"/>
      <c r="P90" s="17"/>
      <c r="Q90" s="18">
        <f t="shared" si="3"/>
        <v>722583</v>
      </c>
      <c r="R90" s="19" t="s">
        <v>162</v>
      </c>
      <c r="S90" s="94">
        <v>23219</v>
      </c>
      <c r="T90" s="94">
        <v>88303</v>
      </c>
      <c r="U90" s="20">
        <f t="shared" si="5"/>
        <v>24086.099585062242</v>
      </c>
      <c r="V90" s="94">
        <f t="shared" si="5"/>
        <v>91600.622406639013</v>
      </c>
      <c r="W90" s="98" t="str">
        <f t="shared" si="4"/>
        <v>CUMPLE</v>
      </c>
    </row>
    <row r="91" spans="1:23" s="19" customFormat="1" ht="35.25" customHeight="1">
      <c r="A91" s="4"/>
      <c r="B91" s="13">
        <v>84</v>
      </c>
      <c r="C91" s="13" t="s">
        <v>55</v>
      </c>
      <c r="D91" s="13" t="s">
        <v>131</v>
      </c>
      <c r="E91" s="13" t="s">
        <v>131</v>
      </c>
      <c r="F91" s="13"/>
      <c r="G91" s="13">
        <v>2</v>
      </c>
      <c r="H91" s="13" t="s">
        <v>57</v>
      </c>
      <c r="I91" s="13">
        <v>10</v>
      </c>
      <c r="J91" s="14">
        <v>8947.1</v>
      </c>
      <c r="K91" s="21">
        <v>0</v>
      </c>
      <c r="L91" s="14">
        <v>8947.1</v>
      </c>
      <c r="M91" s="14">
        <v>8625</v>
      </c>
      <c r="N91" s="14">
        <v>17894.2</v>
      </c>
      <c r="O91" s="16"/>
      <c r="P91" s="17"/>
      <c r="Q91" s="18">
        <f t="shared" si="3"/>
        <v>178942</v>
      </c>
      <c r="R91" s="19" t="s">
        <v>162</v>
      </c>
      <c r="S91" s="94">
        <v>8625</v>
      </c>
      <c r="T91" s="94">
        <v>36868</v>
      </c>
      <c r="U91" s="20">
        <f t="shared" si="5"/>
        <v>8947.0954356846469</v>
      </c>
      <c r="V91" s="94">
        <f t="shared" si="5"/>
        <v>38244.813278008303</v>
      </c>
      <c r="W91" s="98" t="str">
        <f t="shared" si="4"/>
        <v>CUMPLE</v>
      </c>
    </row>
    <row r="92" spans="1:23" s="19" customFormat="1" ht="35.25" customHeight="1">
      <c r="A92" s="4"/>
      <c r="B92" s="13">
        <v>85</v>
      </c>
      <c r="C92" s="13" t="s">
        <v>55</v>
      </c>
      <c r="D92" s="13" t="s">
        <v>132</v>
      </c>
      <c r="E92" s="13" t="s">
        <v>132</v>
      </c>
      <c r="F92" s="13"/>
      <c r="G92" s="13">
        <v>2</v>
      </c>
      <c r="H92" s="13" t="s">
        <v>57</v>
      </c>
      <c r="I92" s="13">
        <v>10</v>
      </c>
      <c r="J92" s="14">
        <v>15255.19</v>
      </c>
      <c r="K92" s="21">
        <v>0</v>
      </c>
      <c r="L92" s="14">
        <v>15255.19</v>
      </c>
      <c r="M92" s="14">
        <v>14706</v>
      </c>
      <c r="N92" s="14">
        <v>30510.38</v>
      </c>
      <c r="O92" s="16"/>
      <c r="P92" s="17"/>
      <c r="Q92" s="18">
        <f t="shared" si="3"/>
        <v>305103.8</v>
      </c>
      <c r="R92" s="19" t="s">
        <v>162</v>
      </c>
      <c r="S92" s="94">
        <v>14706</v>
      </c>
      <c r="T92" s="94">
        <v>51379</v>
      </c>
      <c r="U92" s="20">
        <f t="shared" si="5"/>
        <v>15255.186721991702</v>
      </c>
      <c r="V92" s="94">
        <f t="shared" si="5"/>
        <v>53297.717842323655</v>
      </c>
      <c r="W92" s="98" t="str">
        <f t="shared" si="4"/>
        <v>CUMPLE</v>
      </c>
    </row>
    <row r="93" spans="1:23" s="19" customFormat="1" ht="35.25" customHeight="1">
      <c r="A93" s="4"/>
      <c r="B93" s="13">
        <v>86</v>
      </c>
      <c r="C93" s="13" t="s">
        <v>55</v>
      </c>
      <c r="D93" s="13" t="s">
        <v>133</v>
      </c>
      <c r="E93" s="13" t="s">
        <v>133</v>
      </c>
      <c r="F93" s="13"/>
      <c r="G93" s="13">
        <v>1</v>
      </c>
      <c r="H93" s="13" t="s">
        <v>57</v>
      </c>
      <c r="I93" s="13">
        <v>10</v>
      </c>
      <c r="J93" s="14">
        <v>75124.479999999996</v>
      </c>
      <c r="K93" s="21">
        <v>0.39853626939999998</v>
      </c>
      <c r="L93" s="14">
        <v>45184.65</v>
      </c>
      <c r="M93" s="14">
        <v>72420</v>
      </c>
      <c r="N93" s="14">
        <v>45184.65</v>
      </c>
      <c r="O93" s="16"/>
      <c r="P93" s="17"/>
      <c r="Q93" s="18">
        <f t="shared" si="3"/>
        <v>451846.5</v>
      </c>
      <c r="R93" s="19" t="s">
        <v>162</v>
      </c>
      <c r="S93" s="94">
        <v>43558</v>
      </c>
      <c r="T93" s="94">
        <v>72420</v>
      </c>
      <c r="U93" s="20">
        <f t="shared" si="5"/>
        <v>45184.647302904566</v>
      </c>
      <c r="V93" s="94">
        <f t="shared" si="5"/>
        <v>75124.481327800837</v>
      </c>
      <c r="W93" s="98" t="str">
        <f t="shared" si="4"/>
        <v>CUMPLE</v>
      </c>
    </row>
    <row r="94" spans="1:23" s="19" customFormat="1" ht="35.25" customHeight="1">
      <c r="A94" s="4"/>
      <c r="B94" s="13">
        <v>87</v>
      </c>
      <c r="C94" s="13" t="s">
        <v>55</v>
      </c>
      <c r="D94" s="13" t="s">
        <v>134</v>
      </c>
      <c r="E94" s="13" t="s">
        <v>134</v>
      </c>
      <c r="F94" s="13"/>
      <c r="G94" s="13">
        <v>1</v>
      </c>
      <c r="H94" s="13" t="s">
        <v>57</v>
      </c>
      <c r="I94" s="13">
        <v>10</v>
      </c>
      <c r="J94" s="14">
        <v>75124.479999999996</v>
      </c>
      <c r="K94" s="21">
        <v>0.49882634790000002</v>
      </c>
      <c r="L94" s="14">
        <v>37650.410000000003</v>
      </c>
      <c r="M94" s="14">
        <v>72420</v>
      </c>
      <c r="N94" s="14">
        <v>37650.410000000003</v>
      </c>
      <c r="O94" s="16"/>
      <c r="P94" s="17"/>
      <c r="Q94" s="18">
        <f t="shared" si="3"/>
        <v>376504.1</v>
      </c>
      <c r="R94" s="19" t="s">
        <v>162</v>
      </c>
      <c r="S94" s="94">
        <v>36295</v>
      </c>
      <c r="T94" s="94">
        <v>73352</v>
      </c>
      <c r="U94" s="20">
        <f t="shared" si="5"/>
        <v>37650.414937759335</v>
      </c>
      <c r="V94" s="94">
        <f t="shared" si="5"/>
        <v>76091.286307053946</v>
      </c>
      <c r="W94" s="98" t="str">
        <f t="shared" si="4"/>
        <v>CUMPLE</v>
      </c>
    </row>
    <row r="95" spans="1:23" s="19" customFormat="1" ht="35.25" customHeight="1">
      <c r="A95" s="4"/>
      <c r="B95" s="13">
        <v>88</v>
      </c>
      <c r="C95" s="13" t="s">
        <v>55</v>
      </c>
      <c r="D95" s="13" t="s">
        <v>135</v>
      </c>
      <c r="E95" s="13" t="s">
        <v>135</v>
      </c>
      <c r="F95" s="13"/>
      <c r="G95" s="13">
        <v>15</v>
      </c>
      <c r="H95" s="13" t="s">
        <v>57</v>
      </c>
      <c r="I95" s="13">
        <v>10</v>
      </c>
      <c r="J95" s="14">
        <v>8029.05</v>
      </c>
      <c r="K95" s="21">
        <v>1</v>
      </c>
      <c r="L95" s="14">
        <v>0</v>
      </c>
      <c r="M95" s="14">
        <v>7740</v>
      </c>
      <c r="N95" s="14">
        <v>0</v>
      </c>
      <c r="O95" s="16"/>
      <c r="P95" s="17"/>
      <c r="Q95" s="18">
        <f t="shared" si="3"/>
        <v>0</v>
      </c>
      <c r="R95" s="19" t="s">
        <v>162</v>
      </c>
      <c r="S95" s="94">
        <v>4762</v>
      </c>
      <c r="T95" s="94">
        <v>22717</v>
      </c>
      <c r="U95" s="20">
        <f t="shared" si="5"/>
        <v>4939.8340248962659</v>
      </c>
      <c r="V95" s="94">
        <f t="shared" si="5"/>
        <v>23565.352697095437</v>
      </c>
      <c r="W95" s="98" t="str">
        <f t="shared" si="4"/>
        <v>CUMPLE</v>
      </c>
    </row>
    <row r="96" spans="1:23" s="19" customFormat="1" ht="35.25" customHeight="1">
      <c r="A96" s="4"/>
      <c r="B96" s="13">
        <v>89</v>
      </c>
      <c r="C96" s="13" t="s">
        <v>55</v>
      </c>
      <c r="D96" s="13" t="s">
        <v>136</v>
      </c>
      <c r="E96" s="13" t="s">
        <v>136</v>
      </c>
      <c r="F96" s="13"/>
      <c r="G96" s="13">
        <v>2</v>
      </c>
      <c r="H96" s="13" t="s">
        <v>57</v>
      </c>
      <c r="I96" s="13">
        <v>10</v>
      </c>
      <c r="J96" s="14">
        <v>18122.41</v>
      </c>
      <c r="K96" s="21">
        <v>0</v>
      </c>
      <c r="L96" s="14">
        <v>18122.41</v>
      </c>
      <c r="M96" s="14">
        <v>17470</v>
      </c>
      <c r="N96" s="14">
        <v>36244.82</v>
      </c>
      <c r="O96" s="16"/>
      <c r="P96" s="17"/>
      <c r="Q96" s="18">
        <f t="shared" si="3"/>
        <v>362448.2</v>
      </c>
      <c r="R96" s="19" t="s">
        <v>162</v>
      </c>
      <c r="S96" s="94">
        <v>17470</v>
      </c>
      <c r="T96" s="94">
        <v>85434</v>
      </c>
      <c r="U96" s="20">
        <f t="shared" si="5"/>
        <v>18122.406639004152</v>
      </c>
      <c r="V96" s="94">
        <f t="shared" si="5"/>
        <v>88624.481327800837</v>
      </c>
      <c r="W96" s="98" t="str">
        <f t="shared" si="4"/>
        <v>CUMPLE</v>
      </c>
    </row>
    <row r="97" spans="1:23" s="19" customFormat="1" ht="35.25" customHeight="1">
      <c r="A97" s="4"/>
      <c r="B97" s="13">
        <v>90</v>
      </c>
      <c r="C97" s="13" t="s">
        <v>55</v>
      </c>
      <c r="D97" s="13" t="s">
        <v>137</v>
      </c>
      <c r="E97" s="13" t="s">
        <v>137</v>
      </c>
      <c r="F97" s="13"/>
      <c r="G97" s="13">
        <v>2</v>
      </c>
      <c r="H97" s="13" t="s">
        <v>57</v>
      </c>
      <c r="I97" s="13">
        <v>10</v>
      </c>
      <c r="J97" s="14">
        <v>18122.41</v>
      </c>
      <c r="K97" s="21">
        <v>0</v>
      </c>
      <c r="L97" s="14">
        <v>18122.41</v>
      </c>
      <c r="M97" s="14">
        <v>17470</v>
      </c>
      <c r="N97" s="14">
        <v>36244.82</v>
      </c>
      <c r="O97" s="16"/>
      <c r="P97" s="17"/>
      <c r="Q97" s="18">
        <f t="shared" si="3"/>
        <v>362448.2</v>
      </c>
      <c r="R97" s="19" t="s">
        <v>162</v>
      </c>
      <c r="S97" s="94">
        <v>17470</v>
      </c>
      <c r="T97" s="94">
        <v>114758</v>
      </c>
      <c r="U97" s="20">
        <f t="shared" si="5"/>
        <v>18122.406639004152</v>
      </c>
      <c r="V97" s="94">
        <f t="shared" si="5"/>
        <v>119043.5684647303</v>
      </c>
      <c r="W97" s="98" t="str">
        <f t="shared" si="4"/>
        <v>CUMPLE</v>
      </c>
    </row>
    <row r="98" spans="1:23" s="19" customFormat="1" ht="35.25" customHeight="1">
      <c r="A98" s="4"/>
      <c r="B98" s="13">
        <v>91</v>
      </c>
      <c r="C98" s="13" t="s">
        <v>55</v>
      </c>
      <c r="D98" s="13" t="s">
        <v>138</v>
      </c>
      <c r="E98" s="13" t="s">
        <v>138</v>
      </c>
      <c r="F98" s="13"/>
      <c r="G98" s="13">
        <v>7</v>
      </c>
      <c r="H98" s="13" t="s">
        <v>57</v>
      </c>
      <c r="I98" s="13">
        <v>10</v>
      </c>
      <c r="J98" s="14">
        <v>49432.57</v>
      </c>
      <c r="K98" s="21">
        <v>0</v>
      </c>
      <c r="L98" s="14">
        <v>49432.57</v>
      </c>
      <c r="M98" s="14">
        <v>47653</v>
      </c>
      <c r="N98" s="14">
        <v>346027.99</v>
      </c>
      <c r="O98" s="16"/>
      <c r="P98" s="17"/>
      <c r="Q98" s="18">
        <f t="shared" si="3"/>
        <v>3460279.9</v>
      </c>
      <c r="R98" s="19" t="s">
        <v>162</v>
      </c>
      <c r="S98" s="94">
        <v>47653</v>
      </c>
      <c r="T98" s="94">
        <v>463085</v>
      </c>
      <c r="U98" s="20">
        <v>49432.57</v>
      </c>
      <c r="V98" s="94">
        <f t="shared" si="5"/>
        <v>480378.6307053942</v>
      </c>
      <c r="W98" s="98" t="str">
        <f t="shared" si="4"/>
        <v>CUMPLE</v>
      </c>
    </row>
    <row r="99" spans="1:23" s="19" customFormat="1" ht="35.25" customHeight="1">
      <c r="A99" s="4"/>
      <c r="B99" s="13">
        <v>92</v>
      </c>
      <c r="C99" s="13" t="s">
        <v>55</v>
      </c>
      <c r="D99" s="13" t="s">
        <v>139</v>
      </c>
      <c r="E99" s="13" t="s">
        <v>139</v>
      </c>
      <c r="F99" s="13"/>
      <c r="G99" s="13">
        <v>2</v>
      </c>
      <c r="H99" s="13" t="s">
        <v>57</v>
      </c>
      <c r="I99" s="13">
        <v>10</v>
      </c>
      <c r="J99" s="14">
        <v>60214.73</v>
      </c>
      <c r="K99" s="21">
        <v>0</v>
      </c>
      <c r="L99" s="14">
        <v>60214.73</v>
      </c>
      <c r="M99" s="14">
        <v>58047</v>
      </c>
      <c r="N99" s="14">
        <v>120429.46</v>
      </c>
      <c r="O99" s="16"/>
      <c r="P99" s="17"/>
      <c r="Q99" s="18">
        <f t="shared" si="3"/>
        <v>1204294.6000000001</v>
      </c>
      <c r="R99" s="19" t="s">
        <v>162</v>
      </c>
      <c r="S99" s="94">
        <v>58047</v>
      </c>
      <c r="T99" s="94">
        <v>251994</v>
      </c>
      <c r="U99" s="20">
        <v>60214.73</v>
      </c>
      <c r="V99" s="94">
        <f t="shared" si="5"/>
        <v>261404.56431535271</v>
      </c>
      <c r="W99" s="98" t="str">
        <f t="shared" si="4"/>
        <v>CUMPLE</v>
      </c>
    </row>
    <row r="100" spans="1:23" s="19" customFormat="1" ht="35.25" customHeight="1">
      <c r="A100" s="4"/>
      <c r="B100" s="13">
        <v>93</v>
      </c>
      <c r="C100" s="13" t="s">
        <v>55</v>
      </c>
      <c r="D100" s="13" t="s">
        <v>140</v>
      </c>
      <c r="E100" s="13" t="s">
        <v>140</v>
      </c>
      <c r="F100" s="13"/>
      <c r="G100" s="13">
        <v>2</v>
      </c>
      <c r="H100" s="13" t="s">
        <v>57</v>
      </c>
      <c r="I100" s="13">
        <v>10</v>
      </c>
      <c r="J100" s="14">
        <v>108385.89</v>
      </c>
      <c r="K100" s="21">
        <v>0</v>
      </c>
      <c r="L100" s="14">
        <v>108385.89</v>
      </c>
      <c r="M100" s="14">
        <v>104484</v>
      </c>
      <c r="N100" s="14">
        <v>216771.78</v>
      </c>
      <c r="O100" s="16"/>
      <c r="P100" s="17"/>
      <c r="Q100" s="18">
        <f t="shared" si="3"/>
        <v>2167717.7999999998</v>
      </c>
      <c r="R100" s="19" t="s">
        <v>162</v>
      </c>
      <c r="S100" s="94">
        <v>104484</v>
      </c>
      <c r="T100" s="94">
        <v>535857</v>
      </c>
      <c r="U100" s="20">
        <v>108385.89</v>
      </c>
      <c r="V100" s="94">
        <f t="shared" si="5"/>
        <v>555868.25726141082</v>
      </c>
      <c r="W100" s="98" t="str">
        <f t="shared" si="4"/>
        <v>CUMPLE</v>
      </c>
    </row>
    <row r="101" spans="1:23" s="19" customFormat="1" ht="35.25" customHeight="1">
      <c r="A101" s="4"/>
      <c r="B101" s="13">
        <v>94</v>
      </c>
      <c r="C101" s="13" t="s">
        <v>55</v>
      </c>
      <c r="D101" s="13" t="s">
        <v>141</v>
      </c>
      <c r="E101" s="13" t="s">
        <v>141</v>
      </c>
      <c r="F101" s="13"/>
      <c r="G101" s="13">
        <v>2</v>
      </c>
      <c r="H101" s="13" t="s">
        <v>57</v>
      </c>
      <c r="I101" s="13">
        <v>10</v>
      </c>
      <c r="J101" s="14">
        <v>240971.99</v>
      </c>
      <c r="K101" s="21">
        <v>0.59505716829999999</v>
      </c>
      <c r="L101" s="14">
        <v>97579.88</v>
      </c>
      <c r="M101" s="14">
        <v>232297</v>
      </c>
      <c r="N101" s="14">
        <v>195159.76</v>
      </c>
      <c r="O101" s="16"/>
      <c r="P101" s="17"/>
      <c r="Q101" s="18">
        <f t="shared" si="3"/>
        <v>1951597.6</v>
      </c>
      <c r="R101" s="19" t="s">
        <v>162</v>
      </c>
      <c r="S101" s="94">
        <v>94067</v>
      </c>
      <c r="T101" s="94">
        <v>332659</v>
      </c>
      <c r="U101" s="20">
        <f t="shared" si="5"/>
        <v>97579.875518672197</v>
      </c>
      <c r="V101" s="94">
        <f t="shared" si="5"/>
        <v>345081.95020746888</v>
      </c>
      <c r="W101" s="98" t="str">
        <f t="shared" si="4"/>
        <v>CUMPLE</v>
      </c>
    </row>
    <row r="102" spans="1:23" s="19" customFormat="1" ht="35.25" customHeight="1" thickBot="1">
      <c r="A102" s="4"/>
      <c r="B102" s="13">
        <v>95</v>
      </c>
      <c r="C102" s="13" t="s">
        <v>55</v>
      </c>
      <c r="D102" s="13" t="s">
        <v>142</v>
      </c>
      <c r="E102" s="13" t="s">
        <v>142</v>
      </c>
      <c r="F102" s="13"/>
      <c r="G102" s="13">
        <v>1</v>
      </c>
      <c r="H102" s="13" t="s">
        <v>57</v>
      </c>
      <c r="I102" s="13">
        <v>10</v>
      </c>
      <c r="J102" s="14">
        <v>64457.47</v>
      </c>
      <c r="K102" s="21">
        <v>0.53502751500000001</v>
      </c>
      <c r="L102" s="14">
        <v>29970.95</v>
      </c>
      <c r="M102" s="14">
        <v>62137</v>
      </c>
      <c r="N102" s="14">
        <v>29970.95</v>
      </c>
      <c r="O102" s="16"/>
      <c r="P102" s="17"/>
      <c r="Q102" s="18">
        <f t="shared" si="3"/>
        <v>299709.5</v>
      </c>
      <c r="R102" s="19" t="s">
        <v>162</v>
      </c>
      <c r="S102" s="94">
        <v>28892</v>
      </c>
      <c r="T102" s="94">
        <v>208358</v>
      </c>
      <c r="U102" s="20">
        <f t="shared" si="5"/>
        <v>29970.954356846472</v>
      </c>
      <c r="V102" s="94">
        <f t="shared" si="5"/>
        <v>216139.00414937761</v>
      </c>
      <c r="W102" s="98" t="str">
        <f t="shared" si="4"/>
        <v>CUMPLE</v>
      </c>
    </row>
    <row r="103" spans="1:23" ht="35.25" customHeight="1" thickBot="1">
      <c r="B103" s="4" t="s">
        <v>143</v>
      </c>
      <c r="J103" s="4"/>
      <c r="M103" s="22"/>
      <c r="N103" s="128" t="s">
        <v>144</v>
      </c>
      <c r="O103" s="128"/>
      <c r="P103" s="128"/>
      <c r="Q103" s="88">
        <v>0</v>
      </c>
      <c r="R103" s="89"/>
    </row>
    <row r="104" spans="1:23" ht="35.25" customHeight="1">
      <c r="B104" s="24" t="s">
        <v>145</v>
      </c>
      <c r="C104" s="25"/>
      <c r="D104" s="25"/>
      <c r="E104" s="25"/>
      <c r="F104" s="25"/>
      <c r="G104" s="25"/>
      <c r="H104" s="25"/>
      <c r="I104" s="25"/>
      <c r="N104" s="115" t="s">
        <v>39</v>
      </c>
      <c r="O104" s="115"/>
      <c r="P104" s="115"/>
      <c r="Q104" s="90">
        <v>0</v>
      </c>
      <c r="R104" s="9"/>
    </row>
    <row r="105" spans="1:23" ht="35.25" customHeight="1">
      <c r="B105" s="27"/>
      <c r="C105" s="27"/>
      <c r="D105" s="27"/>
      <c r="E105" s="27"/>
      <c r="F105" s="27"/>
      <c r="G105" s="27"/>
      <c r="H105" s="27"/>
      <c r="I105" s="27"/>
      <c r="N105" s="129" t="s">
        <v>146</v>
      </c>
      <c r="O105" s="129"/>
      <c r="P105" s="129"/>
      <c r="Q105" s="91">
        <v>1133240913.2</v>
      </c>
      <c r="R105" s="9"/>
    </row>
    <row r="106" spans="1:23" ht="35.25" customHeight="1">
      <c r="B106" s="29" t="s">
        <v>147</v>
      </c>
      <c r="C106" s="30"/>
      <c r="D106" s="30"/>
      <c r="E106" s="30"/>
      <c r="F106" s="30"/>
      <c r="G106" s="30"/>
      <c r="H106" s="30"/>
      <c r="I106" s="30"/>
      <c r="N106" s="115" t="s">
        <v>148</v>
      </c>
      <c r="O106" s="115"/>
      <c r="P106" s="31">
        <v>0.1</v>
      </c>
      <c r="Q106" s="92">
        <v>113324091.31999999</v>
      </c>
      <c r="R106" s="9">
        <v>0.1</v>
      </c>
    </row>
    <row r="107" spans="1:23" ht="35.25" customHeight="1">
      <c r="B107" s="33" t="s">
        <v>149</v>
      </c>
      <c r="C107" s="111" t="s">
        <v>150</v>
      </c>
      <c r="D107" s="112"/>
      <c r="E107" s="112"/>
      <c r="F107" s="113"/>
      <c r="G107" s="34" t="s">
        <v>151</v>
      </c>
      <c r="H107" s="114" t="s">
        <v>152</v>
      </c>
      <c r="I107" s="114"/>
      <c r="N107" s="115" t="s">
        <v>153</v>
      </c>
      <c r="O107" s="115"/>
      <c r="P107" s="115"/>
      <c r="Q107" s="92">
        <v>21531577.350000001</v>
      </c>
      <c r="R107" s="9"/>
    </row>
    <row r="108" spans="1:23" ht="35.25" customHeight="1">
      <c r="B108" s="35">
        <v>1</v>
      </c>
      <c r="C108" s="105" t="s">
        <v>154</v>
      </c>
      <c r="D108" s="106"/>
      <c r="E108" s="106"/>
      <c r="F108" s="107"/>
      <c r="G108" s="36">
        <v>0.02</v>
      </c>
      <c r="H108" s="108" t="s">
        <v>155</v>
      </c>
      <c r="I108" s="108"/>
      <c r="N108" s="115" t="s">
        <v>156</v>
      </c>
      <c r="O108" s="115"/>
      <c r="P108" s="115"/>
      <c r="Q108" s="92">
        <v>1268096581.8699999</v>
      </c>
      <c r="R108" s="9"/>
    </row>
    <row r="109" spans="1:23" ht="35.25" customHeight="1">
      <c r="B109" s="35">
        <v>2</v>
      </c>
      <c r="C109" s="105" t="s">
        <v>157</v>
      </c>
      <c r="D109" s="106"/>
      <c r="E109" s="106"/>
      <c r="F109" s="107"/>
      <c r="G109" s="36">
        <v>1.0999999999999999E-2</v>
      </c>
      <c r="H109" s="108" t="s">
        <v>158</v>
      </c>
      <c r="I109" s="108"/>
    </row>
    <row r="110" spans="1:23" ht="35.25" customHeight="1">
      <c r="B110" s="35">
        <v>3</v>
      </c>
      <c r="C110" s="105" t="s">
        <v>159</v>
      </c>
      <c r="D110" s="106"/>
      <c r="E110" s="106"/>
      <c r="F110" s="107"/>
      <c r="G110" s="36">
        <v>5.0000000000000001E-3</v>
      </c>
      <c r="H110" s="108" t="s">
        <v>160</v>
      </c>
      <c r="I110" s="108"/>
    </row>
    <row r="111" spans="1:23" ht="35.25" customHeight="1">
      <c r="B111" s="27"/>
      <c r="C111" s="27"/>
      <c r="D111" s="27"/>
      <c r="E111" s="109" t="s">
        <v>161</v>
      </c>
      <c r="F111" s="110"/>
      <c r="G111" s="37">
        <v>3.5999999999999997E-2</v>
      </c>
      <c r="H111" s="27"/>
      <c r="I111" s="27"/>
      <c r="O111" s="38"/>
    </row>
    <row r="117" spans="17:18" ht="35.25" customHeight="1">
      <c r="Q117" s="39"/>
      <c r="R117" s="39"/>
    </row>
  </sheetData>
  <autoFilter ref="B7:W111" xr:uid="{354E9502-30CD-4FCA-820D-AD470DE61832}"/>
  <mergeCells count="23">
    <mergeCell ref="C109:F109"/>
    <mergeCell ref="H109:I109"/>
    <mergeCell ref="C110:F110"/>
    <mergeCell ref="H110:I110"/>
    <mergeCell ref="E111:F111"/>
    <mergeCell ref="C107:F107"/>
    <mergeCell ref="H107:I107"/>
    <mergeCell ref="N107:P107"/>
    <mergeCell ref="C108:F108"/>
    <mergeCell ref="H108:I108"/>
    <mergeCell ref="N108:P108"/>
    <mergeCell ref="N106:O106"/>
    <mergeCell ref="B1:Q1"/>
    <mergeCell ref="B3:C3"/>
    <mergeCell ref="D3:E3"/>
    <mergeCell ref="F3:G3"/>
    <mergeCell ref="H3:I3"/>
    <mergeCell ref="D4:M4"/>
    <mergeCell ref="B6:I6"/>
    <mergeCell ref="J6:Q6"/>
    <mergeCell ref="N103:P103"/>
    <mergeCell ref="N104:P104"/>
    <mergeCell ref="N105:P105"/>
  </mergeCells>
  <conditionalFormatting sqref="D3:E3">
    <cfRule type="cellIs" dxfId="20" priority="2" operator="equal">
      <formula>0</formula>
    </cfRule>
  </conditionalFormatting>
  <conditionalFormatting sqref="H3:I3">
    <cfRule type="cellIs" dxfId="19" priority="1" operator="equal">
      <formula>0</formula>
    </cfRule>
  </conditionalFormatting>
  <conditionalFormatting sqref="Q103">
    <cfRule type="expression" dxfId="18" priority="11">
      <formula>ISERROR(#REF!)</formula>
    </cfRule>
  </conditionalFormatting>
  <conditionalFormatting sqref="Q105">
    <cfRule type="expression" dxfId="17" priority="6">
      <formula>ISERROR($J103)</formula>
    </cfRule>
  </conditionalFormatting>
  <conditionalFormatting sqref="Q105:Q108">
    <cfRule type="expression" dxfId="16" priority="3">
      <formula>ISERROR($Q105)</formula>
    </cfRule>
  </conditionalFormatting>
  <conditionalFormatting sqref="Q108">
    <cfRule type="expression" dxfId="15" priority="9">
      <formula>ISERROR($J109)</formula>
    </cfRule>
  </conditionalFormatting>
  <conditionalFormatting sqref="R103">
    <cfRule type="expression" dxfId="14" priority="8">
      <formula>ISERROR($J103)</formula>
    </cfRule>
  </conditionalFormatting>
  <dataValidations count="13">
    <dataValidation type="decimal" allowBlank="1" showInputMessage="1" showErrorMessage="1" sqref="G108:G110" xr:uid="{9CF73C1F-C1CF-4046-890D-D740C445101E}">
      <formula1>0</formula1>
      <formula2>1</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04CBD4BE-FBD3-45EF-A313-B490CF6AF27E}">
      <formula1>0.01</formula1>
      <formula2>R106</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20B737AB-A7C1-4F6E-B160-8AC684DE1F0E}">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E9B83E96-7DB0-48AF-94C5-3DA7A9F53E1D}">
      <formula1>A8</formula1>
    </dataValidation>
    <dataValidation operator="greaterThanOrEqual" allowBlank="1" showInputMessage="1" showErrorMessage="1" sqref="K17:K102" xr:uid="{9A9618B1-7926-4CBF-A542-BD6C31534E9B}"/>
    <dataValidation type="decimal" allowBlank="1" showInputMessage="1" showErrorMessage="1" errorTitle="Error" error="Mayor a 1" promptTitle="Porcentaje de AIU" prompt="Mayor a 1" sqref="XEP103:XFD103" xr:uid="{F759618A-AD4A-42A5-92CE-58B41F064364}">
      <formula1>0.011</formula1>
      <formula2>A106</formula2>
    </dataValidation>
    <dataValidation type="decimal" allowBlank="1" showInputMessage="1" showErrorMessage="1" errorTitle="Error" error="Mayor a 1" promptTitle="Porcentaje de AIU" prompt="Mayor a 1" sqref="R103:XEO103" xr:uid="{AE5E5C3E-29B6-46AE-BDB7-E4E67B317782}">
      <formula1>0.011</formula1>
      <formula2>AH106</formula2>
    </dataValidation>
    <dataValidation type="decimal" allowBlank="1" showInputMessage="1" showErrorMessage="1" sqref="B103:L103" xr:uid="{6E3731BD-A4E7-43A4-B322-658E988E9380}">
      <formula1>0.011</formula1>
      <formula2>S106</formula2>
    </dataValidation>
    <dataValidation type="list" allowBlank="1" showInputMessage="1" showErrorMessage="1" sqref="D4:M4" xr:uid="{BD0BC694-E3D7-4B1E-9474-A0F9520CC398}">
      <formula1>INDIRECT(("regioncobertura" &amp; $D$3&amp;"_"&amp;SUBSTITUTE($J$3,"_","")))</formula1>
    </dataValidation>
    <dataValidation type="decimal" allowBlank="1" showInputMessage="1" showErrorMessage="1" errorTitle="Error" error="Mayor a 1" sqref="Q103:Q104" xr:uid="{AEFC3512-B636-4B8E-822E-8A759F622E20}">
      <formula1>0.011</formula1>
      <formula2>AG106</formula2>
    </dataValidation>
    <dataValidation type="decimal" operator="greaterThan" allowBlank="1" showInputMessage="1" showErrorMessage="1" sqref="O8:P102" xr:uid="{A1797A91-C2F2-450E-B571-7D2738B31E11}">
      <formula1>0</formula1>
    </dataValidation>
    <dataValidation type="decimal" allowBlank="1" showInputMessage="1" showErrorMessage="1" errorTitle="Error" error="Mayor a 1" promptTitle="Porcentaje de AIU" prompt="Mayor a 1" sqref="A103" xr:uid="{1E65B955-43CE-4AA5-B7DA-5727A6F60F86}">
      <formula1>0.011</formula1>
      <formula2>R106</formula2>
    </dataValidation>
    <dataValidation type="decimal" allowBlank="1" showInputMessage="1" showErrorMessage="1" errorTitle="Error" error="Mayor a 1 y Menor al Ofertado" promptTitle="Porcentaje de AIU" prompt="Mayor a 1 y Menor al Ofertado" sqref="R106" xr:uid="{ED9D22F7-A0A4-4D25-874A-6B45A9776637}">
      <formula1>0.011</formula1>
      <formula2>R106</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7568-3419-46FB-AD15-EFBCB078BDD4}">
  <dimension ref="A1:W117"/>
  <sheetViews>
    <sheetView topLeftCell="N103" workbookViewId="0">
      <selection activeCell="Q107" sqref="Q107"/>
    </sheetView>
  </sheetViews>
  <sheetFormatPr defaultColWidth="11.42578125" defaultRowHeight="35.25" customHeight="1"/>
  <cols>
    <col min="1" max="1" width="4" style="4" customWidth="1"/>
    <col min="2" max="2" width="6.42578125" style="2" customWidth="1"/>
    <col min="3" max="3" width="28.5703125" style="2" hidden="1" customWidth="1"/>
    <col min="4" max="4" width="29" style="2" customWidth="1"/>
    <col min="5" max="5" width="39.42578125" style="2" hidden="1" customWidth="1"/>
    <col min="6" max="6" width="20.140625" style="2" hidden="1" customWidth="1"/>
    <col min="7" max="7" width="17.42578125" style="2" hidden="1" customWidth="1"/>
    <col min="8" max="8" width="22.5703125" style="2" hidden="1" customWidth="1"/>
    <col min="9" max="9" width="25.42578125" style="2" hidden="1" customWidth="1"/>
    <col min="10" max="10" width="24.42578125" style="2" customWidth="1"/>
    <col min="11" max="11" width="13.85546875" style="2" hidden="1" customWidth="1"/>
    <col min="12" max="12" width="25.42578125" style="2" customWidth="1"/>
    <col min="13" max="13" width="28.5703125" style="2" hidden="1" customWidth="1"/>
    <col min="14" max="14" width="27.5703125" style="2" customWidth="1"/>
    <col min="15" max="15" width="31.85546875" style="2" hidden="1" customWidth="1"/>
    <col min="16" max="16" width="28.42578125" style="2" hidden="1" customWidth="1"/>
    <col min="17" max="17" width="39.42578125" style="2" customWidth="1"/>
    <col min="18" max="18" width="12.85546875" style="2" hidden="1" customWidth="1"/>
    <col min="19" max="19" width="17.85546875" style="87" bestFit="1" customWidth="1"/>
    <col min="20" max="20" width="17.85546875" style="2" bestFit="1" customWidth="1"/>
    <col min="21" max="22" width="15.42578125" style="2" bestFit="1" customWidth="1"/>
    <col min="23" max="23" width="16.42578125" style="2" bestFit="1" customWidth="1"/>
    <col min="24" max="24" width="15.85546875" style="2" bestFit="1" customWidth="1"/>
    <col min="25" max="16384" width="11.42578125" style="2"/>
  </cols>
  <sheetData>
    <row r="1" spans="1:23" ht="68.849999999999994" customHeight="1">
      <c r="A1" s="1"/>
      <c r="B1" s="116" t="s">
        <v>16</v>
      </c>
      <c r="C1" s="116"/>
      <c r="D1" s="116"/>
      <c r="E1" s="116"/>
      <c r="F1" s="116"/>
      <c r="G1" s="116"/>
      <c r="H1" s="116"/>
      <c r="I1" s="116"/>
      <c r="J1" s="116"/>
      <c r="K1" s="116"/>
      <c r="L1" s="116"/>
      <c r="M1" s="116"/>
      <c r="N1" s="116"/>
      <c r="O1" s="116"/>
      <c r="P1" s="116"/>
      <c r="Q1" s="116"/>
    </row>
    <row r="2" spans="1:23" ht="22.35" customHeight="1">
      <c r="B2" s="5" t="s">
        <v>17</v>
      </c>
      <c r="F2" s="6"/>
    </row>
    <row r="3" spans="1:23" ht="35.25" customHeight="1">
      <c r="B3" s="117" t="s">
        <v>18</v>
      </c>
      <c r="C3" s="118"/>
      <c r="D3" s="119">
        <f>'[8]Solicitud de Cotización General'!H9</f>
        <v>21</v>
      </c>
      <c r="E3" s="119"/>
      <c r="F3" s="118" t="s">
        <v>19</v>
      </c>
      <c r="G3" s="118"/>
      <c r="H3" s="120" t="str">
        <f>+'[8]Solicitud de Cotización General'!$H$11</f>
        <v>Segmento 2</v>
      </c>
      <c r="I3" s="120"/>
      <c r="J3" s="8" t="s">
        <v>20</v>
      </c>
      <c r="K3"/>
      <c r="L3"/>
      <c r="M3"/>
      <c r="N3"/>
      <c r="O3"/>
      <c r="P3"/>
      <c r="Q3"/>
      <c r="R3" s="9"/>
    </row>
    <row r="4" spans="1:23" ht="35.25" customHeight="1">
      <c r="B4" s="7" t="s">
        <v>21</v>
      </c>
      <c r="C4" s="10"/>
      <c r="D4" s="121" t="s">
        <v>166</v>
      </c>
      <c r="E4" s="122"/>
      <c r="F4" s="123"/>
      <c r="G4" s="123"/>
      <c r="H4" s="122"/>
      <c r="I4" s="122"/>
      <c r="J4" s="123"/>
      <c r="K4" s="123"/>
      <c r="L4" s="123"/>
      <c r="M4" s="123"/>
      <c r="N4" s="11"/>
    </row>
    <row r="5" spans="1:23" ht="12.75" customHeight="1"/>
    <row r="6" spans="1:23" ht="35.25" customHeight="1">
      <c r="B6" s="124" t="s">
        <v>23</v>
      </c>
      <c r="C6" s="124"/>
      <c r="D6" s="124"/>
      <c r="E6" s="124"/>
      <c r="F6" s="124"/>
      <c r="G6" s="124"/>
      <c r="H6" s="124"/>
      <c r="I6" s="125"/>
      <c r="J6" s="126" t="s">
        <v>24</v>
      </c>
      <c r="K6" s="127"/>
      <c r="L6" s="127"/>
      <c r="M6" s="127"/>
      <c r="N6" s="127"/>
      <c r="O6" s="127"/>
      <c r="P6" s="127"/>
      <c r="Q6" s="127"/>
      <c r="R6" s="9"/>
    </row>
    <row r="7" spans="1:23"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 t="s">
        <v>162</v>
      </c>
      <c r="S7" s="95" t="s">
        <v>41</v>
      </c>
      <c r="T7" s="95" t="s">
        <v>42</v>
      </c>
      <c r="U7" s="95" t="s">
        <v>43</v>
      </c>
      <c r="V7" s="95" t="s">
        <v>44</v>
      </c>
      <c r="W7" s="95" t="s">
        <v>45</v>
      </c>
    </row>
    <row r="8" spans="1:23" s="19" customFormat="1" ht="35.25" customHeight="1">
      <c r="A8" s="4" t="b">
        <v>1</v>
      </c>
      <c r="B8" s="13">
        <v>1</v>
      </c>
      <c r="C8" s="13" t="s">
        <v>46</v>
      </c>
      <c r="D8" s="13" t="s">
        <v>47</v>
      </c>
      <c r="E8" s="13" t="s">
        <v>47</v>
      </c>
      <c r="F8" s="13" t="s">
        <v>48</v>
      </c>
      <c r="G8" s="13">
        <v>3</v>
      </c>
      <c r="H8" s="13" t="s">
        <v>49</v>
      </c>
      <c r="I8" s="13">
        <v>10</v>
      </c>
      <c r="J8" s="14">
        <v>3448261.41</v>
      </c>
      <c r="K8" s="15">
        <v>0</v>
      </c>
      <c r="L8" s="14">
        <v>3448261.41</v>
      </c>
      <c r="M8" s="14">
        <v>3324124</v>
      </c>
      <c r="N8" s="14">
        <v>10344784.23</v>
      </c>
      <c r="O8" s="16"/>
      <c r="P8" s="17"/>
      <c r="Q8" s="18">
        <f t="shared" ref="Q8:Q71" si="0">IFERROR(ROUND(I8*N8,2),"")</f>
        <v>103447842.3</v>
      </c>
      <c r="R8" s="19" t="s">
        <v>162</v>
      </c>
      <c r="S8" s="96">
        <v>3324124</v>
      </c>
      <c r="T8" s="96">
        <v>3324124</v>
      </c>
      <c r="U8" s="20">
        <v>3448261.41</v>
      </c>
      <c r="V8" s="94">
        <v>3448261.41</v>
      </c>
      <c r="W8" s="98" t="str">
        <f>+IF(AND(J8&gt;=U8,J8&lt;=V8),"CUMPLE","NO CUMPLE")</f>
        <v>CUMPLE</v>
      </c>
    </row>
    <row r="9" spans="1:23" s="19" customFormat="1" ht="35.25" customHeight="1">
      <c r="A9" s="4" t="b">
        <v>1</v>
      </c>
      <c r="B9" s="13">
        <v>2</v>
      </c>
      <c r="C9" s="13" t="s">
        <v>46</v>
      </c>
      <c r="D9" s="13" t="s">
        <v>50</v>
      </c>
      <c r="E9" s="13" t="s">
        <v>50</v>
      </c>
      <c r="F9" s="13" t="s">
        <v>48</v>
      </c>
      <c r="G9" s="13">
        <v>1</v>
      </c>
      <c r="H9" s="13" t="s">
        <v>49</v>
      </c>
      <c r="I9" s="13">
        <v>10</v>
      </c>
      <c r="J9" s="14">
        <v>3448261.41</v>
      </c>
      <c r="K9" s="15">
        <v>0</v>
      </c>
      <c r="L9" s="14">
        <v>3448261.41</v>
      </c>
      <c r="M9" s="14">
        <v>3324124</v>
      </c>
      <c r="N9" s="14">
        <v>3448261.41</v>
      </c>
      <c r="O9" s="16"/>
      <c r="P9" s="17"/>
      <c r="Q9" s="18">
        <f t="shared" si="0"/>
        <v>34482614.100000001</v>
      </c>
      <c r="R9" s="19" t="s">
        <v>162</v>
      </c>
      <c r="S9" s="97">
        <v>3324124</v>
      </c>
      <c r="T9" s="97">
        <v>3324124</v>
      </c>
      <c r="U9" s="20">
        <v>3448261.41</v>
      </c>
      <c r="V9" s="94">
        <v>3448261.41</v>
      </c>
      <c r="W9" s="98" t="str">
        <f t="shared" ref="W9:W72" si="1">+IF(AND(J9&gt;=U9,J9&lt;=V9),"CUMPLE","NO CUMPLE")</f>
        <v>CUMPLE</v>
      </c>
    </row>
    <row r="10" spans="1:23" s="19" customFormat="1" ht="35.25" customHeight="1">
      <c r="A10" s="4" t="b">
        <v>1</v>
      </c>
      <c r="B10" s="13">
        <v>3</v>
      </c>
      <c r="C10" s="13" t="s">
        <v>46</v>
      </c>
      <c r="D10" s="13" t="s">
        <v>51</v>
      </c>
      <c r="E10" s="13" t="s">
        <v>51</v>
      </c>
      <c r="F10" s="13" t="s">
        <v>48</v>
      </c>
      <c r="G10" s="13">
        <v>18</v>
      </c>
      <c r="H10" s="13" t="s">
        <v>49</v>
      </c>
      <c r="I10" s="13">
        <v>10</v>
      </c>
      <c r="J10" s="14">
        <v>3448261.41</v>
      </c>
      <c r="K10" s="15">
        <v>0</v>
      </c>
      <c r="L10" s="14">
        <v>3448261.41</v>
      </c>
      <c r="M10" s="14">
        <v>3324124</v>
      </c>
      <c r="N10" s="14">
        <v>62068705.380000003</v>
      </c>
      <c r="O10" s="16"/>
      <c r="P10" s="17"/>
      <c r="Q10" s="18">
        <f t="shared" si="0"/>
        <v>620687053.79999995</v>
      </c>
      <c r="R10" s="19" t="s">
        <v>162</v>
      </c>
      <c r="S10" s="97">
        <v>3324124</v>
      </c>
      <c r="T10" s="97">
        <v>3324124</v>
      </c>
      <c r="U10" s="20">
        <v>3448261.41</v>
      </c>
      <c r="V10" s="94">
        <v>3448261.41</v>
      </c>
      <c r="W10" s="98" t="str">
        <f t="shared" si="1"/>
        <v>CUMPLE</v>
      </c>
    </row>
    <row r="11" spans="1:23" s="19" customFormat="1" ht="35.25" customHeight="1">
      <c r="A11" s="4" t="b">
        <v>1</v>
      </c>
      <c r="B11" s="13">
        <v>4</v>
      </c>
      <c r="C11" s="13" t="s">
        <v>46</v>
      </c>
      <c r="D11" s="13" t="s">
        <v>52</v>
      </c>
      <c r="E11" s="13" t="s">
        <v>52</v>
      </c>
      <c r="F11" s="13" t="s">
        <v>48</v>
      </c>
      <c r="G11" s="13">
        <v>210</v>
      </c>
      <c r="H11" s="13" t="s">
        <v>49</v>
      </c>
      <c r="I11" s="13">
        <v>10</v>
      </c>
      <c r="J11" s="14">
        <v>23953.32</v>
      </c>
      <c r="K11" s="15">
        <v>0.25278249530000002</v>
      </c>
      <c r="L11" s="14">
        <v>17898.34</v>
      </c>
      <c r="M11" s="14">
        <v>23091</v>
      </c>
      <c r="N11" s="14">
        <v>3758651.4</v>
      </c>
      <c r="O11" s="16"/>
      <c r="P11" s="17"/>
      <c r="Q11" s="18">
        <f t="shared" si="0"/>
        <v>37586514</v>
      </c>
      <c r="R11" s="19" t="s">
        <v>162</v>
      </c>
      <c r="S11" s="94">
        <v>17254</v>
      </c>
      <c r="T11" s="94">
        <v>24856</v>
      </c>
      <c r="U11" s="20">
        <f t="shared" ref="U11:V74" si="2">+S11/0.964</f>
        <v>17898.340248962657</v>
      </c>
      <c r="V11" s="94">
        <f t="shared" si="2"/>
        <v>25784.232365145228</v>
      </c>
      <c r="W11" s="98" t="str">
        <f t="shared" si="1"/>
        <v>CUMPLE</v>
      </c>
    </row>
    <row r="12" spans="1:23" s="19" customFormat="1" ht="35.25" customHeight="1">
      <c r="A12" s="4" t="b">
        <v>1</v>
      </c>
      <c r="B12" s="13">
        <v>5</v>
      </c>
      <c r="C12" s="13" t="s">
        <v>46</v>
      </c>
      <c r="D12" s="13" t="s">
        <v>53</v>
      </c>
      <c r="E12" s="13" t="s">
        <v>53</v>
      </c>
      <c r="F12" s="13" t="s">
        <v>48</v>
      </c>
      <c r="G12" s="13">
        <v>1</v>
      </c>
      <c r="H12" s="13" t="s">
        <v>49</v>
      </c>
      <c r="I12" s="13">
        <v>10</v>
      </c>
      <c r="J12" s="14">
        <v>3448261.41</v>
      </c>
      <c r="K12" s="15">
        <v>0</v>
      </c>
      <c r="L12" s="14">
        <v>3448261.41</v>
      </c>
      <c r="M12" s="14">
        <v>3324124</v>
      </c>
      <c r="N12" s="14">
        <v>3448261.41</v>
      </c>
      <c r="O12" s="16"/>
      <c r="P12" s="17"/>
      <c r="Q12" s="18">
        <f t="shared" si="0"/>
        <v>34482614.100000001</v>
      </c>
      <c r="R12" s="19" t="s">
        <v>162</v>
      </c>
      <c r="S12" s="94">
        <v>3324124</v>
      </c>
      <c r="T12" s="94">
        <v>3324124</v>
      </c>
      <c r="U12" s="20">
        <v>3448261.41</v>
      </c>
      <c r="V12" s="94">
        <v>3448261.41</v>
      </c>
      <c r="W12" s="98" t="str">
        <f t="shared" si="1"/>
        <v>CUMPLE</v>
      </c>
    </row>
    <row r="13" spans="1:23" s="19" customFormat="1" ht="35.25" customHeight="1">
      <c r="A13" s="4" t="b">
        <v>1</v>
      </c>
      <c r="B13" s="13">
        <v>6</v>
      </c>
      <c r="C13" s="13" t="s">
        <v>46</v>
      </c>
      <c r="D13" s="13" t="s">
        <v>54</v>
      </c>
      <c r="E13" s="13" t="s">
        <v>54</v>
      </c>
      <c r="F13" s="13" t="s">
        <v>48</v>
      </c>
      <c r="G13" s="13">
        <v>23</v>
      </c>
      <c r="H13" s="13" t="s">
        <v>49</v>
      </c>
      <c r="I13" s="13">
        <v>10</v>
      </c>
      <c r="J13" s="14">
        <v>28560.17</v>
      </c>
      <c r="K13" s="15">
        <v>0.37331115329999998</v>
      </c>
      <c r="L13" s="14">
        <v>17898.34</v>
      </c>
      <c r="M13" s="14">
        <v>27532</v>
      </c>
      <c r="N13" s="14">
        <v>411661.82</v>
      </c>
      <c r="O13" s="16"/>
      <c r="P13" s="17"/>
      <c r="Q13" s="18">
        <f t="shared" si="0"/>
        <v>4116618.2</v>
      </c>
      <c r="R13" s="19" t="s">
        <v>162</v>
      </c>
      <c r="S13" s="94">
        <v>17254</v>
      </c>
      <c r="T13" s="94">
        <v>28282</v>
      </c>
      <c r="U13" s="20">
        <f t="shared" si="2"/>
        <v>17898.340248962657</v>
      </c>
      <c r="V13" s="94">
        <f t="shared" si="2"/>
        <v>29338.174273858924</v>
      </c>
      <c r="W13" s="98" t="str">
        <f t="shared" si="1"/>
        <v>CUMPLE</v>
      </c>
    </row>
    <row r="14" spans="1:23" s="19" customFormat="1" ht="35.25" customHeight="1">
      <c r="A14" s="4" t="b">
        <v>1</v>
      </c>
      <c r="B14" s="13">
        <v>7</v>
      </c>
      <c r="C14" s="13" t="s">
        <v>46</v>
      </c>
      <c r="D14" s="13" t="s">
        <v>47</v>
      </c>
      <c r="E14" s="13" t="s">
        <v>47</v>
      </c>
      <c r="F14" s="13" t="s">
        <v>48</v>
      </c>
      <c r="G14" s="13">
        <v>3</v>
      </c>
      <c r="H14" s="13" t="s">
        <v>49</v>
      </c>
      <c r="I14" s="13">
        <v>10</v>
      </c>
      <c r="J14" s="14">
        <v>3448261.41</v>
      </c>
      <c r="K14" s="15">
        <v>0</v>
      </c>
      <c r="L14" s="14">
        <v>3448261.41</v>
      </c>
      <c r="M14" s="14">
        <v>3324124</v>
      </c>
      <c r="N14" s="14">
        <v>10344784.23</v>
      </c>
      <c r="O14" s="16"/>
      <c r="P14" s="17"/>
      <c r="Q14" s="18">
        <f t="shared" si="0"/>
        <v>103447842.3</v>
      </c>
      <c r="R14" s="19" t="s">
        <v>162</v>
      </c>
      <c r="S14" s="94">
        <v>3324124</v>
      </c>
      <c r="T14" s="94">
        <v>3324124</v>
      </c>
      <c r="U14" s="20">
        <v>3448261.41</v>
      </c>
      <c r="V14" s="94">
        <v>3448261.41</v>
      </c>
      <c r="W14" s="98" t="str">
        <f t="shared" si="1"/>
        <v>CUMPLE</v>
      </c>
    </row>
    <row r="15" spans="1:23" s="19" customFormat="1" ht="35.25" customHeight="1">
      <c r="A15" s="4" t="b">
        <v>1</v>
      </c>
      <c r="B15" s="13">
        <v>8</v>
      </c>
      <c r="C15" s="13" t="s">
        <v>46</v>
      </c>
      <c r="D15" s="13" t="s">
        <v>47</v>
      </c>
      <c r="E15" s="13" t="s">
        <v>47</v>
      </c>
      <c r="F15" s="13" t="s">
        <v>48</v>
      </c>
      <c r="G15" s="13">
        <v>1</v>
      </c>
      <c r="H15" s="13" t="s">
        <v>49</v>
      </c>
      <c r="I15" s="13">
        <v>10</v>
      </c>
      <c r="J15" s="14">
        <v>3448261.41</v>
      </c>
      <c r="K15" s="15">
        <v>0</v>
      </c>
      <c r="L15" s="14">
        <v>3448261.41</v>
      </c>
      <c r="M15" s="14">
        <v>3324124</v>
      </c>
      <c r="N15" s="14">
        <v>3448261.41</v>
      </c>
      <c r="O15" s="16"/>
      <c r="P15" s="17"/>
      <c r="Q15" s="18">
        <f t="shared" si="0"/>
        <v>34482614.100000001</v>
      </c>
      <c r="R15" s="19" t="s">
        <v>162</v>
      </c>
      <c r="S15" s="94">
        <v>3324124</v>
      </c>
      <c r="T15" s="94">
        <v>3324124</v>
      </c>
      <c r="U15" s="20">
        <v>3448261.41</v>
      </c>
      <c r="V15" s="94">
        <v>3448261.41</v>
      </c>
      <c r="W15" s="98" t="str">
        <f t="shared" si="1"/>
        <v>CUMPLE</v>
      </c>
    </row>
    <row r="16" spans="1:23" s="19" customFormat="1" ht="35.25" customHeight="1">
      <c r="A16" s="4" t="b">
        <v>1</v>
      </c>
      <c r="B16" s="13">
        <v>9</v>
      </c>
      <c r="C16" s="13" t="s">
        <v>46</v>
      </c>
      <c r="D16" s="13" t="s">
        <v>47</v>
      </c>
      <c r="E16" s="13" t="s">
        <v>47</v>
      </c>
      <c r="F16" s="13" t="s">
        <v>48</v>
      </c>
      <c r="G16" s="13">
        <v>1</v>
      </c>
      <c r="H16" s="13" t="s">
        <v>49</v>
      </c>
      <c r="I16" s="13">
        <v>10</v>
      </c>
      <c r="J16" s="14">
        <v>3448261.41</v>
      </c>
      <c r="K16" s="15">
        <v>0</v>
      </c>
      <c r="L16" s="14">
        <v>3448261.41</v>
      </c>
      <c r="M16" s="14">
        <v>3324124</v>
      </c>
      <c r="N16" s="14">
        <v>3448261.41</v>
      </c>
      <c r="O16" s="16"/>
      <c r="P16" s="17"/>
      <c r="Q16" s="18">
        <f t="shared" si="0"/>
        <v>34482614.100000001</v>
      </c>
      <c r="R16" s="19" t="s">
        <v>162</v>
      </c>
      <c r="S16" s="94">
        <v>3324124</v>
      </c>
      <c r="T16" s="94">
        <v>3324124</v>
      </c>
      <c r="U16" s="20">
        <v>3448261.41</v>
      </c>
      <c r="V16" s="94">
        <v>3448261.41</v>
      </c>
      <c r="W16" s="98" t="str">
        <f t="shared" si="1"/>
        <v>CUMPLE</v>
      </c>
    </row>
    <row r="17" spans="1:23" s="19" customFormat="1" ht="35.25" customHeight="1">
      <c r="A17" s="4"/>
      <c r="B17" s="13">
        <v>10</v>
      </c>
      <c r="C17" s="13" t="s">
        <v>55</v>
      </c>
      <c r="D17" s="13" t="s">
        <v>56</v>
      </c>
      <c r="E17" s="13" t="s">
        <v>56</v>
      </c>
      <c r="F17" s="13"/>
      <c r="G17" s="13">
        <v>17</v>
      </c>
      <c r="H17" s="13" t="s">
        <v>57</v>
      </c>
      <c r="I17" s="13">
        <v>10</v>
      </c>
      <c r="J17" s="14">
        <v>24259.34</v>
      </c>
      <c r="K17" s="21">
        <v>0.5366460918</v>
      </c>
      <c r="L17" s="14">
        <v>11240.66</v>
      </c>
      <c r="M17" s="14">
        <v>23386</v>
      </c>
      <c r="N17" s="14">
        <v>191091.22</v>
      </c>
      <c r="O17" s="16"/>
      <c r="P17" s="17"/>
      <c r="Q17" s="18">
        <f t="shared" si="0"/>
        <v>1910912.2</v>
      </c>
      <c r="R17" s="19" t="s">
        <v>162</v>
      </c>
      <c r="S17" s="94">
        <v>10836</v>
      </c>
      <c r="T17" s="94">
        <v>25984</v>
      </c>
      <c r="U17" s="20">
        <f t="shared" si="2"/>
        <v>11240.663900414938</v>
      </c>
      <c r="V17" s="94">
        <f t="shared" si="2"/>
        <v>26954.356846473031</v>
      </c>
      <c r="W17" s="98" t="str">
        <f t="shared" si="1"/>
        <v>CUMPLE</v>
      </c>
    </row>
    <row r="18" spans="1:23" s="19" customFormat="1" ht="35.25" customHeight="1">
      <c r="A18" s="4"/>
      <c r="B18" s="13">
        <v>11</v>
      </c>
      <c r="C18" s="13" t="s">
        <v>55</v>
      </c>
      <c r="D18" s="13" t="s">
        <v>58</v>
      </c>
      <c r="E18" s="13" t="s">
        <v>58</v>
      </c>
      <c r="F18" s="13"/>
      <c r="G18" s="13">
        <v>16</v>
      </c>
      <c r="H18" s="13" t="s">
        <v>57</v>
      </c>
      <c r="I18" s="13">
        <v>10</v>
      </c>
      <c r="J18" s="14">
        <v>14050.83</v>
      </c>
      <c r="K18" s="21">
        <v>0.38589891129999998</v>
      </c>
      <c r="L18" s="14">
        <v>8628.6299999999992</v>
      </c>
      <c r="M18" s="14">
        <v>13545</v>
      </c>
      <c r="N18" s="14">
        <v>138058.07999999999</v>
      </c>
      <c r="O18" s="16"/>
      <c r="P18" s="17"/>
      <c r="Q18" s="18">
        <f t="shared" si="0"/>
        <v>1380580.8</v>
      </c>
      <c r="R18" s="19" t="s">
        <v>162</v>
      </c>
      <c r="S18" s="94">
        <v>8318</v>
      </c>
      <c r="T18" s="94">
        <v>15052</v>
      </c>
      <c r="U18" s="20">
        <f t="shared" si="2"/>
        <v>8628.630705394191</v>
      </c>
      <c r="V18" s="94">
        <f t="shared" si="2"/>
        <v>15614.107883817427</v>
      </c>
      <c r="W18" s="98" t="str">
        <f t="shared" si="1"/>
        <v>CUMPLE</v>
      </c>
    </row>
    <row r="19" spans="1:23" s="19" customFormat="1" ht="35.25" customHeight="1">
      <c r="A19" s="4"/>
      <c r="B19" s="13">
        <v>12</v>
      </c>
      <c r="C19" s="13" t="s">
        <v>55</v>
      </c>
      <c r="D19" s="13" t="s">
        <v>59</v>
      </c>
      <c r="E19" s="13" t="s">
        <v>59</v>
      </c>
      <c r="F19" s="13"/>
      <c r="G19" s="13">
        <v>2</v>
      </c>
      <c r="H19" s="13" t="s">
        <v>57</v>
      </c>
      <c r="I19" s="13">
        <v>10</v>
      </c>
      <c r="J19" s="14">
        <v>4135.8900000000003</v>
      </c>
      <c r="K19" s="21">
        <v>0.34211258039999998</v>
      </c>
      <c r="L19" s="14">
        <v>2720.95</v>
      </c>
      <c r="M19" s="14">
        <v>3987</v>
      </c>
      <c r="N19" s="14">
        <v>5441.9</v>
      </c>
      <c r="O19" s="16"/>
      <c r="P19" s="17"/>
      <c r="Q19" s="18">
        <f t="shared" si="0"/>
        <v>54419</v>
      </c>
      <c r="R19" s="19" t="s">
        <v>162</v>
      </c>
      <c r="S19" s="94">
        <v>2623</v>
      </c>
      <c r="T19" s="94">
        <v>4590</v>
      </c>
      <c r="U19" s="20">
        <f t="shared" si="2"/>
        <v>2720.9543568464733</v>
      </c>
      <c r="V19" s="94">
        <f t="shared" si="2"/>
        <v>4761.4107883817433</v>
      </c>
      <c r="W19" s="98" t="str">
        <f t="shared" si="1"/>
        <v>CUMPLE</v>
      </c>
    </row>
    <row r="20" spans="1:23" s="19" customFormat="1" ht="35.25" customHeight="1">
      <c r="A20" s="4"/>
      <c r="B20" s="13">
        <v>13</v>
      </c>
      <c r="C20" s="13" t="s">
        <v>55</v>
      </c>
      <c r="D20" s="13" t="s">
        <v>60</v>
      </c>
      <c r="E20" s="13" t="s">
        <v>60</v>
      </c>
      <c r="F20" s="13"/>
      <c r="G20" s="13">
        <v>12</v>
      </c>
      <c r="H20" s="13" t="s">
        <v>57</v>
      </c>
      <c r="I20" s="13">
        <v>10</v>
      </c>
      <c r="J20" s="14">
        <v>26471.99</v>
      </c>
      <c r="K20" s="21">
        <v>0.61436559930000001</v>
      </c>
      <c r="L20" s="14">
        <v>10208.51</v>
      </c>
      <c r="M20" s="14">
        <v>25519</v>
      </c>
      <c r="N20" s="14">
        <v>122502.12</v>
      </c>
      <c r="O20" s="16"/>
      <c r="P20" s="17"/>
      <c r="Q20" s="18">
        <f t="shared" si="0"/>
        <v>1225021.2</v>
      </c>
      <c r="R20" s="19" t="s">
        <v>162</v>
      </c>
      <c r="S20" s="94">
        <v>9841</v>
      </c>
      <c r="T20" s="94">
        <v>28358</v>
      </c>
      <c r="U20" s="20">
        <f t="shared" si="2"/>
        <v>10208.50622406639</v>
      </c>
      <c r="V20" s="94">
        <f t="shared" si="2"/>
        <v>29417.01244813278</v>
      </c>
      <c r="W20" s="98" t="str">
        <f t="shared" si="1"/>
        <v>CUMPLE</v>
      </c>
    </row>
    <row r="21" spans="1:23" s="19" customFormat="1" ht="35.25" customHeight="1">
      <c r="A21" s="4"/>
      <c r="B21" s="13">
        <v>14</v>
      </c>
      <c r="C21" s="13" t="s">
        <v>55</v>
      </c>
      <c r="D21" s="13" t="s">
        <v>61</v>
      </c>
      <c r="E21" s="13" t="s">
        <v>61</v>
      </c>
      <c r="F21" s="13"/>
      <c r="G21" s="13">
        <v>24</v>
      </c>
      <c r="H21" s="13" t="s">
        <v>57</v>
      </c>
      <c r="I21" s="13">
        <v>10</v>
      </c>
      <c r="J21" s="14">
        <v>19760.37</v>
      </c>
      <c r="K21" s="21">
        <v>0.49068160160000002</v>
      </c>
      <c r="L21" s="14">
        <v>10064.32</v>
      </c>
      <c r="M21" s="14">
        <v>19049</v>
      </c>
      <c r="N21" s="14">
        <v>241543.67999999999</v>
      </c>
      <c r="O21" s="16"/>
      <c r="P21" s="17"/>
      <c r="Q21" s="18">
        <f t="shared" si="0"/>
        <v>2415436.7999999998</v>
      </c>
      <c r="R21" s="19" t="s">
        <v>162</v>
      </c>
      <c r="S21" s="94">
        <v>9702</v>
      </c>
      <c r="T21" s="94">
        <v>21166</v>
      </c>
      <c r="U21" s="20">
        <f t="shared" si="2"/>
        <v>10064.315352697096</v>
      </c>
      <c r="V21" s="94">
        <f t="shared" si="2"/>
        <v>21956.431535269709</v>
      </c>
      <c r="W21" s="98" t="str">
        <f t="shared" si="1"/>
        <v>CUMPLE</v>
      </c>
    </row>
    <row r="22" spans="1:23" s="19" customFormat="1" ht="35.25" customHeight="1">
      <c r="A22" s="4"/>
      <c r="B22" s="13">
        <v>15</v>
      </c>
      <c r="C22" s="13" t="s">
        <v>55</v>
      </c>
      <c r="D22" s="13" t="s">
        <v>62</v>
      </c>
      <c r="E22" s="13" t="s">
        <v>62</v>
      </c>
      <c r="F22" s="13"/>
      <c r="G22" s="13">
        <v>40</v>
      </c>
      <c r="H22" s="13" t="s">
        <v>57</v>
      </c>
      <c r="I22" s="13">
        <v>10</v>
      </c>
      <c r="J22" s="14">
        <v>12204.36</v>
      </c>
      <c r="K22" s="21">
        <v>0.48389264160000001</v>
      </c>
      <c r="L22" s="14">
        <v>6298.76</v>
      </c>
      <c r="M22" s="14">
        <v>11765</v>
      </c>
      <c r="N22" s="14">
        <v>251950.4</v>
      </c>
      <c r="O22" s="16"/>
      <c r="P22" s="17"/>
      <c r="Q22" s="18">
        <f t="shared" si="0"/>
        <v>2519504</v>
      </c>
      <c r="R22" s="19" t="s">
        <v>162</v>
      </c>
      <c r="S22" s="94">
        <v>6072</v>
      </c>
      <c r="T22" s="94">
        <v>13074</v>
      </c>
      <c r="U22" s="20">
        <f t="shared" si="2"/>
        <v>6298.7551867219918</v>
      </c>
      <c r="V22" s="94">
        <f t="shared" si="2"/>
        <v>13562.240663900415</v>
      </c>
      <c r="W22" s="98" t="str">
        <f t="shared" si="1"/>
        <v>CUMPLE</v>
      </c>
    </row>
    <row r="23" spans="1:23" s="19" customFormat="1" ht="35.25" customHeight="1">
      <c r="A23" s="4"/>
      <c r="B23" s="13">
        <v>16</v>
      </c>
      <c r="C23" s="13" t="s">
        <v>55</v>
      </c>
      <c r="D23" s="13" t="s">
        <v>63</v>
      </c>
      <c r="E23" s="13" t="s">
        <v>63</v>
      </c>
      <c r="F23" s="13"/>
      <c r="G23" s="13">
        <v>15</v>
      </c>
      <c r="H23" s="13" t="s">
        <v>57</v>
      </c>
      <c r="I23" s="13">
        <v>10</v>
      </c>
      <c r="J23" s="14">
        <v>27925.31</v>
      </c>
      <c r="K23" s="21">
        <v>0.53176061429999999</v>
      </c>
      <c r="L23" s="14">
        <v>13075.73</v>
      </c>
      <c r="M23" s="14">
        <v>26920</v>
      </c>
      <c r="N23" s="14">
        <v>196135.95</v>
      </c>
      <c r="O23" s="16"/>
      <c r="P23" s="17"/>
      <c r="Q23" s="18">
        <f t="shared" si="0"/>
        <v>1961359.5</v>
      </c>
      <c r="R23" s="19" t="s">
        <v>162</v>
      </c>
      <c r="S23" s="94">
        <v>12605</v>
      </c>
      <c r="T23" s="94">
        <v>29914</v>
      </c>
      <c r="U23" s="20">
        <f t="shared" si="2"/>
        <v>13075.726141078838</v>
      </c>
      <c r="V23" s="94">
        <f t="shared" si="2"/>
        <v>31031.120331950209</v>
      </c>
      <c r="W23" s="98" t="str">
        <f t="shared" si="1"/>
        <v>CUMPLE</v>
      </c>
    </row>
    <row r="24" spans="1:23" s="19" customFormat="1" ht="35.25" customHeight="1">
      <c r="A24" s="4"/>
      <c r="B24" s="13">
        <v>17</v>
      </c>
      <c r="C24" s="13" t="s">
        <v>55</v>
      </c>
      <c r="D24" s="13" t="s">
        <v>64</v>
      </c>
      <c r="E24" s="13" t="s">
        <v>64</v>
      </c>
      <c r="F24" s="13"/>
      <c r="G24" s="13">
        <v>4</v>
      </c>
      <c r="H24" s="13" t="s">
        <v>57</v>
      </c>
      <c r="I24" s="13">
        <v>10</v>
      </c>
      <c r="J24" s="14">
        <v>18723.03</v>
      </c>
      <c r="K24" s="21">
        <v>0.60180643840000003</v>
      </c>
      <c r="L24" s="14">
        <v>7455.39</v>
      </c>
      <c r="M24" s="14">
        <v>18049</v>
      </c>
      <c r="N24" s="14">
        <v>29821.56</v>
      </c>
      <c r="O24" s="16"/>
      <c r="P24" s="17"/>
      <c r="Q24" s="18">
        <f t="shared" si="0"/>
        <v>298215.59999999998</v>
      </c>
      <c r="R24" s="19" t="s">
        <v>162</v>
      </c>
      <c r="S24" s="94">
        <v>7187</v>
      </c>
      <c r="T24" s="94">
        <v>20055</v>
      </c>
      <c r="U24" s="20">
        <f t="shared" si="2"/>
        <v>7455.3941908713696</v>
      </c>
      <c r="V24" s="94">
        <f t="shared" si="2"/>
        <v>20803.941908713692</v>
      </c>
      <c r="W24" s="98" t="str">
        <f t="shared" si="1"/>
        <v>CUMPLE</v>
      </c>
    </row>
    <row r="25" spans="1:23" s="19" customFormat="1" ht="35.25" customHeight="1">
      <c r="A25" s="4"/>
      <c r="B25" s="13">
        <v>18</v>
      </c>
      <c r="C25" s="13" t="s">
        <v>55</v>
      </c>
      <c r="D25" s="13" t="s">
        <v>65</v>
      </c>
      <c r="E25" s="13" t="s">
        <v>65</v>
      </c>
      <c r="F25" s="13"/>
      <c r="G25" s="13">
        <v>46</v>
      </c>
      <c r="H25" s="13" t="s">
        <v>57</v>
      </c>
      <c r="I25" s="13">
        <v>10</v>
      </c>
      <c r="J25" s="14">
        <v>11949.17</v>
      </c>
      <c r="K25" s="21">
        <v>0.4720896933</v>
      </c>
      <c r="L25" s="14">
        <v>6308.09</v>
      </c>
      <c r="M25" s="14">
        <v>11519</v>
      </c>
      <c r="N25" s="14">
        <v>290172.14</v>
      </c>
      <c r="O25" s="16"/>
      <c r="P25" s="17"/>
      <c r="Q25" s="18">
        <f t="shared" si="0"/>
        <v>2901721.4</v>
      </c>
      <c r="R25" s="19" t="s">
        <v>162</v>
      </c>
      <c r="S25" s="94">
        <v>6081</v>
      </c>
      <c r="T25" s="94">
        <v>12798</v>
      </c>
      <c r="U25" s="20">
        <f t="shared" si="2"/>
        <v>6308.0912863070544</v>
      </c>
      <c r="V25" s="94">
        <f t="shared" si="2"/>
        <v>13275.933609958507</v>
      </c>
      <c r="W25" s="98" t="str">
        <f t="shared" si="1"/>
        <v>CUMPLE</v>
      </c>
    </row>
    <row r="26" spans="1:23" s="19" customFormat="1" ht="35.25" customHeight="1">
      <c r="A26" s="4"/>
      <c r="B26" s="13">
        <v>19</v>
      </c>
      <c r="C26" s="13" t="s">
        <v>55</v>
      </c>
      <c r="D26" s="13" t="s">
        <v>66</v>
      </c>
      <c r="E26" s="13" t="s">
        <v>66</v>
      </c>
      <c r="F26" s="13"/>
      <c r="G26" s="13">
        <v>5</v>
      </c>
      <c r="H26" s="13" t="s">
        <v>57</v>
      </c>
      <c r="I26" s="13">
        <v>10</v>
      </c>
      <c r="J26" s="14">
        <v>38738.589999999997</v>
      </c>
      <c r="K26" s="21">
        <v>0.52332364190000003</v>
      </c>
      <c r="L26" s="14">
        <v>18465.77</v>
      </c>
      <c r="M26" s="14">
        <v>37344</v>
      </c>
      <c r="N26" s="14">
        <v>92328.85</v>
      </c>
      <c r="O26" s="16"/>
      <c r="P26" s="17"/>
      <c r="Q26" s="18">
        <f t="shared" si="0"/>
        <v>923288.5</v>
      </c>
      <c r="R26" s="19" t="s">
        <v>162</v>
      </c>
      <c r="S26" s="94">
        <v>17801</v>
      </c>
      <c r="T26" s="94">
        <v>41497</v>
      </c>
      <c r="U26" s="20">
        <f t="shared" si="2"/>
        <v>18465.767634854772</v>
      </c>
      <c r="V26" s="94">
        <f t="shared" si="2"/>
        <v>43046.680497925314</v>
      </c>
      <c r="W26" s="98" t="str">
        <f t="shared" si="1"/>
        <v>CUMPLE</v>
      </c>
    </row>
    <row r="27" spans="1:23" s="19" customFormat="1" ht="35.25" customHeight="1">
      <c r="A27" s="4"/>
      <c r="B27" s="13">
        <v>20</v>
      </c>
      <c r="C27" s="13" t="s">
        <v>55</v>
      </c>
      <c r="D27" s="13" t="s">
        <v>67</v>
      </c>
      <c r="E27" s="13" t="s">
        <v>67</v>
      </c>
      <c r="F27" s="13"/>
      <c r="G27" s="13">
        <v>11</v>
      </c>
      <c r="H27" s="13" t="s">
        <v>57</v>
      </c>
      <c r="I27" s="13">
        <v>10</v>
      </c>
      <c r="J27" s="14">
        <v>21030.080000000002</v>
      </c>
      <c r="K27" s="21">
        <v>0.197553219</v>
      </c>
      <c r="L27" s="14">
        <v>16875.52</v>
      </c>
      <c r="M27" s="14">
        <v>20273</v>
      </c>
      <c r="N27" s="14">
        <v>185630.72</v>
      </c>
      <c r="O27" s="16"/>
      <c r="P27" s="17"/>
      <c r="Q27" s="18">
        <f t="shared" si="0"/>
        <v>1856307.2</v>
      </c>
      <c r="R27" s="19" t="s">
        <v>162</v>
      </c>
      <c r="S27" s="94">
        <v>16268</v>
      </c>
      <c r="T27" s="94">
        <v>25377</v>
      </c>
      <c r="U27" s="20">
        <f t="shared" si="2"/>
        <v>16875.51867219917</v>
      </c>
      <c r="V27" s="94">
        <f t="shared" si="2"/>
        <v>26324.688796680497</v>
      </c>
      <c r="W27" s="98" t="str">
        <f t="shared" si="1"/>
        <v>CUMPLE</v>
      </c>
    </row>
    <row r="28" spans="1:23" s="19" customFormat="1" ht="35.25" customHeight="1">
      <c r="A28" s="4"/>
      <c r="B28" s="13">
        <v>21</v>
      </c>
      <c r="C28" s="13" t="s">
        <v>55</v>
      </c>
      <c r="D28" s="13" t="s">
        <v>68</v>
      </c>
      <c r="E28" s="13" t="s">
        <v>68</v>
      </c>
      <c r="F28" s="13"/>
      <c r="G28" s="13">
        <v>2</v>
      </c>
      <c r="H28" s="13" t="s">
        <v>57</v>
      </c>
      <c r="I28" s="13">
        <v>10</v>
      </c>
      <c r="J28" s="14">
        <v>40006.22</v>
      </c>
      <c r="K28" s="21">
        <v>0.32536415590000001</v>
      </c>
      <c r="L28" s="14">
        <v>26989.63</v>
      </c>
      <c r="M28" s="14">
        <v>38566</v>
      </c>
      <c r="N28" s="14">
        <v>53979.26</v>
      </c>
      <c r="O28" s="16"/>
      <c r="P28" s="17"/>
      <c r="Q28" s="18">
        <f t="shared" si="0"/>
        <v>539792.6</v>
      </c>
      <c r="R28" s="19" t="s">
        <v>162</v>
      </c>
      <c r="S28" s="94">
        <v>26018</v>
      </c>
      <c r="T28" s="94">
        <v>45435</v>
      </c>
      <c r="U28" s="20">
        <f t="shared" si="2"/>
        <v>26989.626556016599</v>
      </c>
      <c r="V28" s="94">
        <f t="shared" si="2"/>
        <v>47131.742738589215</v>
      </c>
      <c r="W28" s="98" t="str">
        <f t="shared" si="1"/>
        <v>CUMPLE</v>
      </c>
    </row>
    <row r="29" spans="1:23" s="19" customFormat="1" ht="35.25" customHeight="1">
      <c r="A29" s="4"/>
      <c r="B29" s="13">
        <v>22</v>
      </c>
      <c r="C29" s="13" t="s">
        <v>55</v>
      </c>
      <c r="D29" s="13" t="s">
        <v>69</v>
      </c>
      <c r="E29" s="13" t="s">
        <v>69</v>
      </c>
      <c r="F29" s="13"/>
      <c r="G29" s="13">
        <v>2</v>
      </c>
      <c r="H29" s="13" t="s">
        <v>57</v>
      </c>
      <c r="I29" s="13">
        <v>10</v>
      </c>
      <c r="J29" s="14">
        <v>80335.06</v>
      </c>
      <c r="K29" s="21">
        <v>0.36635971890000002</v>
      </c>
      <c r="L29" s="14">
        <v>50903.53</v>
      </c>
      <c r="M29" s="14">
        <v>77443</v>
      </c>
      <c r="N29" s="14">
        <v>101807.06</v>
      </c>
      <c r="O29" s="16"/>
      <c r="P29" s="17"/>
      <c r="Q29" s="18">
        <f t="shared" si="0"/>
        <v>1018070.6</v>
      </c>
      <c r="R29" s="19" t="s">
        <v>162</v>
      </c>
      <c r="S29" s="94">
        <v>49071</v>
      </c>
      <c r="T29" s="94">
        <v>87626</v>
      </c>
      <c r="U29" s="20">
        <f t="shared" si="2"/>
        <v>50903.526970954357</v>
      </c>
      <c r="V29" s="94">
        <f t="shared" si="2"/>
        <v>90898.340248962661</v>
      </c>
      <c r="W29" s="98" t="str">
        <f t="shared" si="1"/>
        <v>CUMPLE</v>
      </c>
    </row>
    <row r="30" spans="1:23" s="19" customFormat="1" ht="35.25" customHeight="1">
      <c r="A30" s="4"/>
      <c r="B30" s="13">
        <v>23</v>
      </c>
      <c r="C30" s="13" t="s">
        <v>55</v>
      </c>
      <c r="D30" s="13" t="s">
        <v>70</v>
      </c>
      <c r="E30" s="13" t="s">
        <v>70</v>
      </c>
      <c r="F30" s="13"/>
      <c r="G30" s="13">
        <v>6</v>
      </c>
      <c r="H30" s="13" t="s">
        <v>57</v>
      </c>
      <c r="I30" s="13">
        <v>10</v>
      </c>
      <c r="J30" s="14">
        <v>16403.53</v>
      </c>
      <c r="K30" s="21">
        <v>0.39872271399999998</v>
      </c>
      <c r="L30" s="14">
        <v>9863.07</v>
      </c>
      <c r="M30" s="14">
        <v>15813</v>
      </c>
      <c r="N30" s="14">
        <v>59178.42</v>
      </c>
      <c r="O30" s="16"/>
      <c r="P30" s="17"/>
      <c r="Q30" s="18">
        <f t="shared" si="0"/>
        <v>591784.19999999995</v>
      </c>
      <c r="R30" s="19" t="s">
        <v>162</v>
      </c>
      <c r="S30" s="94">
        <v>9508</v>
      </c>
      <c r="T30" s="94">
        <v>22518</v>
      </c>
      <c r="U30" s="20">
        <f t="shared" si="2"/>
        <v>9863.0705394190882</v>
      </c>
      <c r="V30" s="94">
        <f t="shared" si="2"/>
        <v>23358.921161825729</v>
      </c>
      <c r="W30" s="98" t="str">
        <f t="shared" si="1"/>
        <v>CUMPLE</v>
      </c>
    </row>
    <row r="31" spans="1:23" s="19" customFormat="1" ht="35.25" customHeight="1">
      <c r="A31" s="4"/>
      <c r="B31" s="13">
        <v>24</v>
      </c>
      <c r="C31" s="13" t="s">
        <v>55</v>
      </c>
      <c r="D31" s="13" t="s">
        <v>71</v>
      </c>
      <c r="E31" s="13" t="s">
        <v>71</v>
      </c>
      <c r="F31" s="13"/>
      <c r="G31" s="13">
        <v>5</v>
      </c>
      <c r="H31" s="13" t="s">
        <v>57</v>
      </c>
      <c r="I31" s="13">
        <v>10</v>
      </c>
      <c r="J31" s="14">
        <v>11028.01</v>
      </c>
      <c r="K31" s="21">
        <v>0.2823818622</v>
      </c>
      <c r="L31" s="14">
        <v>7913.9</v>
      </c>
      <c r="M31" s="14">
        <v>10631</v>
      </c>
      <c r="N31" s="14">
        <v>39569.5</v>
      </c>
      <c r="O31" s="16"/>
      <c r="P31" s="17"/>
      <c r="Q31" s="18">
        <f t="shared" si="0"/>
        <v>395695</v>
      </c>
      <c r="R31" s="19" t="s">
        <v>162</v>
      </c>
      <c r="S31" s="94">
        <v>7629</v>
      </c>
      <c r="T31" s="94">
        <v>16191</v>
      </c>
      <c r="U31" s="20">
        <f t="shared" si="2"/>
        <v>7913.9004149377597</v>
      </c>
      <c r="V31" s="94">
        <f t="shared" si="2"/>
        <v>16795.643153526973</v>
      </c>
      <c r="W31" s="98" t="str">
        <f t="shared" si="1"/>
        <v>CUMPLE</v>
      </c>
    </row>
    <row r="32" spans="1:23" s="19" customFormat="1" ht="35.25" customHeight="1">
      <c r="A32" s="4"/>
      <c r="B32" s="13">
        <v>25</v>
      </c>
      <c r="C32" s="13" t="s">
        <v>55</v>
      </c>
      <c r="D32" s="13" t="s">
        <v>72</v>
      </c>
      <c r="E32" s="13" t="s">
        <v>72</v>
      </c>
      <c r="F32" s="13"/>
      <c r="G32" s="13">
        <v>12</v>
      </c>
      <c r="H32" s="13" t="s">
        <v>57</v>
      </c>
      <c r="I32" s="13">
        <v>10</v>
      </c>
      <c r="J32" s="14">
        <v>16239.63</v>
      </c>
      <c r="K32" s="21">
        <v>0.31389323530000002</v>
      </c>
      <c r="L32" s="14">
        <v>11142.12</v>
      </c>
      <c r="M32" s="14">
        <v>15655</v>
      </c>
      <c r="N32" s="14">
        <v>133705.44</v>
      </c>
      <c r="O32" s="16"/>
      <c r="P32" s="17"/>
      <c r="Q32" s="18">
        <f t="shared" si="0"/>
        <v>1337054.3999999999</v>
      </c>
      <c r="R32" s="19" t="s">
        <v>162</v>
      </c>
      <c r="S32" s="94">
        <v>10741</v>
      </c>
      <c r="T32" s="94">
        <v>17396</v>
      </c>
      <c r="U32" s="20">
        <f t="shared" si="2"/>
        <v>11142.116182572614</v>
      </c>
      <c r="V32" s="94">
        <f t="shared" si="2"/>
        <v>18045.643153526973</v>
      </c>
      <c r="W32" s="98" t="str">
        <f t="shared" si="1"/>
        <v>CUMPLE</v>
      </c>
    </row>
    <row r="33" spans="1:23" s="19" customFormat="1" ht="35.25" customHeight="1">
      <c r="A33" s="4"/>
      <c r="B33" s="13">
        <v>26</v>
      </c>
      <c r="C33" s="13" t="s">
        <v>55</v>
      </c>
      <c r="D33" s="13" t="s">
        <v>73</v>
      </c>
      <c r="E33" s="13" t="s">
        <v>73</v>
      </c>
      <c r="F33" s="13"/>
      <c r="G33" s="13">
        <v>3</v>
      </c>
      <c r="H33" s="13" t="s">
        <v>57</v>
      </c>
      <c r="I33" s="13">
        <v>10</v>
      </c>
      <c r="J33" s="14">
        <v>31950.21</v>
      </c>
      <c r="K33" s="21">
        <v>0.47607136230000002</v>
      </c>
      <c r="L33" s="14">
        <v>16739.63</v>
      </c>
      <c r="M33" s="14">
        <v>30800</v>
      </c>
      <c r="N33" s="14">
        <v>50218.89</v>
      </c>
      <c r="O33" s="16"/>
      <c r="P33" s="17"/>
      <c r="Q33" s="18">
        <f t="shared" si="0"/>
        <v>502188.9</v>
      </c>
      <c r="R33" s="19" t="s">
        <v>162</v>
      </c>
      <c r="S33" s="94">
        <v>16137</v>
      </c>
      <c r="T33" s="94">
        <v>34223</v>
      </c>
      <c r="U33" s="20">
        <f t="shared" si="2"/>
        <v>16739.626556016599</v>
      </c>
      <c r="V33" s="94">
        <f t="shared" si="2"/>
        <v>35501.037344398341</v>
      </c>
      <c r="W33" s="98" t="str">
        <f t="shared" si="1"/>
        <v>CUMPLE</v>
      </c>
    </row>
    <row r="34" spans="1:23" s="19" customFormat="1" ht="35.25" customHeight="1">
      <c r="A34" s="4"/>
      <c r="B34" s="13">
        <v>27</v>
      </c>
      <c r="C34" s="13" t="s">
        <v>55</v>
      </c>
      <c r="D34" s="13" t="s">
        <v>74</v>
      </c>
      <c r="E34" s="13" t="s">
        <v>74</v>
      </c>
      <c r="F34" s="13"/>
      <c r="G34" s="13">
        <v>3</v>
      </c>
      <c r="H34" s="13" t="s">
        <v>57</v>
      </c>
      <c r="I34" s="13">
        <v>10</v>
      </c>
      <c r="J34" s="14">
        <v>33897.300000000003</v>
      </c>
      <c r="K34" s="21">
        <v>0.5015759367</v>
      </c>
      <c r="L34" s="14">
        <v>16895.23</v>
      </c>
      <c r="M34" s="14">
        <v>32677</v>
      </c>
      <c r="N34" s="14">
        <v>50685.69</v>
      </c>
      <c r="O34" s="16"/>
      <c r="P34" s="17"/>
      <c r="Q34" s="18">
        <f t="shared" si="0"/>
        <v>506856.9</v>
      </c>
      <c r="R34" s="19" t="s">
        <v>162</v>
      </c>
      <c r="S34" s="94">
        <v>16287</v>
      </c>
      <c r="T34" s="94">
        <v>36309</v>
      </c>
      <c r="U34" s="20">
        <f t="shared" si="2"/>
        <v>16895.228215767635</v>
      </c>
      <c r="V34" s="94">
        <f t="shared" si="2"/>
        <v>37664.937759336099</v>
      </c>
      <c r="W34" s="98" t="str">
        <f t="shared" si="1"/>
        <v>CUMPLE</v>
      </c>
    </row>
    <row r="35" spans="1:23" s="19" customFormat="1" ht="35.25" customHeight="1">
      <c r="A35" s="4"/>
      <c r="B35" s="13">
        <v>28</v>
      </c>
      <c r="C35" s="13" t="s">
        <v>55</v>
      </c>
      <c r="D35" s="13" t="s">
        <v>75</v>
      </c>
      <c r="E35" s="13" t="s">
        <v>75</v>
      </c>
      <c r="F35" s="13"/>
      <c r="G35" s="13">
        <v>19</v>
      </c>
      <c r="H35" s="13" t="s">
        <v>57</v>
      </c>
      <c r="I35" s="13">
        <v>10</v>
      </c>
      <c r="J35" s="14">
        <v>15522.82</v>
      </c>
      <c r="K35" s="21">
        <v>0.29256861830000003</v>
      </c>
      <c r="L35" s="14">
        <v>10981.33</v>
      </c>
      <c r="M35" s="14">
        <v>14964</v>
      </c>
      <c r="N35" s="14">
        <v>208645.27</v>
      </c>
      <c r="O35" s="16"/>
      <c r="P35" s="17"/>
      <c r="Q35" s="18">
        <f t="shared" si="0"/>
        <v>2086452.7</v>
      </c>
      <c r="R35" s="19" t="s">
        <v>162</v>
      </c>
      <c r="S35" s="94">
        <v>10586</v>
      </c>
      <c r="T35" s="94">
        <v>17640</v>
      </c>
      <c r="U35" s="20">
        <f t="shared" si="2"/>
        <v>10981.327800829877</v>
      </c>
      <c r="V35" s="94">
        <f t="shared" si="2"/>
        <v>18298.755186721992</v>
      </c>
      <c r="W35" s="98" t="str">
        <f t="shared" si="1"/>
        <v>CUMPLE</v>
      </c>
    </row>
    <row r="36" spans="1:23" s="19" customFormat="1" ht="35.25" customHeight="1">
      <c r="A36" s="4"/>
      <c r="B36" s="13">
        <v>29</v>
      </c>
      <c r="C36" s="13" t="s">
        <v>55</v>
      </c>
      <c r="D36" s="13" t="s">
        <v>76</v>
      </c>
      <c r="E36" s="13" t="s">
        <v>76</v>
      </c>
      <c r="F36" s="13"/>
      <c r="G36" s="13">
        <v>4</v>
      </c>
      <c r="H36" s="13" t="s">
        <v>57</v>
      </c>
      <c r="I36" s="13">
        <v>10</v>
      </c>
      <c r="J36" s="14">
        <v>10117.219999999999</v>
      </c>
      <c r="K36" s="21">
        <v>0.1610788339</v>
      </c>
      <c r="L36" s="14">
        <v>8487.5499999999993</v>
      </c>
      <c r="M36" s="14">
        <v>9753</v>
      </c>
      <c r="N36" s="14">
        <v>33950.199999999997</v>
      </c>
      <c r="O36" s="16"/>
      <c r="P36" s="17"/>
      <c r="Q36" s="18">
        <f t="shared" si="0"/>
        <v>339502</v>
      </c>
      <c r="R36" s="19" t="s">
        <v>162</v>
      </c>
      <c r="S36" s="94">
        <v>8182</v>
      </c>
      <c r="T36" s="94">
        <v>14824</v>
      </c>
      <c r="U36" s="20">
        <f t="shared" si="2"/>
        <v>8487.5518672199178</v>
      </c>
      <c r="V36" s="94">
        <f t="shared" si="2"/>
        <v>15377.593360995852</v>
      </c>
      <c r="W36" s="98" t="str">
        <f t="shared" si="1"/>
        <v>CUMPLE</v>
      </c>
    </row>
    <row r="37" spans="1:23" s="19" customFormat="1" ht="35.25" customHeight="1">
      <c r="A37" s="4"/>
      <c r="B37" s="13">
        <v>30</v>
      </c>
      <c r="C37" s="13" t="s">
        <v>55</v>
      </c>
      <c r="D37" s="13" t="s">
        <v>77</v>
      </c>
      <c r="E37" s="13" t="s">
        <v>77</v>
      </c>
      <c r="F37" s="13"/>
      <c r="G37" s="13">
        <v>7</v>
      </c>
      <c r="H37" s="13" t="s">
        <v>57</v>
      </c>
      <c r="I37" s="13">
        <v>10</v>
      </c>
      <c r="J37" s="14">
        <v>14104.77</v>
      </c>
      <c r="K37" s="21">
        <v>0.49584431369999998</v>
      </c>
      <c r="L37" s="14">
        <v>7111</v>
      </c>
      <c r="M37" s="14">
        <v>13597</v>
      </c>
      <c r="N37" s="14">
        <v>49777</v>
      </c>
      <c r="O37" s="16"/>
      <c r="P37" s="17"/>
      <c r="Q37" s="18">
        <f t="shared" si="0"/>
        <v>497770</v>
      </c>
      <c r="R37" s="19" t="s">
        <v>162</v>
      </c>
      <c r="S37" s="94">
        <v>6855</v>
      </c>
      <c r="T37" s="94">
        <v>30341</v>
      </c>
      <c r="U37" s="20">
        <f t="shared" si="2"/>
        <v>7110.9958506224066</v>
      </c>
      <c r="V37" s="94">
        <f t="shared" si="2"/>
        <v>31474.066390041495</v>
      </c>
      <c r="W37" s="98" t="str">
        <f t="shared" si="1"/>
        <v>CUMPLE</v>
      </c>
    </row>
    <row r="38" spans="1:23" s="19" customFormat="1" ht="35.25" customHeight="1">
      <c r="A38" s="4"/>
      <c r="B38" s="13">
        <v>31</v>
      </c>
      <c r="C38" s="13" t="s">
        <v>55</v>
      </c>
      <c r="D38" s="13" t="s">
        <v>78</v>
      </c>
      <c r="E38" s="13" t="s">
        <v>78</v>
      </c>
      <c r="F38" s="13"/>
      <c r="G38" s="13">
        <v>18</v>
      </c>
      <c r="H38" s="13" t="s">
        <v>57</v>
      </c>
      <c r="I38" s="13">
        <v>10</v>
      </c>
      <c r="J38" s="14">
        <v>1109.96</v>
      </c>
      <c r="K38" s="21">
        <v>0</v>
      </c>
      <c r="L38" s="14">
        <v>1109.96</v>
      </c>
      <c r="M38" s="14">
        <v>1070</v>
      </c>
      <c r="N38" s="14">
        <v>19979.28</v>
      </c>
      <c r="O38" s="16"/>
      <c r="P38" s="17"/>
      <c r="Q38" s="18">
        <f t="shared" si="0"/>
        <v>199792.8</v>
      </c>
      <c r="R38" s="19" t="s">
        <v>162</v>
      </c>
      <c r="S38" s="94">
        <v>1070</v>
      </c>
      <c r="T38" s="94">
        <v>2322</v>
      </c>
      <c r="U38" s="20">
        <f t="shared" si="2"/>
        <v>1109.9585062240665</v>
      </c>
      <c r="V38" s="94">
        <f t="shared" si="2"/>
        <v>2408.713692946058</v>
      </c>
      <c r="W38" s="98" t="str">
        <f t="shared" si="1"/>
        <v>CUMPLE</v>
      </c>
    </row>
    <row r="39" spans="1:23" s="19" customFormat="1" ht="35.25" customHeight="1">
      <c r="A39" s="4"/>
      <c r="B39" s="13">
        <v>32</v>
      </c>
      <c r="C39" s="13" t="s">
        <v>55</v>
      </c>
      <c r="D39" s="13" t="s">
        <v>79</v>
      </c>
      <c r="E39" s="13" t="s">
        <v>79</v>
      </c>
      <c r="F39" s="13"/>
      <c r="G39" s="13">
        <v>63</v>
      </c>
      <c r="H39" s="13" t="s">
        <v>57</v>
      </c>
      <c r="I39" s="13">
        <v>10</v>
      </c>
      <c r="J39" s="14">
        <v>396.27</v>
      </c>
      <c r="K39" s="21">
        <v>0</v>
      </c>
      <c r="L39" s="14">
        <v>396.27</v>
      </c>
      <c r="M39" s="14">
        <v>382</v>
      </c>
      <c r="N39" s="14">
        <v>24965.01</v>
      </c>
      <c r="O39" s="16"/>
      <c r="P39" s="17"/>
      <c r="Q39" s="18">
        <f t="shared" si="0"/>
        <v>249650.1</v>
      </c>
      <c r="R39" s="19" t="s">
        <v>162</v>
      </c>
      <c r="S39" s="94">
        <v>382</v>
      </c>
      <c r="T39" s="94">
        <v>748</v>
      </c>
      <c r="U39" s="20">
        <f t="shared" si="2"/>
        <v>396.2655601659751</v>
      </c>
      <c r="V39" s="94">
        <f t="shared" si="2"/>
        <v>775.93360995850628</v>
      </c>
      <c r="W39" s="98" t="str">
        <f t="shared" si="1"/>
        <v>CUMPLE</v>
      </c>
    </row>
    <row r="40" spans="1:23" s="19" customFormat="1" ht="35.25" customHeight="1">
      <c r="A40" s="4"/>
      <c r="B40" s="13">
        <v>33</v>
      </c>
      <c r="C40" s="13" t="s">
        <v>55</v>
      </c>
      <c r="D40" s="13" t="s">
        <v>80</v>
      </c>
      <c r="E40" s="13" t="s">
        <v>80</v>
      </c>
      <c r="F40" s="13"/>
      <c r="G40" s="13">
        <v>15</v>
      </c>
      <c r="H40" s="13" t="s">
        <v>57</v>
      </c>
      <c r="I40" s="13">
        <v>10</v>
      </c>
      <c r="J40" s="14">
        <v>3256.22</v>
      </c>
      <c r="K40" s="21">
        <v>0.72475139889999995</v>
      </c>
      <c r="L40" s="14">
        <v>896.27</v>
      </c>
      <c r="M40" s="14">
        <v>3139</v>
      </c>
      <c r="N40" s="14">
        <v>13444.05</v>
      </c>
      <c r="O40" s="16"/>
      <c r="P40" s="17"/>
      <c r="Q40" s="18">
        <f t="shared" si="0"/>
        <v>134440.5</v>
      </c>
      <c r="R40" s="19" t="s">
        <v>162</v>
      </c>
      <c r="S40" s="94">
        <v>864</v>
      </c>
      <c r="T40" s="94">
        <v>3870</v>
      </c>
      <c r="U40" s="20">
        <f t="shared" si="2"/>
        <v>896.2655601659751</v>
      </c>
      <c r="V40" s="94">
        <f t="shared" si="2"/>
        <v>4014.5228215767638</v>
      </c>
      <c r="W40" s="98" t="str">
        <f t="shared" si="1"/>
        <v>CUMPLE</v>
      </c>
    </row>
    <row r="41" spans="1:23" s="19" customFormat="1" ht="35.25" customHeight="1">
      <c r="A41" s="4"/>
      <c r="B41" s="13">
        <v>34</v>
      </c>
      <c r="C41" s="13" t="s">
        <v>55</v>
      </c>
      <c r="D41" s="13" t="s">
        <v>81</v>
      </c>
      <c r="E41" s="13" t="s">
        <v>81</v>
      </c>
      <c r="F41" s="13"/>
      <c r="G41" s="13">
        <v>23</v>
      </c>
      <c r="H41" s="13" t="s">
        <v>57</v>
      </c>
      <c r="I41" s="13">
        <v>10</v>
      </c>
      <c r="J41" s="14">
        <v>5318.46</v>
      </c>
      <c r="K41" s="21">
        <v>0</v>
      </c>
      <c r="L41" s="14">
        <v>5318.46</v>
      </c>
      <c r="M41" s="14">
        <v>5127</v>
      </c>
      <c r="N41" s="14">
        <v>122324.58</v>
      </c>
      <c r="O41" s="16"/>
      <c r="P41" s="17"/>
      <c r="Q41" s="18">
        <f t="shared" si="0"/>
        <v>1223245.8</v>
      </c>
      <c r="R41" s="19" t="s">
        <v>162</v>
      </c>
      <c r="S41" s="94">
        <v>5127</v>
      </c>
      <c r="T41" s="94">
        <v>7506</v>
      </c>
      <c r="U41" s="20">
        <v>5318.46</v>
      </c>
      <c r="V41" s="94">
        <f t="shared" si="2"/>
        <v>7786.3070539419086</v>
      </c>
      <c r="W41" s="98" t="str">
        <f t="shared" si="1"/>
        <v>CUMPLE</v>
      </c>
    </row>
    <row r="42" spans="1:23" s="19" customFormat="1" ht="35.25" customHeight="1">
      <c r="A42" s="4"/>
      <c r="B42" s="13">
        <v>35</v>
      </c>
      <c r="C42" s="13" t="s">
        <v>55</v>
      </c>
      <c r="D42" s="13" t="s">
        <v>82</v>
      </c>
      <c r="E42" s="13" t="s">
        <v>82</v>
      </c>
      <c r="F42" s="13"/>
      <c r="G42" s="13">
        <v>21</v>
      </c>
      <c r="H42" s="13" t="s">
        <v>57</v>
      </c>
      <c r="I42" s="13">
        <v>10</v>
      </c>
      <c r="J42" s="14">
        <v>5826.76</v>
      </c>
      <c r="K42" s="21">
        <v>1.92268087E-2</v>
      </c>
      <c r="L42" s="14">
        <v>5714.73</v>
      </c>
      <c r="M42" s="14">
        <v>5617</v>
      </c>
      <c r="N42" s="14">
        <v>120009.33</v>
      </c>
      <c r="O42" s="16"/>
      <c r="P42" s="17"/>
      <c r="Q42" s="18">
        <f t="shared" si="0"/>
        <v>1200093.3</v>
      </c>
      <c r="R42" s="19" t="s">
        <v>162</v>
      </c>
      <c r="S42" s="94">
        <v>5509</v>
      </c>
      <c r="T42" s="94">
        <v>7542</v>
      </c>
      <c r="U42" s="20">
        <f t="shared" si="2"/>
        <v>5714.7302904564322</v>
      </c>
      <c r="V42" s="94">
        <f t="shared" si="2"/>
        <v>7823.6514522821581</v>
      </c>
      <c r="W42" s="98" t="str">
        <f t="shared" si="1"/>
        <v>CUMPLE</v>
      </c>
    </row>
    <row r="43" spans="1:23" s="19" customFormat="1" ht="35.25" customHeight="1">
      <c r="A43" s="4"/>
      <c r="B43" s="13">
        <v>36</v>
      </c>
      <c r="C43" s="13" t="s">
        <v>55</v>
      </c>
      <c r="D43" s="13" t="s">
        <v>83</v>
      </c>
      <c r="E43" s="13" t="s">
        <v>83</v>
      </c>
      <c r="F43" s="13"/>
      <c r="G43" s="13">
        <v>10</v>
      </c>
      <c r="H43" s="13" t="s">
        <v>57</v>
      </c>
      <c r="I43" s="13">
        <v>10</v>
      </c>
      <c r="J43" s="14">
        <v>9136.93</v>
      </c>
      <c r="K43" s="21">
        <v>0.2151455686</v>
      </c>
      <c r="L43" s="14">
        <v>7171.16</v>
      </c>
      <c r="M43" s="14">
        <v>8808</v>
      </c>
      <c r="N43" s="14">
        <v>71711.600000000006</v>
      </c>
      <c r="O43" s="16"/>
      <c r="P43" s="17"/>
      <c r="Q43" s="18">
        <f t="shared" si="0"/>
        <v>717116</v>
      </c>
      <c r="R43" s="19" t="s">
        <v>162</v>
      </c>
      <c r="S43" s="94">
        <v>6913</v>
      </c>
      <c r="T43" s="94">
        <v>11389</v>
      </c>
      <c r="U43" s="20">
        <f t="shared" si="2"/>
        <v>7171.1618257261416</v>
      </c>
      <c r="V43" s="94">
        <f t="shared" si="2"/>
        <v>11814.315352697096</v>
      </c>
      <c r="W43" s="98" t="str">
        <f t="shared" si="1"/>
        <v>CUMPLE</v>
      </c>
    </row>
    <row r="44" spans="1:23" s="19" customFormat="1" ht="35.25" customHeight="1">
      <c r="A44" s="4"/>
      <c r="B44" s="13">
        <v>37</v>
      </c>
      <c r="C44" s="13" t="s">
        <v>55</v>
      </c>
      <c r="D44" s="13" t="s">
        <v>84</v>
      </c>
      <c r="E44" s="13" t="s">
        <v>84</v>
      </c>
      <c r="F44" s="13"/>
      <c r="G44" s="13">
        <v>47</v>
      </c>
      <c r="H44" s="13" t="s">
        <v>57</v>
      </c>
      <c r="I44" s="13">
        <v>10</v>
      </c>
      <c r="J44" s="14">
        <v>10987.55</v>
      </c>
      <c r="K44" s="21">
        <v>0.18712178779999999</v>
      </c>
      <c r="L44" s="14">
        <v>8931.5400000000009</v>
      </c>
      <c r="M44" s="14">
        <v>10592</v>
      </c>
      <c r="N44" s="14">
        <v>419782.38</v>
      </c>
      <c r="O44" s="16"/>
      <c r="P44" s="17"/>
      <c r="Q44" s="18">
        <f t="shared" si="0"/>
        <v>4197823.8</v>
      </c>
      <c r="R44" s="19" t="s">
        <v>162</v>
      </c>
      <c r="S44" s="94">
        <v>8610</v>
      </c>
      <c r="T44" s="94">
        <v>13631</v>
      </c>
      <c r="U44" s="20">
        <f t="shared" si="2"/>
        <v>8931.5352697095441</v>
      </c>
      <c r="V44" s="94">
        <f t="shared" si="2"/>
        <v>14140.041493775934</v>
      </c>
      <c r="W44" s="98" t="str">
        <f t="shared" si="1"/>
        <v>CUMPLE</v>
      </c>
    </row>
    <row r="45" spans="1:23" s="19" customFormat="1" ht="35.25" customHeight="1">
      <c r="A45" s="4"/>
      <c r="B45" s="13">
        <v>38</v>
      </c>
      <c r="C45" s="13" t="s">
        <v>55</v>
      </c>
      <c r="D45" s="13" t="s">
        <v>85</v>
      </c>
      <c r="E45" s="13" t="s">
        <v>85</v>
      </c>
      <c r="F45" s="13"/>
      <c r="G45" s="13">
        <v>5</v>
      </c>
      <c r="H45" s="13" t="s">
        <v>57</v>
      </c>
      <c r="I45" s="13">
        <v>10</v>
      </c>
      <c r="J45" s="14">
        <v>6966.8</v>
      </c>
      <c r="K45" s="21">
        <v>0.1054185566</v>
      </c>
      <c r="L45" s="14">
        <v>6232.37</v>
      </c>
      <c r="M45" s="14">
        <v>6716</v>
      </c>
      <c r="N45" s="14">
        <v>31161.85</v>
      </c>
      <c r="O45" s="16"/>
      <c r="P45" s="17"/>
      <c r="Q45" s="18">
        <f t="shared" si="0"/>
        <v>311618.5</v>
      </c>
      <c r="R45" s="19" t="s">
        <v>162</v>
      </c>
      <c r="S45" s="94">
        <v>6008</v>
      </c>
      <c r="T45" s="94">
        <v>24435</v>
      </c>
      <c r="U45" s="20">
        <f t="shared" si="2"/>
        <v>6232.3651452282156</v>
      </c>
      <c r="V45" s="94">
        <f t="shared" si="2"/>
        <v>25347.510373443984</v>
      </c>
      <c r="W45" s="98" t="str">
        <f t="shared" si="1"/>
        <v>CUMPLE</v>
      </c>
    </row>
    <row r="46" spans="1:23" s="19" customFormat="1" ht="35.25" customHeight="1">
      <c r="A46" s="4"/>
      <c r="B46" s="13">
        <v>39</v>
      </c>
      <c r="C46" s="13" t="s">
        <v>55</v>
      </c>
      <c r="D46" s="13" t="s">
        <v>86</v>
      </c>
      <c r="E46" s="13" t="s">
        <v>86</v>
      </c>
      <c r="F46" s="13"/>
      <c r="G46" s="13">
        <v>1</v>
      </c>
      <c r="H46" s="13" t="s">
        <v>57</v>
      </c>
      <c r="I46" s="13">
        <v>10</v>
      </c>
      <c r="J46" s="14">
        <v>39207.47</v>
      </c>
      <c r="K46" s="21">
        <v>0.19375057870000001</v>
      </c>
      <c r="L46" s="14">
        <v>31611</v>
      </c>
      <c r="M46" s="14">
        <v>37796</v>
      </c>
      <c r="N46" s="14">
        <v>31611</v>
      </c>
      <c r="O46" s="16"/>
      <c r="P46" s="17"/>
      <c r="Q46" s="18">
        <f t="shared" si="0"/>
        <v>316110</v>
      </c>
      <c r="R46" s="19" t="s">
        <v>162</v>
      </c>
      <c r="S46" s="94">
        <v>30473</v>
      </c>
      <c r="T46" s="94">
        <v>41997</v>
      </c>
      <c r="U46" s="20">
        <f t="shared" si="2"/>
        <v>31610.995850622407</v>
      </c>
      <c r="V46" s="94">
        <f t="shared" si="2"/>
        <v>43565.352697095434</v>
      </c>
      <c r="W46" s="98" t="str">
        <f t="shared" si="1"/>
        <v>CUMPLE</v>
      </c>
    </row>
    <row r="47" spans="1:23" s="19" customFormat="1" ht="35.25" customHeight="1">
      <c r="A47" s="4"/>
      <c r="B47" s="13">
        <v>40</v>
      </c>
      <c r="C47" s="13" t="s">
        <v>55</v>
      </c>
      <c r="D47" s="13" t="s">
        <v>87</v>
      </c>
      <c r="E47" s="13" t="s">
        <v>87</v>
      </c>
      <c r="F47" s="13"/>
      <c r="G47" s="13">
        <v>1</v>
      </c>
      <c r="H47" s="13" t="s">
        <v>57</v>
      </c>
      <c r="I47" s="13">
        <v>10</v>
      </c>
      <c r="J47" s="14">
        <v>48004.15</v>
      </c>
      <c r="K47" s="21">
        <v>1</v>
      </c>
      <c r="L47" s="14">
        <v>0</v>
      </c>
      <c r="M47" s="14">
        <v>46276</v>
      </c>
      <c r="N47" s="14">
        <v>0</v>
      </c>
      <c r="O47" s="16"/>
      <c r="P47" s="17"/>
      <c r="Q47" s="18">
        <f t="shared" si="0"/>
        <v>0</v>
      </c>
      <c r="R47" s="19" t="s">
        <v>162</v>
      </c>
      <c r="S47" s="94">
        <v>39914</v>
      </c>
      <c r="T47" s="94">
        <v>51421</v>
      </c>
      <c r="U47" s="20">
        <f t="shared" si="2"/>
        <v>41404.564315352698</v>
      </c>
      <c r="V47" s="94">
        <f t="shared" si="2"/>
        <v>53341.286307053946</v>
      </c>
      <c r="W47" s="98" t="str">
        <f t="shared" si="1"/>
        <v>CUMPLE</v>
      </c>
    </row>
    <row r="48" spans="1:23" s="19" customFormat="1" ht="35.25" customHeight="1">
      <c r="A48" s="4"/>
      <c r="B48" s="13">
        <v>41</v>
      </c>
      <c r="C48" s="13" t="s">
        <v>55</v>
      </c>
      <c r="D48" s="13" t="s">
        <v>88</v>
      </c>
      <c r="E48" s="13" t="s">
        <v>88</v>
      </c>
      <c r="F48" s="13"/>
      <c r="G48" s="13">
        <v>37</v>
      </c>
      <c r="H48" s="13" t="s">
        <v>57</v>
      </c>
      <c r="I48" s="13">
        <v>10</v>
      </c>
      <c r="J48" s="14">
        <v>1163.9000000000001</v>
      </c>
      <c r="K48" s="21">
        <v>0.2112294871</v>
      </c>
      <c r="L48" s="14">
        <v>918.05</v>
      </c>
      <c r="M48" s="14">
        <v>1122</v>
      </c>
      <c r="N48" s="14">
        <v>33967.85</v>
      </c>
      <c r="O48" s="16"/>
      <c r="P48" s="17"/>
      <c r="Q48" s="18">
        <f t="shared" si="0"/>
        <v>339678.5</v>
      </c>
      <c r="R48" s="19" t="s">
        <v>162</v>
      </c>
      <c r="S48" s="94">
        <v>885</v>
      </c>
      <c r="T48" s="94">
        <v>1772</v>
      </c>
      <c r="U48" s="20">
        <f t="shared" si="2"/>
        <v>918.04979253112037</v>
      </c>
      <c r="V48" s="94">
        <f t="shared" si="2"/>
        <v>1838.1742738589212</v>
      </c>
      <c r="W48" s="98" t="str">
        <f t="shared" si="1"/>
        <v>CUMPLE</v>
      </c>
    </row>
    <row r="49" spans="1:23" s="19" customFormat="1" ht="35.25" customHeight="1">
      <c r="A49" s="4"/>
      <c r="B49" s="13">
        <v>42</v>
      </c>
      <c r="C49" s="13" t="s">
        <v>55</v>
      </c>
      <c r="D49" s="13" t="s">
        <v>89</v>
      </c>
      <c r="E49" s="13" t="s">
        <v>89</v>
      </c>
      <c r="F49" s="13"/>
      <c r="G49" s="13">
        <v>37</v>
      </c>
      <c r="H49" s="13" t="s">
        <v>57</v>
      </c>
      <c r="I49" s="13">
        <v>10</v>
      </c>
      <c r="J49" s="14">
        <v>1199.17</v>
      </c>
      <c r="K49" s="21">
        <v>8.9103296400000004E-2</v>
      </c>
      <c r="L49" s="14">
        <v>1092.32</v>
      </c>
      <c r="M49" s="14">
        <v>1156</v>
      </c>
      <c r="N49" s="14">
        <v>40415.839999999997</v>
      </c>
      <c r="O49" s="16"/>
      <c r="P49" s="17"/>
      <c r="Q49" s="18">
        <f t="shared" si="0"/>
        <v>404158.4</v>
      </c>
      <c r="R49" s="19" t="s">
        <v>162</v>
      </c>
      <c r="S49" s="94">
        <v>1053</v>
      </c>
      <c r="T49" s="94">
        <v>1992</v>
      </c>
      <c r="U49" s="20">
        <f t="shared" si="2"/>
        <v>1092.3236514522821</v>
      </c>
      <c r="V49" s="94">
        <f t="shared" si="2"/>
        <v>2066.3900414937762</v>
      </c>
      <c r="W49" s="98" t="str">
        <f t="shared" si="1"/>
        <v>CUMPLE</v>
      </c>
    </row>
    <row r="50" spans="1:23" s="19" customFormat="1" ht="35.25" customHeight="1">
      <c r="A50" s="4"/>
      <c r="B50" s="13">
        <v>43</v>
      </c>
      <c r="C50" s="13" t="s">
        <v>55</v>
      </c>
      <c r="D50" s="13" t="s">
        <v>90</v>
      </c>
      <c r="E50" s="13" t="s">
        <v>90</v>
      </c>
      <c r="F50" s="13"/>
      <c r="G50" s="13">
        <v>20</v>
      </c>
      <c r="H50" s="13" t="s">
        <v>57</v>
      </c>
      <c r="I50" s="13">
        <v>10</v>
      </c>
      <c r="J50" s="14">
        <v>1368.26</v>
      </c>
      <c r="K50" s="21">
        <v>1</v>
      </c>
      <c r="L50" s="14">
        <v>0</v>
      </c>
      <c r="M50" s="14">
        <v>1319</v>
      </c>
      <c r="N50" s="14">
        <v>0</v>
      </c>
      <c r="O50" s="16"/>
      <c r="P50" s="17"/>
      <c r="Q50" s="18">
        <f t="shared" si="0"/>
        <v>0</v>
      </c>
      <c r="R50" s="19" t="s">
        <v>162</v>
      </c>
      <c r="S50" s="94">
        <v>1044</v>
      </c>
      <c r="T50" s="94">
        <v>2020</v>
      </c>
      <c r="U50" s="20">
        <f t="shared" si="2"/>
        <v>1082.98755186722</v>
      </c>
      <c r="V50" s="94">
        <f t="shared" si="2"/>
        <v>2095.4356846473029</v>
      </c>
      <c r="W50" s="98" t="str">
        <f t="shared" si="1"/>
        <v>CUMPLE</v>
      </c>
    </row>
    <row r="51" spans="1:23" s="19" customFormat="1" ht="35.25" customHeight="1">
      <c r="A51" s="4"/>
      <c r="B51" s="13">
        <v>44</v>
      </c>
      <c r="C51" s="13" t="s">
        <v>55</v>
      </c>
      <c r="D51" s="13" t="s">
        <v>91</v>
      </c>
      <c r="E51" s="13" t="s">
        <v>91</v>
      </c>
      <c r="F51" s="13"/>
      <c r="G51" s="13">
        <v>29</v>
      </c>
      <c r="H51" s="13" t="s">
        <v>57</v>
      </c>
      <c r="I51" s="13">
        <v>10</v>
      </c>
      <c r="J51" s="14">
        <v>2474.0700000000002</v>
      </c>
      <c r="K51" s="21">
        <v>0</v>
      </c>
      <c r="L51" s="14">
        <v>2474.0700000000002</v>
      </c>
      <c r="M51" s="14">
        <v>2385</v>
      </c>
      <c r="N51" s="14">
        <v>71748.03</v>
      </c>
      <c r="O51" s="16"/>
      <c r="P51" s="17"/>
      <c r="Q51" s="18">
        <f t="shared" si="0"/>
        <v>717480.3</v>
      </c>
      <c r="R51" s="19" t="s">
        <v>162</v>
      </c>
      <c r="S51" s="94">
        <v>2385</v>
      </c>
      <c r="T51" s="94">
        <v>3937</v>
      </c>
      <c r="U51" s="20">
        <f t="shared" si="2"/>
        <v>2474.0663900414938</v>
      </c>
      <c r="V51" s="94">
        <f t="shared" si="2"/>
        <v>4084.0248962655605</v>
      </c>
      <c r="W51" s="98" t="str">
        <f t="shared" si="1"/>
        <v>CUMPLE</v>
      </c>
    </row>
    <row r="52" spans="1:23" s="19" customFormat="1" ht="35.25" customHeight="1">
      <c r="A52" s="4"/>
      <c r="B52" s="13">
        <v>45</v>
      </c>
      <c r="C52" s="13" t="s">
        <v>55</v>
      </c>
      <c r="D52" s="13" t="s">
        <v>92</v>
      </c>
      <c r="E52" s="13" t="s">
        <v>92</v>
      </c>
      <c r="F52" s="13"/>
      <c r="G52" s="13">
        <v>50</v>
      </c>
      <c r="H52" s="13" t="s">
        <v>57</v>
      </c>
      <c r="I52" s="13">
        <v>10</v>
      </c>
      <c r="J52" s="14">
        <v>2787.34</v>
      </c>
      <c r="K52" s="21">
        <v>0</v>
      </c>
      <c r="L52" s="14">
        <v>2787.34</v>
      </c>
      <c r="M52" s="14">
        <v>2687</v>
      </c>
      <c r="N52" s="14">
        <v>139367</v>
      </c>
      <c r="O52" s="16"/>
      <c r="P52" s="17"/>
      <c r="Q52" s="18">
        <f t="shared" si="0"/>
        <v>1393670</v>
      </c>
      <c r="R52" s="19" t="s">
        <v>162</v>
      </c>
      <c r="S52" s="94">
        <v>2687</v>
      </c>
      <c r="T52" s="94">
        <v>4374</v>
      </c>
      <c r="U52" s="20">
        <v>2787.34</v>
      </c>
      <c r="V52" s="94">
        <f t="shared" si="2"/>
        <v>4537.3443983402494</v>
      </c>
      <c r="W52" s="98" t="str">
        <f t="shared" si="1"/>
        <v>CUMPLE</v>
      </c>
    </row>
    <row r="53" spans="1:23" s="19" customFormat="1" ht="35.25" customHeight="1">
      <c r="A53" s="4"/>
      <c r="B53" s="13">
        <v>46</v>
      </c>
      <c r="C53" s="13" t="s">
        <v>55</v>
      </c>
      <c r="D53" s="13" t="s">
        <v>93</v>
      </c>
      <c r="E53" s="13" t="s">
        <v>93</v>
      </c>
      <c r="F53" s="13"/>
      <c r="G53" s="13">
        <v>15</v>
      </c>
      <c r="H53" s="13" t="s">
        <v>57</v>
      </c>
      <c r="I53" s="13">
        <v>10</v>
      </c>
      <c r="J53" s="14">
        <v>2787.34</v>
      </c>
      <c r="K53" s="21">
        <v>0</v>
      </c>
      <c r="L53" s="14">
        <v>2787.34</v>
      </c>
      <c r="M53" s="14">
        <v>2687</v>
      </c>
      <c r="N53" s="14">
        <v>41810.1</v>
      </c>
      <c r="O53" s="16"/>
      <c r="P53" s="17"/>
      <c r="Q53" s="18">
        <f t="shared" si="0"/>
        <v>418101</v>
      </c>
      <c r="R53" s="19" t="s">
        <v>162</v>
      </c>
      <c r="S53" s="94">
        <v>2687</v>
      </c>
      <c r="T53" s="94">
        <v>4577</v>
      </c>
      <c r="U53" s="20">
        <v>2787.34</v>
      </c>
      <c r="V53" s="94">
        <f t="shared" si="2"/>
        <v>4747.9253112033193</v>
      </c>
      <c r="W53" s="98" t="str">
        <f t="shared" si="1"/>
        <v>CUMPLE</v>
      </c>
    </row>
    <row r="54" spans="1:23" s="19" customFormat="1" ht="35.25" customHeight="1">
      <c r="A54" s="4"/>
      <c r="B54" s="13">
        <v>47</v>
      </c>
      <c r="C54" s="13" t="s">
        <v>55</v>
      </c>
      <c r="D54" s="13" t="s">
        <v>94</v>
      </c>
      <c r="E54" s="13" t="s">
        <v>94</v>
      </c>
      <c r="F54" s="13"/>
      <c r="G54" s="13">
        <v>15</v>
      </c>
      <c r="H54" s="13" t="s">
        <v>57</v>
      </c>
      <c r="I54" s="13">
        <v>10</v>
      </c>
      <c r="J54" s="14">
        <v>3774.9</v>
      </c>
      <c r="K54" s="21">
        <v>1</v>
      </c>
      <c r="L54" s="14">
        <v>0</v>
      </c>
      <c r="M54" s="14">
        <v>3639</v>
      </c>
      <c r="N54" s="14">
        <v>0</v>
      </c>
      <c r="O54" s="16"/>
      <c r="P54" s="17"/>
      <c r="Q54" s="18">
        <f t="shared" si="0"/>
        <v>0</v>
      </c>
      <c r="R54" s="19" t="s">
        <v>162</v>
      </c>
      <c r="S54" s="94">
        <v>2899</v>
      </c>
      <c r="T54" s="94">
        <v>4971</v>
      </c>
      <c r="U54" s="20">
        <f t="shared" si="2"/>
        <v>3007.2614107883819</v>
      </c>
      <c r="V54" s="94">
        <f t="shared" si="2"/>
        <v>5156.6390041493778</v>
      </c>
      <c r="W54" s="98" t="str">
        <f t="shared" si="1"/>
        <v>CUMPLE</v>
      </c>
    </row>
    <row r="55" spans="1:23" s="19" customFormat="1" ht="35.25" customHeight="1">
      <c r="A55" s="4"/>
      <c r="B55" s="13">
        <v>48</v>
      </c>
      <c r="C55" s="13" t="s">
        <v>55</v>
      </c>
      <c r="D55" s="13" t="s">
        <v>95</v>
      </c>
      <c r="E55" s="13" t="s">
        <v>95</v>
      </c>
      <c r="F55" s="13"/>
      <c r="G55" s="13">
        <v>37</v>
      </c>
      <c r="H55" s="13" t="s">
        <v>57</v>
      </c>
      <c r="I55" s="13">
        <v>10</v>
      </c>
      <c r="J55" s="14">
        <v>3657.68</v>
      </c>
      <c r="K55" s="21">
        <v>9.6142910299999995E-2</v>
      </c>
      <c r="L55" s="14">
        <v>3306.02</v>
      </c>
      <c r="M55" s="14">
        <v>3526</v>
      </c>
      <c r="N55" s="14">
        <v>122322.74</v>
      </c>
      <c r="O55" s="16"/>
      <c r="P55" s="17"/>
      <c r="Q55" s="18">
        <f t="shared" si="0"/>
        <v>1223227.3999999999</v>
      </c>
      <c r="R55" s="19" t="s">
        <v>162</v>
      </c>
      <c r="S55" s="94">
        <v>3187</v>
      </c>
      <c r="T55" s="94">
        <v>5420</v>
      </c>
      <c r="U55" s="20">
        <f t="shared" si="2"/>
        <v>3306.0165975103737</v>
      </c>
      <c r="V55" s="94">
        <f t="shared" si="2"/>
        <v>5622.4066390041498</v>
      </c>
      <c r="W55" s="98" t="str">
        <f t="shared" si="1"/>
        <v>CUMPLE</v>
      </c>
    </row>
    <row r="56" spans="1:23" s="19" customFormat="1" ht="35.25" customHeight="1">
      <c r="A56" s="4"/>
      <c r="B56" s="13">
        <v>49</v>
      </c>
      <c r="C56" s="13" t="s">
        <v>55</v>
      </c>
      <c r="D56" s="13" t="s">
        <v>96</v>
      </c>
      <c r="E56" s="13" t="s">
        <v>96</v>
      </c>
      <c r="F56" s="13"/>
      <c r="G56" s="13">
        <v>37</v>
      </c>
      <c r="H56" s="13" t="s">
        <v>57</v>
      </c>
      <c r="I56" s="13">
        <v>10</v>
      </c>
      <c r="J56" s="14">
        <v>4254.1499999999996</v>
      </c>
      <c r="K56" s="21">
        <v>0.13265164600000001</v>
      </c>
      <c r="L56" s="14">
        <v>3689.83</v>
      </c>
      <c r="M56" s="14">
        <v>4101</v>
      </c>
      <c r="N56" s="14">
        <v>136523.71</v>
      </c>
      <c r="O56" s="16"/>
      <c r="P56" s="17"/>
      <c r="Q56" s="18">
        <f t="shared" si="0"/>
        <v>1365237.1</v>
      </c>
      <c r="R56" s="19" t="s">
        <v>162</v>
      </c>
      <c r="S56" s="94">
        <v>3557</v>
      </c>
      <c r="T56" s="94">
        <v>5741</v>
      </c>
      <c r="U56" s="20">
        <f t="shared" si="2"/>
        <v>3689.8340248962659</v>
      </c>
      <c r="V56" s="94">
        <f t="shared" si="2"/>
        <v>5955.3941908713696</v>
      </c>
      <c r="W56" s="98" t="str">
        <f t="shared" si="1"/>
        <v>CUMPLE</v>
      </c>
    </row>
    <row r="57" spans="1:23" s="19" customFormat="1" ht="35.25" customHeight="1">
      <c r="A57" s="4"/>
      <c r="B57" s="13">
        <v>50</v>
      </c>
      <c r="C57" s="13" t="s">
        <v>55</v>
      </c>
      <c r="D57" s="13" t="s">
        <v>97</v>
      </c>
      <c r="E57" s="13" t="s">
        <v>97</v>
      </c>
      <c r="F57" s="13"/>
      <c r="G57" s="13">
        <v>37</v>
      </c>
      <c r="H57" s="13" t="s">
        <v>57</v>
      </c>
      <c r="I57" s="13">
        <v>10</v>
      </c>
      <c r="J57" s="14">
        <v>4075.73</v>
      </c>
      <c r="K57" s="21">
        <v>9.4682425000000001E-2</v>
      </c>
      <c r="L57" s="14">
        <v>3689.83</v>
      </c>
      <c r="M57" s="14">
        <v>3929</v>
      </c>
      <c r="N57" s="14">
        <v>136523.71</v>
      </c>
      <c r="O57" s="16"/>
      <c r="P57" s="17"/>
      <c r="Q57" s="18">
        <f t="shared" si="0"/>
        <v>1365237.1</v>
      </c>
      <c r="R57" s="19" t="s">
        <v>162</v>
      </c>
      <c r="S57" s="94">
        <v>3557</v>
      </c>
      <c r="T57" s="94">
        <v>5880</v>
      </c>
      <c r="U57" s="20">
        <f t="shared" si="2"/>
        <v>3689.8340248962659</v>
      </c>
      <c r="V57" s="94">
        <f t="shared" si="2"/>
        <v>6099.5850622406642</v>
      </c>
      <c r="W57" s="98" t="str">
        <f t="shared" si="1"/>
        <v>CUMPLE</v>
      </c>
    </row>
    <row r="58" spans="1:23" s="19" customFormat="1" ht="35.25" customHeight="1">
      <c r="A58" s="4"/>
      <c r="B58" s="13">
        <v>51</v>
      </c>
      <c r="C58" s="13" t="s">
        <v>55</v>
      </c>
      <c r="D58" s="13" t="s">
        <v>98</v>
      </c>
      <c r="E58" s="13" t="s">
        <v>98</v>
      </c>
      <c r="F58" s="13"/>
      <c r="G58" s="13">
        <v>15</v>
      </c>
      <c r="H58" s="13" t="s">
        <v>57</v>
      </c>
      <c r="I58" s="13">
        <v>10</v>
      </c>
      <c r="J58" s="14">
        <v>4661.83</v>
      </c>
      <c r="K58" s="21">
        <v>1</v>
      </c>
      <c r="L58" s="14">
        <v>0</v>
      </c>
      <c r="M58" s="14">
        <v>4494</v>
      </c>
      <c r="N58" s="14">
        <v>0</v>
      </c>
      <c r="O58" s="16"/>
      <c r="P58" s="17"/>
      <c r="Q58" s="18">
        <f t="shared" si="0"/>
        <v>0</v>
      </c>
      <c r="R58" s="19" t="s">
        <v>162</v>
      </c>
      <c r="S58" s="94">
        <v>3557</v>
      </c>
      <c r="T58" s="94">
        <v>6220</v>
      </c>
      <c r="U58" s="20">
        <f t="shared" si="2"/>
        <v>3689.8340248962659</v>
      </c>
      <c r="V58" s="94">
        <f t="shared" si="2"/>
        <v>6452.282157676349</v>
      </c>
      <c r="W58" s="98" t="str">
        <f t="shared" si="1"/>
        <v>CUMPLE</v>
      </c>
    </row>
    <row r="59" spans="1:23" s="19" customFormat="1" ht="35.25" customHeight="1">
      <c r="A59" s="4"/>
      <c r="B59" s="13">
        <v>52</v>
      </c>
      <c r="C59" s="13" t="s">
        <v>55</v>
      </c>
      <c r="D59" s="13" t="s">
        <v>99</v>
      </c>
      <c r="E59" s="13" t="s">
        <v>99</v>
      </c>
      <c r="F59" s="13"/>
      <c r="G59" s="13">
        <v>15</v>
      </c>
      <c r="H59" s="13" t="s">
        <v>57</v>
      </c>
      <c r="I59" s="13">
        <v>10</v>
      </c>
      <c r="J59" s="14">
        <v>6282.16</v>
      </c>
      <c r="K59" s="21">
        <v>9.8084098499999994E-2</v>
      </c>
      <c r="L59" s="14">
        <v>5665.98</v>
      </c>
      <c r="M59" s="14">
        <v>6056</v>
      </c>
      <c r="N59" s="14">
        <v>84989.7</v>
      </c>
      <c r="O59" s="16"/>
      <c r="P59" s="17"/>
      <c r="Q59" s="18">
        <f t="shared" si="0"/>
        <v>849897</v>
      </c>
      <c r="R59" s="19" t="s">
        <v>162</v>
      </c>
      <c r="S59" s="94">
        <v>5462</v>
      </c>
      <c r="T59" s="94">
        <v>9398</v>
      </c>
      <c r="U59" s="20">
        <f t="shared" si="2"/>
        <v>5665.9751037344404</v>
      </c>
      <c r="V59" s="94">
        <f t="shared" si="2"/>
        <v>9748.9626556016592</v>
      </c>
      <c r="W59" s="98" t="str">
        <f t="shared" si="1"/>
        <v>CUMPLE</v>
      </c>
    </row>
    <row r="60" spans="1:23" s="19" customFormat="1" ht="35.25" customHeight="1">
      <c r="A60" s="4"/>
      <c r="B60" s="13">
        <v>53</v>
      </c>
      <c r="C60" s="13" t="s">
        <v>55</v>
      </c>
      <c r="D60" s="13" t="s">
        <v>100</v>
      </c>
      <c r="E60" s="13" t="s">
        <v>100</v>
      </c>
      <c r="F60" s="13"/>
      <c r="G60" s="13">
        <v>15</v>
      </c>
      <c r="H60" s="13" t="s">
        <v>57</v>
      </c>
      <c r="I60" s="13">
        <v>10</v>
      </c>
      <c r="J60" s="14">
        <v>6804.98</v>
      </c>
      <c r="K60" s="21">
        <v>7.3781260200000004E-2</v>
      </c>
      <c r="L60" s="14">
        <v>6302.9</v>
      </c>
      <c r="M60" s="14">
        <v>6560</v>
      </c>
      <c r="N60" s="14">
        <v>94543.5</v>
      </c>
      <c r="O60" s="16"/>
      <c r="P60" s="17"/>
      <c r="Q60" s="18">
        <f t="shared" si="0"/>
        <v>945435</v>
      </c>
      <c r="R60" s="19" t="s">
        <v>162</v>
      </c>
      <c r="S60" s="94">
        <v>6076</v>
      </c>
      <c r="T60" s="94">
        <v>10393</v>
      </c>
      <c r="U60" s="20">
        <f t="shared" si="2"/>
        <v>6302.9045643153531</v>
      </c>
      <c r="V60" s="94">
        <f t="shared" si="2"/>
        <v>10781.120331950207</v>
      </c>
      <c r="W60" s="98" t="str">
        <f t="shared" si="1"/>
        <v>CUMPLE</v>
      </c>
    </row>
    <row r="61" spans="1:23" s="19" customFormat="1" ht="35.25" customHeight="1">
      <c r="A61" s="4"/>
      <c r="B61" s="13">
        <v>54</v>
      </c>
      <c r="C61" s="13" t="s">
        <v>55</v>
      </c>
      <c r="D61" s="13" t="s">
        <v>101</v>
      </c>
      <c r="E61" s="13" t="s">
        <v>101</v>
      </c>
      <c r="F61" s="13"/>
      <c r="G61" s="13">
        <v>15</v>
      </c>
      <c r="H61" s="13" t="s">
        <v>57</v>
      </c>
      <c r="I61" s="13">
        <v>10</v>
      </c>
      <c r="J61" s="14">
        <v>6790.46</v>
      </c>
      <c r="K61" s="21">
        <v>7.1800732200000106E-2</v>
      </c>
      <c r="L61" s="14">
        <v>6302.9</v>
      </c>
      <c r="M61" s="14">
        <v>6546</v>
      </c>
      <c r="N61" s="14">
        <v>94543.5</v>
      </c>
      <c r="O61" s="16"/>
      <c r="P61" s="17"/>
      <c r="Q61" s="18">
        <f t="shared" si="0"/>
        <v>945435</v>
      </c>
      <c r="R61" s="19" t="s">
        <v>162</v>
      </c>
      <c r="S61" s="94">
        <v>6076</v>
      </c>
      <c r="T61" s="94">
        <v>9242</v>
      </c>
      <c r="U61" s="20">
        <f t="shared" si="2"/>
        <v>6302.9045643153531</v>
      </c>
      <c r="V61" s="94">
        <f t="shared" si="2"/>
        <v>9587.1369294605811</v>
      </c>
      <c r="W61" s="98" t="str">
        <f t="shared" si="1"/>
        <v>CUMPLE</v>
      </c>
    </row>
    <row r="62" spans="1:23" s="19" customFormat="1" ht="35.25" customHeight="1">
      <c r="A62" s="4"/>
      <c r="B62" s="13">
        <v>55</v>
      </c>
      <c r="C62" s="13" t="s">
        <v>55</v>
      </c>
      <c r="D62" s="13" t="s">
        <v>102</v>
      </c>
      <c r="E62" s="13" t="s">
        <v>102</v>
      </c>
      <c r="F62" s="13"/>
      <c r="G62" s="13">
        <v>50</v>
      </c>
      <c r="H62" s="13" t="s">
        <v>57</v>
      </c>
      <c r="I62" s="13">
        <v>10</v>
      </c>
      <c r="J62" s="14">
        <v>7255.19</v>
      </c>
      <c r="K62" s="21">
        <v>1</v>
      </c>
      <c r="L62" s="14">
        <v>0</v>
      </c>
      <c r="M62" s="14">
        <v>6994</v>
      </c>
      <c r="N62" s="14">
        <v>0</v>
      </c>
      <c r="O62" s="16"/>
      <c r="P62" s="17"/>
      <c r="Q62" s="18">
        <f t="shared" si="0"/>
        <v>0</v>
      </c>
      <c r="R62" s="19" t="s">
        <v>162</v>
      </c>
      <c r="S62" s="94">
        <v>6076</v>
      </c>
      <c r="T62" s="94">
        <v>10946</v>
      </c>
      <c r="U62" s="20">
        <f t="shared" si="2"/>
        <v>6302.9045643153531</v>
      </c>
      <c r="V62" s="94">
        <f t="shared" si="2"/>
        <v>11354.771784232365</v>
      </c>
      <c r="W62" s="98" t="str">
        <f t="shared" si="1"/>
        <v>CUMPLE</v>
      </c>
    </row>
    <row r="63" spans="1:23" s="19" customFormat="1" ht="35.25" customHeight="1">
      <c r="A63" s="4"/>
      <c r="B63" s="13">
        <v>56</v>
      </c>
      <c r="C63" s="13" t="s">
        <v>55</v>
      </c>
      <c r="D63" s="13" t="s">
        <v>103</v>
      </c>
      <c r="E63" s="13" t="s">
        <v>103</v>
      </c>
      <c r="F63" s="13"/>
      <c r="G63" s="13">
        <v>1</v>
      </c>
      <c r="H63" s="13" t="s">
        <v>57</v>
      </c>
      <c r="I63" s="13">
        <v>10</v>
      </c>
      <c r="J63" s="14">
        <v>5109.96</v>
      </c>
      <c r="K63" s="21">
        <v>2.8826057299999999E-2</v>
      </c>
      <c r="L63" s="14">
        <v>4962.66</v>
      </c>
      <c r="M63" s="14">
        <v>4926</v>
      </c>
      <c r="N63" s="14">
        <v>4962.66</v>
      </c>
      <c r="O63" s="16"/>
      <c r="P63" s="17"/>
      <c r="Q63" s="18">
        <f t="shared" si="0"/>
        <v>49626.6</v>
      </c>
      <c r="R63" s="19" t="s">
        <v>162</v>
      </c>
      <c r="S63" s="94">
        <v>4784</v>
      </c>
      <c r="T63" s="94">
        <v>6816</v>
      </c>
      <c r="U63" s="20">
        <f t="shared" si="2"/>
        <v>4962.6556016597515</v>
      </c>
      <c r="V63" s="94">
        <f t="shared" si="2"/>
        <v>7070.5394190871375</v>
      </c>
      <c r="W63" s="98" t="str">
        <f t="shared" si="1"/>
        <v>CUMPLE</v>
      </c>
    </row>
    <row r="64" spans="1:23" s="19" customFormat="1" ht="35.25" customHeight="1">
      <c r="A64" s="4"/>
      <c r="B64" s="13">
        <v>57</v>
      </c>
      <c r="C64" s="13" t="s">
        <v>55</v>
      </c>
      <c r="D64" s="13" t="s">
        <v>104</v>
      </c>
      <c r="E64" s="13" t="s">
        <v>104</v>
      </c>
      <c r="F64" s="13"/>
      <c r="G64" s="13">
        <v>5</v>
      </c>
      <c r="H64" s="13" t="s">
        <v>57</v>
      </c>
      <c r="I64" s="13">
        <v>10</v>
      </c>
      <c r="J64" s="14">
        <v>5799.79</v>
      </c>
      <c r="K64" s="21">
        <v>4.59654574E-2</v>
      </c>
      <c r="L64" s="14">
        <v>5533.2</v>
      </c>
      <c r="M64" s="14">
        <v>5591</v>
      </c>
      <c r="N64" s="14">
        <v>27666</v>
      </c>
      <c r="O64" s="16"/>
      <c r="P64" s="17"/>
      <c r="Q64" s="18">
        <f t="shared" si="0"/>
        <v>276660</v>
      </c>
      <c r="R64" s="19" t="s">
        <v>162</v>
      </c>
      <c r="S64" s="94">
        <v>5334</v>
      </c>
      <c r="T64" s="94">
        <v>7562</v>
      </c>
      <c r="U64" s="20">
        <f t="shared" si="2"/>
        <v>5533.1950207468881</v>
      </c>
      <c r="V64" s="94">
        <f t="shared" si="2"/>
        <v>7844.398340248963</v>
      </c>
      <c r="W64" s="98" t="str">
        <f t="shared" si="1"/>
        <v>CUMPLE</v>
      </c>
    </row>
    <row r="65" spans="1:23" s="19" customFormat="1" ht="35.25" customHeight="1">
      <c r="A65" s="4"/>
      <c r="B65" s="13">
        <v>58</v>
      </c>
      <c r="C65" s="13" t="s">
        <v>55</v>
      </c>
      <c r="D65" s="13" t="s">
        <v>105</v>
      </c>
      <c r="E65" s="13" t="s">
        <v>105</v>
      </c>
      <c r="F65" s="13"/>
      <c r="G65" s="13">
        <v>25</v>
      </c>
      <c r="H65" s="13" t="s">
        <v>57</v>
      </c>
      <c r="I65" s="13">
        <v>10</v>
      </c>
      <c r="J65" s="14">
        <v>6815.35</v>
      </c>
      <c r="K65" s="21">
        <v>5.2663472900000001E-2</v>
      </c>
      <c r="L65" s="14">
        <v>6456.43</v>
      </c>
      <c r="M65" s="14">
        <v>6570</v>
      </c>
      <c r="N65" s="14">
        <v>161410.75</v>
      </c>
      <c r="O65" s="16"/>
      <c r="P65" s="17"/>
      <c r="Q65" s="18">
        <f t="shared" si="0"/>
        <v>1614107.5</v>
      </c>
      <c r="R65" s="19" t="s">
        <v>162</v>
      </c>
      <c r="S65" s="94">
        <v>6224</v>
      </c>
      <c r="T65" s="94">
        <v>8709</v>
      </c>
      <c r="U65" s="20">
        <f t="shared" si="2"/>
        <v>6456.4315352697095</v>
      </c>
      <c r="V65" s="94">
        <f t="shared" si="2"/>
        <v>9034.232365145228</v>
      </c>
      <c r="W65" s="98" t="str">
        <f t="shared" si="1"/>
        <v>CUMPLE</v>
      </c>
    </row>
    <row r="66" spans="1:23" s="19" customFormat="1" ht="35.25" customHeight="1">
      <c r="A66" s="4"/>
      <c r="B66" s="13">
        <v>59</v>
      </c>
      <c r="C66" s="13" t="s">
        <v>55</v>
      </c>
      <c r="D66" s="13" t="s">
        <v>106</v>
      </c>
      <c r="E66" s="13" t="s">
        <v>106</v>
      </c>
      <c r="F66" s="13"/>
      <c r="G66" s="13">
        <v>5</v>
      </c>
      <c r="H66" s="13" t="s">
        <v>57</v>
      </c>
      <c r="I66" s="13">
        <v>10</v>
      </c>
      <c r="J66" s="14">
        <v>17290.46</v>
      </c>
      <c r="K66" s="21">
        <v>0.1822658275</v>
      </c>
      <c r="L66" s="14">
        <v>14139</v>
      </c>
      <c r="M66" s="14">
        <v>16668</v>
      </c>
      <c r="N66" s="14">
        <v>70695</v>
      </c>
      <c r="O66" s="16"/>
      <c r="P66" s="17"/>
      <c r="Q66" s="18">
        <f t="shared" si="0"/>
        <v>706950</v>
      </c>
      <c r="R66" s="19" t="s">
        <v>162</v>
      </c>
      <c r="S66" s="94">
        <v>13630</v>
      </c>
      <c r="T66" s="94">
        <v>22630</v>
      </c>
      <c r="U66" s="20">
        <f t="shared" si="2"/>
        <v>14139.004149377593</v>
      </c>
      <c r="V66" s="94">
        <f t="shared" si="2"/>
        <v>23475.103734439836</v>
      </c>
      <c r="W66" s="98" t="str">
        <f t="shared" si="1"/>
        <v>CUMPLE</v>
      </c>
    </row>
    <row r="67" spans="1:23" s="19" customFormat="1" ht="35.25" customHeight="1">
      <c r="A67" s="4"/>
      <c r="B67" s="13">
        <v>60</v>
      </c>
      <c r="C67" s="13" t="s">
        <v>55</v>
      </c>
      <c r="D67" s="13" t="s">
        <v>107</v>
      </c>
      <c r="E67" s="13" t="s">
        <v>107</v>
      </c>
      <c r="F67" s="13"/>
      <c r="G67" s="13">
        <v>67</v>
      </c>
      <c r="H67" s="13" t="s">
        <v>57</v>
      </c>
      <c r="I67" s="13">
        <v>10</v>
      </c>
      <c r="J67" s="14">
        <v>20301.87</v>
      </c>
      <c r="K67" s="21">
        <v>0.34643114159999999</v>
      </c>
      <c r="L67" s="14">
        <v>13268.67</v>
      </c>
      <c r="M67" s="14">
        <v>19571</v>
      </c>
      <c r="N67" s="14">
        <v>889000.89</v>
      </c>
      <c r="O67" s="16"/>
      <c r="P67" s="17"/>
      <c r="Q67" s="18">
        <f t="shared" si="0"/>
        <v>8890008.9000000004</v>
      </c>
      <c r="R67" s="19" t="s">
        <v>162</v>
      </c>
      <c r="S67" s="94">
        <v>12791</v>
      </c>
      <c r="T67" s="94">
        <v>21747</v>
      </c>
      <c r="U67" s="20">
        <f t="shared" si="2"/>
        <v>13268.672199170125</v>
      </c>
      <c r="V67" s="94">
        <f t="shared" si="2"/>
        <v>22559.128630705396</v>
      </c>
      <c r="W67" s="98" t="str">
        <f t="shared" si="1"/>
        <v>CUMPLE</v>
      </c>
    </row>
    <row r="68" spans="1:23" s="19" customFormat="1" ht="35.25" customHeight="1">
      <c r="A68" s="4"/>
      <c r="B68" s="13">
        <v>61</v>
      </c>
      <c r="C68" s="13" t="s">
        <v>55</v>
      </c>
      <c r="D68" s="13" t="s">
        <v>108</v>
      </c>
      <c r="E68" s="13" t="s">
        <v>108</v>
      </c>
      <c r="F68" s="13"/>
      <c r="G68" s="13">
        <v>22</v>
      </c>
      <c r="H68" s="13" t="s">
        <v>57</v>
      </c>
      <c r="I68" s="13">
        <v>10</v>
      </c>
      <c r="J68" s="14">
        <v>28154.560000000001</v>
      </c>
      <c r="K68" s="21">
        <v>1</v>
      </c>
      <c r="L68" s="14">
        <v>0</v>
      </c>
      <c r="M68" s="14">
        <v>27141</v>
      </c>
      <c r="N68" s="14">
        <v>0</v>
      </c>
      <c r="O68" s="16"/>
      <c r="P68" s="17"/>
      <c r="Q68" s="18">
        <f t="shared" si="0"/>
        <v>0</v>
      </c>
      <c r="R68" s="19" t="s">
        <v>162</v>
      </c>
      <c r="S68" s="94">
        <v>18243</v>
      </c>
      <c r="T68" s="94">
        <v>30339</v>
      </c>
      <c r="U68" s="20">
        <f t="shared" si="2"/>
        <v>18924.273858921162</v>
      </c>
      <c r="V68" s="94">
        <f t="shared" si="2"/>
        <v>31471.991701244813</v>
      </c>
      <c r="W68" s="98" t="str">
        <f t="shared" si="1"/>
        <v>CUMPLE</v>
      </c>
    </row>
    <row r="69" spans="1:23" s="19" customFormat="1" ht="35.25" customHeight="1">
      <c r="A69" s="4"/>
      <c r="B69" s="13">
        <v>62</v>
      </c>
      <c r="C69" s="13" t="s">
        <v>55</v>
      </c>
      <c r="D69" s="13" t="s">
        <v>109</v>
      </c>
      <c r="E69" s="13" t="s">
        <v>109</v>
      </c>
      <c r="F69" s="13"/>
      <c r="G69" s="13">
        <v>19</v>
      </c>
      <c r="H69" s="13" t="s">
        <v>57</v>
      </c>
      <c r="I69" s="13">
        <v>10</v>
      </c>
      <c r="J69" s="14">
        <v>45393.15</v>
      </c>
      <c r="K69" s="21">
        <v>0.36074870329999997</v>
      </c>
      <c r="L69" s="14">
        <v>29017.63</v>
      </c>
      <c r="M69" s="14">
        <v>43759</v>
      </c>
      <c r="N69" s="14">
        <v>551334.97</v>
      </c>
      <c r="O69" s="16"/>
      <c r="P69" s="17"/>
      <c r="Q69" s="18">
        <f t="shared" si="0"/>
        <v>5513349.7000000002</v>
      </c>
      <c r="R69" s="19" t="s">
        <v>162</v>
      </c>
      <c r="S69" s="94">
        <v>27973</v>
      </c>
      <c r="T69" s="94">
        <v>48625</v>
      </c>
      <c r="U69" s="20">
        <f t="shared" si="2"/>
        <v>29017.634854771786</v>
      </c>
      <c r="V69" s="94">
        <f t="shared" si="2"/>
        <v>50440.871369294604</v>
      </c>
      <c r="W69" s="98" t="str">
        <f t="shared" si="1"/>
        <v>CUMPLE</v>
      </c>
    </row>
    <row r="70" spans="1:23" s="19" customFormat="1" ht="35.25" customHeight="1">
      <c r="A70" s="4"/>
      <c r="B70" s="13">
        <v>63</v>
      </c>
      <c r="C70" s="13" t="s">
        <v>55</v>
      </c>
      <c r="D70" s="13" t="s">
        <v>110</v>
      </c>
      <c r="E70" s="13" t="s">
        <v>110</v>
      </c>
      <c r="F70" s="13"/>
      <c r="G70" s="13">
        <v>5</v>
      </c>
      <c r="H70" s="13" t="s">
        <v>57</v>
      </c>
      <c r="I70" s="13">
        <v>10</v>
      </c>
      <c r="J70" s="14">
        <v>9287.34</v>
      </c>
      <c r="K70" s="21">
        <v>0.20964991050000001</v>
      </c>
      <c r="L70" s="14">
        <v>7340.25</v>
      </c>
      <c r="M70" s="14">
        <v>8953</v>
      </c>
      <c r="N70" s="14">
        <v>36701.25</v>
      </c>
      <c r="O70" s="16"/>
      <c r="P70" s="17"/>
      <c r="Q70" s="18">
        <f t="shared" si="0"/>
        <v>367012.5</v>
      </c>
      <c r="R70" s="19" t="s">
        <v>162</v>
      </c>
      <c r="S70" s="94">
        <v>7076</v>
      </c>
      <c r="T70" s="94">
        <v>13624</v>
      </c>
      <c r="U70" s="20">
        <f t="shared" si="2"/>
        <v>7340.2489626556016</v>
      </c>
      <c r="V70" s="94">
        <f t="shared" si="2"/>
        <v>14132.780082987552</v>
      </c>
      <c r="W70" s="98" t="str">
        <f t="shared" si="1"/>
        <v>CUMPLE</v>
      </c>
    </row>
    <row r="71" spans="1:23" s="19" customFormat="1" ht="35.25" customHeight="1">
      <c r="A71" s="4"/>
      <c r="B71" s="13">
        <v>64</v>
      </c>
      <c r="C71" s="13" t="s">
        <v>55</v>
      </c>
      <c r="D71" s="13" t="s">
        <v>111</v>
      </c>
      <c r="E71" s="13" t="s">
        <v>111</v>
      </c>
      <c r="F71" s="13"/>
      <c r="G71" s="13">
        <v>24</v>
      </c>
      <c r="H71" s="13" t="s">
        <v>57</v>
      </c>
      <c r="I71" s="13">
        <v>10</v>
      </c>
      <c r="J71" s="14">
        <v>7802.9</v>
      </c>
      <c r="K71" s="21">
        <v>0.22095118480000001</v>
      </c>
      <c r="L71" s="14">
        <v>6078.84</v>
      </c>
      <c r="M71" s="14">
        <v>7522</v>
      </c>
      <c r="N71" s="14">
        <v>145892.16</v>
      </c>
      <c r="O71" s="16"/>
      <c r="P71" s="17"/>
      <c r="Q71" s="18">
        <f t="shared" si="0"/>
        <v>1458921.6</v>
      </c>
      <c r="R71" s="19" t="s">
        <v>162</v>
      </c>
      <c r="S71" s="94">
        <v>5860</v>
      </c>
      <c r="T71" s="94">
        <v>10919</v>
      </c>
      <c r="U71" s="20">
        <f t="shared" si="2"/>
        <v>6078.8381742738593</v>
      </c>
      <c r="V71" s="94">
        <f t="shared" si="2"/>
        <v>11326.763485477179</v>
      </c>
      <c r="W71" s="98" t="str">
        <f t="shared" si="1"/>
        <v>CUMPLE</v>
      </c>
    </row>
    <row r="72" spans="1:23" s="19" customFormat="1" ht="35.25" customHeight="1">
      <c r="A72" s="4"/>
      <c r="B72" s="13">
        <v>65</v>
      </c>
      <c r="C72" s="13" t="s">
        <v>55</v>
      </c>
      <c r="D72" s="13" t="s">
        <v>112</v>
      </c>
      <c r="E72" s="13" t="s">
        <v>112</v>
      </c>
      <c r="F72" s="13"/>
      <c r="G72" s="13">
        <v>8</v>
      </c>
      <c r="H72" s="13" t="s">
        <v>57</v>
      </c>
      <c r="I72" s="13">
        <v>10</v>
      </c>
      <c r="J72" s="14">
        <v>10370.33</v>
      </c>
      <c r="K72" s="21">
        <v>8.2024390700000005E-2</v>
      </c>
      <c r="L72" s="14">
        <v>9519.7099999999991</v>
      </c>
      <c r="M72" s="14">
        <v>9997</v>
      </c>
      <c r="N72" s="14">
        <v>76157.679999999993</v>
      </c>
      <c r="O72" s="16"/>
      <c r="P72" s="17"/>
      <c r="Q72" s="18">
        <f t="shared" ref="Q72:Q102" si="3">IFERROR(ROUND(I72*N72,2),"")</f>
        <v>761576.8</v>
      </c>
      <c r="R72" s="19" t="s">
        <v>162</v>
      </c>
      <c r="S72" s="94">
        <v>9177</v>
      </c>
      <c r="T72" s="94">
        <v>15373</v>
      </c>
      <c r="U72" s="20">
        <f t="shared" si="2"/>
        <v>9519.7095435684641</v>
      </c>
      <c r="V72" s="94">
        <f t="shared" si="2"/>
        <v>15947.095435684649</v>
      </c>
      <c r="W72" s="98" t="str">
        <f t="shared" si="1"/>
        <v>CUMPLE</v>
      </c>
    </row>
    <row r="73" spans="1:23" s="19" customFormat="1" ht="35.25" customHeight="1">
      <c r="A73" s="4"/>
      <c r="B73" s="13">
        <v>66</v>
      </c>
      <c r="C73" s="13" t="s">
        <v>55</v>
      </c>
      <c r="D73" s="13" t="s">
        <v>113</v>
      </c>
      <c r="E73" s="13" t="s">
        <v>113</v>
      </c>
      <c r="F73" s="13"/>
      <c r="G73" s="13">
        <v>6</v>
      </c>
      <c r="H73" s="13" t="s">
        <v>57</v>
      </c>
      <c r="I73" s="13">
        <v>10</v>
      </c>
      <c r="J73" s="14">
        <v>7342.32</v>
      </c>
      <c r="K73" s="21">
        <v>1</v>
      </c>
      <c r="L73" s="14">
        <v>0</v>
      </c>
      <c r="M73" s="14">
        <v>7078</v>
      </c>
      <c r="N73" s="14">
        <v>0</v>
      </c>
      <c r="O73" s="16"/>
      <c r="P73" s="17"/>
      <c r="Q73" s="18">
        <f t="shared" si="3"/>
        <v>0</v>
      </c>
      <c r="R73" s="19" t="s">
        <v>162</v>
      </c>
      <c r="S73" s="94">
        <v>5664</v>
      </c>
      <c r="T73" s="94">
        <v>10711</v>
      </c>
      <c r="U73" s="20">
        <f t="shared" si="2"/>
        <v>5875.5186721991704</v>
      </c>
      <c r="V73" s="94">
        <f t="shared" si="2"/>
        <v>11110.995850622407</v>
      </c>
      <c r="W73" s="98" t="str">
        <f t="shared" ref="W73:W102" si="4">+IF(AND(J73&gt;=U73,J73&lt;=V73),"CUMPLE","NO CUMPLE")</f>
        <v>CUMPLE</v>
      </c>
    </row>
    <row r="74" spans="1:23" s="19" customFormat="1" ht="35.25" customHeight="1">
      <c r="A74" s="4"/>
      <c r="B74" s="13">
        <v>67</v>
      </c>
      <c r="C74" s="13" t="s">
        <v>55</v>
      </c>
      <c r="D74" s="13" t="s">
        <v>114</v>
      </c>
      <c r="E74" s="13" t="s">
        <v>114</v>
      </c>
      <c r="F74" s="13"/>
      <c r="G74" s="13">
        <v>9</v>
      </c>
      <c r="H74" s="13" t="s">
        <v>57</v>
      </c>
      <c r="I74" s="13">
        <v>10</v>
      </c>
      <c r="J74" s="14">
        <v>2911.83</v>
      </c>
      <c r="K74" s="21">
        <v>0</v>
      </c>
      <c r="L74" s="14">
        <v>2911.83</v>
      </c>
      <c r="M74" s="14">
        <v>2807</v>
      </c>
      <c r="N74" s="14">
        <v>26206.47</v>
      </c>
      <c r="O74" s="16"/>
      <c r="P74" s="17"/>
      <c r="Q74" s="18">
        <f t="shared" si="3"/>
        <v>262064.7</v>
      </c>
      <c r="R74" s="19" t="s">
        <v>162</v>
      </c>
      <c r="S74" s="94">
        <v>2807</v>
      </c>
      <c r="T74" s="94">
        <v>4479</v>
      </c>
      <c r="U74" s="20">
        <f t="shared" si="2"/>
        <v>2911.825726141079</v>
      </c>
      <c r="V74" s="94">
        <f t="shared" si="2"/>
        <v>4646.2655601659753</v>
      </c>
      <c r="W74" s="98" t="str">
        <f t="shared" si="4"/>
        <v>CUMPLE</v>
      </c>
    </row>
    <row r="75" spans="1:23" s="19" customFormat="1" ht="35.25" customHeight="1">
      <c r="A75" s="4"/>
      <c r="B75" s="13">
        <v>68</v>
      </c>
      <c r="C75" s="13" t="s">
        <v>55</v>
      </c>
      <c r="D75" s="13" t="s">
        <v>115</v>
      </c>
      <c r="E75" s="13" t="s">
        <v>115</v>
      </c>
      <c r="F75" s="13"/>
      <c r="G75" s="13">
        <v>4</v>
      </c>
      <c r="H75" s="13" t="s">
        <v>57</v>
      </c>
      <c r="I75" s="13">
        <v>10</v>
      </c>
      <c r="J75" s="14">
        <v>5963.69</v>
      </c>
      <c r="K75" s="21">
        <v>2.8351574300000001E-2</v>
      </c>
      <c r="L75" s="14">
        <v>5794.61</v>
      </c>
      <c r="M75" s="14">
        <v>5749</v>
      </c>
      <c r="N75" s="14">
        <v>23178.44</v>
      </c>
      <c r="O75" s="16"/>
      <c r="P75" s="17"/>
      <c r="Q75" s="18">
        <f t="shared" si="3"/>
        <v>231784.4</v>
      </c>
      <c r="R75" s="19" t="s">
        <v>162</v>
      </c>
      <c r="S75" s="94">
        <v>5586</v>
      </c>
      <c r="T75" s="94">
        <v>7724</v>
      </c>
      <c r="U75" s="20">
        <f t="shared" ref="U75:V102" si="5">+S75/0.964</f>
        <v>5794.6058091286313</v>
      </c>
      <c r="V75" s="94">
        <f t="shared" si="5"/>
        <v>8012.4481327800831</v>
      </c>
      <c r="W75" s="98" t="str">
        <f t="shared" si="4"/>
        <v>CUMPLE</v>
      </c>
    </row>
    <row r="76" spans="1:23" s="19" customFormat="1" ht="35.25" customHeight="1">
      <c r="A76" s="4"/>
      <c r="B76" s="13">
        <v>69</v>
      </c>
      <c r="C76" s="13" t="s">
        <v>55</v>
      </c>
      <c r="D76" s="13" t="s">
        <v>116</v>
      </c>
      <c r="E76" s="13" t="s">
        <v>116</v>
      </c>
      <c r="F76" s="13"/>
      <c r="G76" s="13">
        <v>2</v>
      </c>
      <c r="H76" s="13" t="s">
        <v>57</v>
      </c>
      <c r="I76" s="13">
        <v>10</v>
      </c>
      <c r="J76" s="14">
        <v>178260.37</v>
      </c>
      <c r="K76" s="21">
        <v>0.17382725060000001</v>
      </c>
      <c r="L76" s="14">
        <v>147273.85999999999</v>
      </c>
      <c r="M76" s="14">
        <v>171843</v>
      </c>
      <c r="N76" s="14">
        <v>294547.71999999997</v>
      </c>
      <c r="O76" s="16"/>
      <c r="P76" s="17"/>
      <c r="Q76" s="18">
        <f t="shared" si="3"/>
        <v>2945477.2</v>
      </c>
      <c r="R76" s="19" t="s">
        <v>162</v>
      </c>
      <c r="S76" s="94">
        <v>141972</v>
      </c>
      <c r="T76" s="94">
        <v>233673</v>
      </c>
      <c r="U76" s="20">
        <f t="shared" si="5"/>
        <v>147273.85892116182</v>
      </c>
      <c r="V76" s="94">
        <f t="shared" si="5"/>
        <v>242399.37759336102</v>
      </c>
      <c r="W76" s="98" t="str">
        <f t="shared" si="4"/>
        <v>CUMPLE</v>
      </c>
    </row>
    <row r="77" spans="1:23" s="19" customFormat="1" ht="35.25" customHeight="1">
      <c r="A77" s="4"/>
      <c r="B77" s="13">
        <v>70</v>
      </c>
      <c r="C77" s="13" t="s">
        <v>55</v>
      </c>
      <c r="D77" s="13" t="s">
        <v>117</v>
      </c>
      <c r="E77" s="13" t="s">
        <v>117</v>
      </c>
      <c r="F77" s="13"/>
      <c r="G77" s="13">
        <v>64</v>
      </c>
      <c r="H77" s="13" t="s">
        <v>57</v>
      </c>
      <c r="I77" s="13">
        <v>10</v>
      </c>
      <c r="J77" s="14">
        <v>31826.76</v>
      </c>
      <c r="K77" s="21">
        <v>4.7977551E-2</v>
      </c>
      <c r="L77" s="14">
        <v>30299.79</v>
      </c>
      <c r="M77" s="14">
        <v>30681</v>
      </c>
      <c r="N77" s="14">
        <v>1939186.56</v>
      </c>
      <c r="O77" s="16"/>
      <c r="P77" s="17"/>
      <c r="Q77" s="18">
        <f t="shared" si="3"/>
        <v>19391865.600000001</v>
      </c>
      <c r="R77" s="19" t="s">
        <v>162</v>
      </c>
      <c r="S77" s="94">
        <v>29209</v>
      </c>
      <c r="T77" s="94">
        <v>42553</v>
      </c>
      <c r="U77" s="20">
        <f t="shared" si="5"/>
        <v>30299.792531120333</v>
      </c>
      <c r="V77" s="94">
        <f t="shared" si="5"/>
        <v>44142.116182572616</v>
      </c>
      <c r="W77" s="98" t="str">
        <f t="shared" si="4"/>
        <v>CUMPLE</v>
      </c>
    </row>
    <row r="78" spans="1:23" s="19" customFormat="1" ht="35.25" customHeight="1">
      <c r="A78" s="4"/>
      <c r="B78" s="13">
        <v>71</v>
      </c>
      <c r="C78" s="13" t="s">
        <v>55</v>
      </c>
      <c r="D78" s="13" t="s">
        <v>118</v>
      </c>
      <c r="E78" s="13" t="s">
        <v>118</v>
      </c>
      <c r="F78" s="13"/>
      <c r="G78" s="13">
        <v>54</v>
      </c>
      <c r="H78" s="13" t="s">
        <v>57</v>
      </c>
      <c r="I78" s="13">
        <v>10</v>
      </c>
      <c r="J78" s="14">
        <v>8532.16</v>
      </c>
      <c r="K78" s="21">
        <v>0</v>
      </c>
      <c r="L78" s="14">
        <v>8532.16</v>
      </c>
      <c r="M78" s="14">
        <v>8225</v>
      </c>
      <c r="N78" s="14">
        <v>460736.64</v>
      </c>
      <c r="O78" s="16"/>
      <c r="P78" s="17"/>
      <c r="Q78" s="18">
        <f t="shared" si="3"/>
        <v>4607366.4000000004</v>
      </c>
      <c r="R78" s="19" t="s">
        <v>162</v>
      </c>
      <c r="S78" s="94">
        <v>8225</v>
      </c>
      <c r="T78" s="94">
        <v>11488</v>
      </c>
      <c r="U78" s="20">
        <f t="shared" si="5"/>
        <v>8532.1576763485482</v>
      </c>
      <c r="V78" s="94">
        <f t="shared" si="5"/>
        <v>11917.01244813278</v>
      </c>
      <c r="W78" s="98" t="str">
        <f t="shared" si="4"/>
        <v>CUMPLE</v>
      </c>
    </row>
    <row r="79" spans="1:23" s="19" customFormat="1" ht="35.25" customHeight="1">
      <c r="A79" s="4"/>
      <c r="B79" s="13">
        <v>72</v>
      </c>
      <c r="C79" s="13" t="s">
        <v>55</v>
      </c>
      <c r="D79" s="13" t="s">
        <v>119</v>
      </c>
      <c r="E79" s="13" t="s">
        <v>119</v>
      </c>
      <c r="F79" s="13"/>
      <c r="G79" s="13">
        <v>50</v>
      </c>
      <c r="H79" s="13" t="s">
        <v>57</v>
      </c>
      <c r="I79" s="13">
        <v>10</v>
      </c>
      <c r="J79" s="14">
        <v>15206.43</v>
      </c>
      <c r="K79" s="21">
        <v>0.15894657719999999</v>
      </c>
      <c r="L79" s="14">
        <v>12789.42</v>
      </c>
      <c r="M79" s="14">
        <v>14659</v>
      </c>
      <c r="N79" s="14">
        <v>639471</v>
      </c>
      <c r="O79" s="16"/>
      <c r="P79" s="17"/>
      <c r="Q79" s="18">
        <f t="shared" si="3"/>
        <v>6394710</v>
      </c>
      <c r="R79" s="19" t="s">
        <v>162</v>
      </c>
      <c r="S79" s="94">
        <v>12329</v>
      </c>
      <c r="T79" s="94">
        <v>16551</v>
      </c>
      <c r="U79" s="20">
        <f t="shared" si="5"/>
        <v>12789.41908713693</v>
      </c>
      <c r="V79" s="94">
        <f t="shared" si="5"/>
        <v>17169.087136929462</v>
      </c>
      <c r="W79" s="98" t="str">
        <f t="shared" si="4"/>
        <v>CUMPLE</v>
      </c>
    </row>
    <row r="80" spans="1:23" s="19" customFormat="1" ht="35.25" customHeight="1">
      <c r="A80" s="4"/>
      <c r="B80" s="13">
        <v>73</v>
      </c>
      <c r="C80" s="13" t="s">
        <v>55</v>
      </c>
      <c r="D80" s="13" t="s">
        <v>120</v>
      </c>
      <c r="E80" s="13" t="s">
        <v>120</v>
      </c>
      <c r="F80" s="13"/>
      <c r="G80" s="13">
        <v>75</v>
      </c>
      <c r="H80" s="13" t="s">
        <v>57</v>
      </c>
      <c r="I80" s="13">
        <v>10</v>
      </c>
      <c r="J80" s="14">
        <v>8407.68</v>
      </c>
      <c r="K80" s="21">
        <v>0.21172190190000001</v>
      </c>
      <c r="L80" s="14">
        <v>6627.59</v>
      </c>
      <c r="M80" s="14">
        <v>8105</v>
      </c>
      <c r="N80" s="14">
        <v>497069.25</v>
      </c>
      <c r="O80" s="16"/>
      <c r="P80" s="17"/>
      <c r="Q80" s="18">
        <f t="shared" si="3"/>
        <v>4970692.5</v>
      </c>
      <c r="R80" s="19" t="s">
        <v>162</v>
      </c>
      <c r="S80" s="94">
        <v>6389</v>
      </c>
      <c r="T80" s="94">
        <v>16585</v>
      </c>
      <c r="U80" s="20">
        <f t="shared" si="5"/>
        <v>6627.5933609958511</v>
      </c>
      <c r="V80" s="94">
        <f t="shared" si="5"/>
        <v>17204.356846473031</v>
      </c>
      <c r="W80" s="98" t="str">
        <f t="shared" si="4"/>
        <v>CUMPLE</v>
      </c>
    </row>
    <row r="81" spans="1:23" s="19" customFormat="1" ht="35.25" customHeight="1">
      <c r="A81" s="4"/>
      <c r="B81" s="13">
        <v>74</v>
      </c>
      <c r="C81" s="13" t="s">
        <v>55</v>
      </c>
      <c r="D81" s="13" t="s">
        <v>121</v>
      </c>
      <c r="E81" s="13" t="s">
        <v>121</v>
      </c>
      <c r="F81" s="13"/>
      <c r="G81" s="13">
        <v>53</v>
      </c>
      <c r="H81" s="13" t="s">
        <v>57</v>
      </c>
      <c r="I81" s="13">
        <v>10</v>
      </c>
      <c r="J81" s="14">
        <v>20978.22</v>
      </c>
      <c r="K81" s="21">
        <v>0.19631122179999999</v>
      </c>
      <c r="L81" s="14">
        <v>16859.96</v>
      </c>
      <c r="M81" s="14">
        <v>20223</v>
      </c>
      <c r="N81" s="14">
        <v>893577.88</v>
      </c>
      <c r="O81" s="16"/>
      <c r="P81" s="17"/>
      <c r="Q81" s="18">
        <f t="shared" si="3"/>
        <v>8935778.8000000007</v>
      </c>
      <c r="R81" s="19" t="s">
        <v>162</v>
      </c>
      <c r="S81" s="94">
        <v>16253</v>
      </c>
      <c r="T81" s="94">
        <v>31156</v>
      </c>
      <c r="U81" s="20">
        <f t="shared" si="5"/>
        <v>16859.958506224066</v>
      </c>
      <c r="V81" s="94">
        <f t="shared" si="5"/>
        <v>32319.502074688797</v>
      </c>
      <c r="W81" s="98" t="str">
        <f t="shared" si="4"/>
        <v>CUMPLE</v>
      </c>
    </row>
    <row r="82" spans="1:23" s="19" customFormat="1" ht="35.25" customHeight="1">
      <c r="A82" s="4"/>
      <c r="B82" s="13">
        <v>75</v>
      </c>
      <c r="C82" s="13" t="s">
        <v>55</v>
      </c>
      <c r="D82" s="13" t="s">
        <v>122</v>
      </c>
      <c r="E82" s="13" t="s">
        <v>122</v>
      </c>
      <c r="F82" s="13"/>
      <c r="G82" s="13">
        <v>9</v>
      </c>
      <c r="H82" s="13" t="s">
        <v>57</v>
      </c>
      <c r="I82" s="13">
        <v>10</v>
      </c>
      <c r="J82" s="14">
        <v>7282.16</v>
      </c>
      <c r="K82" s="21">
        <v>0.33831994900000001</v>
      </c>
      <c r="L82" s="14">
        <v>4818.46</v>
      </c>
      <c r="M82" s="14">
        <v>7020</v>
      </c>
      <c r="N82" s="14">
        <v>43366.14</v>
      </c>
      <c r="O82" s="16"/>
      <c r="P82" s="17"/>
      <c r="Q82" s="18">
        <f t="shared" si="3"/>
        <v>433661.4</v>
      </c>
      <c r="R82" s="19" t="s">
        <v>162</v>
      </c>
      <c r="S82" s="94">
        <v>4645</v>
      </c>
      <c r="T82" s="94">
        <v>7799</v>
      </c>
      <c r="U82" s="20">
        <f t="shared" si="5"/>
        <v>4818.4647302904568</v>
      </c>
      <c r="V82" s="94">
        <f t="shared" si="5"/>
        <v>8090.2489626556016</v>
      </c>
      <c r="W82" s="98" t="str">
        <f t="shared" si="4"/>
        <v>CUMPLE</v>
      </c>
    </row>
    <row r="83" spans="1:23" s="19" customFormat="1" ht="35.25" customHeight="1">
      <c r="A83" s="4"/>
      <c r="B83" s="13">
        <v>76</v>
      </c>
      <c r="C83" s="13" t="s">
        <v>55</v>
      </c>
      <c r="D83" s="13" t="s">
        <v>123</v>
      </c>
      <c r="E83" s="13" t="s">
        <v>123</v>
      </c>
      <c r="F83" s="13"/>
      <c r="G83" s="13">
        <v>23</v>
      </c>
      <c r="H83" s="13" t="s">
        <v>57</v>
      </c>
      <c r="I83" s="13">
        <v>10</v>
      </c>
      <c r="J83" s="14">
        <v>3490.66</v>
      </c>
      <c r="K83" s="21">
        <v>0.10549580879999999</v>
      </c>
      <c r="L83" s="14">
        <v>3122.41</v>
      </c>
      <c r="M83" s="14">
        <v>3365</v>
      </c>
      <c r="N83" s="14">
        <v>71815.429999999993</v>
      </c>
      <c r="O83" s="16"/>
      <c r="P83" s="17"/>
      <c r="Q83" s="18">
        <f t="shared" si="3"/>
        <v>718154.3</v>
      </c>
      <c r="R83" s="19" t="s">
        <v>162</v>
      </c>
      <c r="S83" s="94">
        <v>3010</v>
      </c>
      <c r="T83" s="94">
        <v>4295</v>
      </c>
      <c r="U83" s="20">
        <f t="shared" si="5"/>
        <v>3122.4066390041494</v>
      </c>
      <c r="V83" s="94">
        <f t="shared" si="5"/>
        <v>4455.3941908713696</v>
      </c>
      <c r="W83" s="98" t="str">
        <f t="shared" si="4"/>
        <v>CUMPLE</v>
      </c>
    </row>
    <row r="84" spans="1:23" s="19" customFormat="1" ht="35.25" customHeight="1">
      <c r="A84" s="4"/>
      <c r="B84" s="13">
        <v>77</v>
      </c>
      <c r="C84" s="13" t="s">
        <v>55</v>
      </c>
      <c r="D84" s="13" t="s">
        <v>124</v>
      </c>
      <c r="E84" s="13" t="s">
        <v>124</v>
      </c>
      <c r="F84" s="13"/>
      <c r="G84" s="13">
        <v>3</v>
      </c>
      <c r="H84" s="13" t="s">
        <v>57</v>
      </c>
      <c r="I84" s="13">
        <v>10</v>
      </c>
      <c r="J84" s="14">
        <v>4626.5600000000004</v>
      </c>
      <c r="K84" s="21">
        <v>0</v>
      </c>
      <c r="L84" s="14">
        <v>4626.5600000000004</v>
      </c>
      <c r="M84" s="14">
        <v>4460</v>
      </c>
      <c r="N84" s="14">
        <v>13879.68</v>
      </c>
      <c r="O84" s="16"/>
      <c r="P84" s="17"/>
      <c r="Q84" s="18">
        <f t="shared" si="3"/>
        <v>138796.79999999999</v>
      </c>
      <c r="R84" s="19" t="s">
        <v>162</v>
      </c>
      <c r="S84" s="94">
        <v>4460</v>
      </c>
      <c r="T84" s="94">
        <v>4955</v>
      </c>
      <c r="U84" s="20">
        <f t="shared" si="5"/>
        <v>4626.5560165975103</v>
      </c>
      <c r="V84" s="94">
        <f t="shared" si="5"/>
        <v>5140.0414937759342</v>
      </c>
      <c r="W84" s="98" t="str">
        <f t="shared" si="4"/>
        <v>CUMPLE</v>
      </c>
    </row>
    <row r="85" spans="1:23" s="19" customFormat="1" ht="35.25" customHeight="1">
      <c r="A85" s="4"/>
      <c r="B85" s="13">
        <v>78</v>
      </c>
      <c r="C85" s="13" t="s">
        <v>55</v>
      </c>
      <c r="D85" s="13" t="s">
        <v>125</v>
      </c>
      <c r="E85" s="13" t="s">
        <v>125</v>
      </c>
      <c r="F85" s="13"/>
      <c r="G85" s="13">
        <v>4</v>
      </c>
      <c r="H85" s="13" t="s">
        <v>57</v>
      </c>
      <c r="I85" s="13">
        <v>10</v>
      </c>
      <c r="J85" s="14">
        <v>27623.439999999999</v>
      </c>
      <c r="K85" s="21">
        <v>1</v>
      </c>
      <c r="L85" s="14">
        <v>0</v>
      </c>
      <c r="M85" s="14">
        <v>26629</v>
      </c>
      <c r="N85" s="14">
        <v>0</v>
      </c>
      <c r="O85" s="16"/>
      <c r="P85" s="17"/>
      <c r="Q85" s="18">
        <f t="shared" si="3"/>
        <v>0</v>
      </c>
      <c r="R85" s="19" t="s">
        <v>162</v>
      </c>
      <c r="S85" s="94">
        <v>15266</v>
      </c>
      <c r="T85" s="94">
        <v>29590</v>
      </c>
      <c r="U85" s="20">
        <f t="shared" si="5"/>
        <v>15836.09958506224</v>
      </c>
      <c r="V85" s="94">
        <f t="shared" si="5"/>
        <v>30695.020746887967</v>
      </c>
      <c r="W85" s="98" t="str">
        <f t="shared" si="4"/>
        <v>CUMPLE</v>
      </c>
    </row>
    <row r="86" spans="1:23" s="19" customFormat="1" ht="35.25" customHeight="1">
      <c r="A86" s="4"/>
      <c r="B86" s="13">
        <v>79</v>
      </c>
      <c r="C86" s="13" t="s">
        <v>55</v>
      </c>
      <c r="D86" s="13" t="s">
        <v>126</v>
      </c>
      <c r="E86" s="13" t="s">
        <v>126</v>
      </c>
      <c r="F86" s="13"/>
      <c r="G86" s="13">
        <v>1</v>
      </c>
      <c r="H86" s="13" t="s">
        <v>57</v>
      </c>
      <c r="I86" s="13">
        <v>10</v>
      </c>
      <c r="J86" s="14">
        <v>31668.05</v>
      </c>
      <c r="K86" s="21">
        <v>0.35740943949999998</v>
      </c>
      <c r="L86" s="14">
        <v>20349.59</v>
      </c>
      <c r="M86" s="14">
        <v>30528</v>
      </c>
      <c r="N86" s="14">
        <v>20349.59</v>
      </c>
      <c r="O86" s="16"/>
      <c r="P86" s="17"/>
      <c r="Q86" s="18">
        <f t="shared" si="3"/>
        <v>203495.9</v>
      </c>
      <c r="R86" s="19" t="s">
        <v>162</v>
      </c>
      <c r="S86" s="94">
        <v>19617</v>
      </c>
      <c r="T86" s="94">
        <v>33921</v>
      </c>
      <c r="U86" s="20">
        <f t="shared" si="5"/>
        <v>20349.585062240665</v>
      </c>
      <c r="V86" s="94">
        <f t="shared" si="5"/>
        <v>35187.759336099589</v>
      </c>
      <c r="W86" s="98" t="str">
        <f t="shared" si="4"/>
        <v>CUMPLE</v>
      </c>
    </row>
    <row r="87" spans="1:23" s="19" customFormat="1" ht="35.25" customHeight="1">
      <c r="A87" s="4"/>
      <c r="B87" s="13">
        <v>80</v>
      </c>
      <c r="C87" s="13" t="s">
        <v>55</v>
      </c>
      <c r="D87" s="13" t="s">
        <v>127</v>
      </c>
      <c r="E87" s="13" t="s">
        <v>127</v>
      </c>
      <c r="F87" s="13"/>
      <c r="G87" s="13">
        <v>2</v>
      </c>
      <c r="H87" s="13" t="s">
        <v>57</v>
      </c>
      <c r="I87" s="13">
        <v>10</v>
      </c>
      <c r="J87" s="14">
        <v>23832.99</v>
      </c>
      <c r="K87" s="21">
        <v>1</v>
      </c>
      <c r="L87" s="14">
        <v>0</v>
      </c>
      <c r="M87" s="14">
        <v>22975</v>
      </c>
      <c r="N87" s="14">
        <v>0</v>
      </c>
      <c r="O87" s="16"/>
      <c r="P87" s="17"/>
      <c r="Q87" s="18">
        <f t="shared" si="3"/>
        <v>0</v>
      </c>
      <c r="R87" s="19" t="s">
        <v>162</v>
      </c>
      <c r="S87" s="94">
        <v>13378</v>
      </c>
      <c r="T87" s="94">
        <v>25530</v>
      </c>
      <c r="U87" s="20">
        <f t="shared" si="5"/>
        <v>13877.593360995852</v>
      </c>
      <c r="V87" s="94">
        <f t="shared" si="5"/>
        <v>26483.402489626558</v>
      </c>
      <c r="W87" s="98" t="str">
        <f t="shared" si="4"/>
        <v>CUMPLE</v>
      </c>
    </row>
    <row r="88" spans="1:23" s="19" customFormat="1" ht="35.25" customHeight="1">
      <c r="A88" s="4"/>
      <c r="B88" s="13">
        <v>81</v>
      </c>
      <c r="C88" s="13" t="s">
        <v>55</v>
      </c>
      <c r="D88" s="13" t="s">
        <v>128</v>
      </c>
      <c r="E88" s="13" t="s">
        <v>128</v>
      </c>
      <c r="F88" s="13"/>
      <c r="G88" s="13">
        <v>9</v>
      </c>
      <c r="H88" s="13" t="s">
        <v>57</v>
      </c>
      <c r="I88" s="13">
        <v>10</v>
      </c>
      <c r="J88" s="14">
        <v>9446.06</v>
      </c>
      <c r="K88" s="21">
        <v>5.3371458599999998E-2</v>
      </c>
      <c r="L88" s="14">
        <v>8941.91</v>
      </c>
      <c r="M88" s="14">
        <v>9106</v>
      </c>
      <c r="N88" s="14">
        <v>80477.19</v>
      </c>
      <c r="O88" s="16"/>
      <c r="P88" s="17"/>
      <c r="Q88" s="18">
        <f t="shared" si="3"/>
        <v>804771.9</v>
      </c>
      <c r="R88" s="19" t="s">
        <v>162</v>
      </c>
      <c r="S88" s="94">
        <v>8620</v>
      </c>
      <c r="T88" s="94">
        <v>11959</v>
      </c>
      <c r="U88" s="20">
        <f t="shared" si="5"/>
        <v>8941.9087136929465</v>
      </c>
      <c r="V88" s="94">
        <f t="shared" si="5"/>
        <v>12405.601659751037</v>
      </c>
      <c r="W88" s="98" t="str">
        <f t="shared" si="4"/>
        <v>CUMPLE</v>
      </c>
    </row>
    <row r="89" spans="1:23" s="19" customFormat="1" ht="35.25" customHeight="1">
      <c r="A89" s="4"/>
      <c r="B89" s="13">
        <v>82</v>
      </c>
      <c r="C89" s="13" t="s">
        <v>55</v>
      </c>
      <c r="D89" s="13" t="s">
        <v>129</v>
      </c>
      <c r="E89" s="13" t="s">
        <v>129</v>
      </c>
      <c r="F89" s="13"/>
      <c r="G89" s="13">
        <v>4</v>
      </c>
      <c r="H89" s="13" t="s">
        <v>57</v>
      </c>
      <c r="I89" s="13">
        <v>10</v>
      </c>
      <c r="J89" s="14">
        <v>44465.77</v>
      </c>
      <c r="K89" s="21">
        <v>0.59244133180000003</v>
      </c>
      <c r="L89" s="14">
        <v>18122.41</v>
      </c>
      <c r="M89" s="14">
        <v>42865</v>
      </c>
      <c r="N89" s="14">
        <v>72489.64</v>
      </c>
      <c r="O89" s="16"/>
      <c r="P89" s="17"/>
      <c r="Q89" s="18">
        <f t="shared" si="3"/>
        <v>724896.4</v>
      </c>
      <c r="R89" s="19" t="s">
        <v>162</v>
      </c>
      <c r="S89" s="94">
        <v>17470</v>
      </c>
      <c r="T89" s="94">
        <v>49423</v>
      </c>
      <c r="U89" s="20">
        <f t="shared" si="5"/>
        <v>18122.406639004152</v>
      </c>
      <c r="V89" s="94">
        <f t="shared" si="5"/>
        <v>51268.672199170127</v>
      </c>
      <c r="W89" s="98" t="str">
        <f t="shared" si="4"/>
        <v>CUMPLE</v>
      </c>
    </row>
    <row r="90" spans="1:23" s="19" customFormat="1" ht="35.25" customHeight="1">
      <c r="A90" s="4"/>
      <c r="B90" s="13">
        <v>83</v>
      </c>
      <c r="C90" s="13" t="s">
        <v>55</v>
      </c>
      <c r="D90" s="13" t="s">
        <v>130</v>
      </c>
      <c r="E90" s="13" t="s">
        <v>130</v>
      </c>
      <c r="F90" s="13"/>
      <c r="G90" s="13">
        <v>3</v>
      </c>
      <c r="H90" s="13" t="s">
        <v>57</v>
      </c>
      <c r="I90" s="13">
        <v>10</v>
      </c>
      <c r="J90" s="14">
        <v>80287.34</v>
      </c>
      <c r="K90" s="21">
        <v>0.70000127040000004</v>
      </c>
      <c r="L90" s="14">
        <v>24086.1</v>
      </c>
      <c r="M90" s="14">
        <v>77397</v>
      </c>
      <c r="N90" s="14">
        <v>72258.3</v>
      </c>
      <c r="O90" s="16"/>
      <c r="P90" s="17"/>
      <c r="Q90" s="18">
        <f t="shared" si="3"/>
        <v>722583</v>
      </c>
      <c r="R90" s="19" t="s">
        <v>162</v>
      </c>
      <c r="S90" s="94">
        <v>23219</v>
      </c>
      <c r="T90" s="94">
        <v>88303</v>
      </c>
      <c r="U90" s="20">
        <f t="shared" si="5"/>
        <v>24086.099585062242</v>
      </c>
      <c r="V90" s="94">
        <f t="shared" si="5"/>
        <v>91600.622406639013</v>
      </c>
      <c r="W90" s="98" t="str">
        <f t="shared" si="4"/>
        <v>CUMPLE</v>
      </c>
    </row>
    <row r="91" spans="1:23" s="19" customFormat="1" ht="35.25" customHeight="1">
      <c r="A91" s="4"/>
      <c r="B91" s="13">
        <v>84</v>
      </c>
      <c r="C91" s="13" t="s">
        <v>55</v>
      </c>
      <c r="D91" s="13" t="s">
        <v>131</v>
      </c>
      <c r="E91" s="13" t="s">
        <v>131</v>
      </c>
      <c r="F91" s="13"/>
      <c r="G91" s="13">
        <v>2</v>
      </c>
      <c r="H91" s="13" t="s">
        <v>57</v>
      </c>
      <c r="I91" s="13">
        <v>10</v>
      </c>
      <c r="J91" s="14">
        <v>20009.34</v>
      </c>
      <c r="K91" s="21">
        <v>0.55285381730000005</v>
      </c>
      <c r="L91" s="14">
        <v>8947.1</v>
      </c>
      <c r="M91" s="14">
        <v>19289</v>
      </c>
      <c r="N91" s="14">
        <v>17894.2</v>
      </c>
      <c r="O91" s="16"/>
      <c r="P91" s="17"/>
      <c r="Q91" s="18">
        <f t="shared" si="3"/>
        <v>178942</v>
      </c>
      <c r="R91" s="19" t="s">
        <v>162</v>
      </c>
      <c r="S91" s="94">
        <v>8625</v>
      </c>
      <c r="T91" s="94">
        <v>36868</v>
      </c>
      <c r="U91" s="20">
        <f t="shared" si="5"/>
        <v>8947.0954356846469</v>
      </c>
      <c r="V91" s="94">
        <f t="shared" si="5"/>
        <v>38244.813278008303</v>
      </c>
      <c r="W91" s="98" t="str">
        <f t="shared" si="4"/>
        <v>CUMPLE</v>
      </c>
    </row>
    <row r="92" spans="1:23" s="19" customFormat="1" ht="35.25" customHeight="1">
      <c r="A92" s="4"/>
      <c r="B92" s="13">
        <v>85</v>
      </c>
      <c r="C92" s="13" t="s">
        <v>55</v>
      </c>
      <c r="D92" s="13" t="s">
        <v>132</v>
      </c>
      <c r="E92" s="13" t="s">
        <v>132</v>
      </c>
      <c r="F92" s="13"/>
      <c r="G92" s="13">
        <v>2</v>
      </c>
      <c r="H92" s="13" t="s">
        <v>57</v>
      </c>
      <c r="I92" s="13">
        <v>10</v>
      </c>
      <c r="J92" s="14">
        <v>43231.33</v>
      </c>
      <c r="K92" s="21">
        <v>0.6471265168</v>
      </c>
      <c r="L92" s="14">
        <v>15255.19</v>
      </c>
      <c r="M92" s="14">
        <v>41675</v>
      </c>
      <c r="N92" s="14">
        <v>30510.38</v>
      </c>
      <c r="O92" s="16"/>
      <c r="P92" s="17"/>
      <c r="Q92" s="18">
        <f t="shared" si="3"/>
        <v>305103.8</v>
      </c>
      <c r="R92" s="19" t="s">
        <v>162</v>
      </c>
      <c r="S92" s="94">
        <v>14706</v>
      </c>
      <c r="T92" s="94">
        <v>51379</v>
      </c>
      <c r="U92" s="20">
        <f t="shared" si="5"/>
        <v>15255.186721991702</v>
      </c>
      <c r="V92" s="94">
        <f t="shared" si="5"/>
        <v>53297.717842323655</v>
      </c>
      <c r="W92" s="98" t="str">
        <f t="shared" si="4"/>
        <v>CUMPLE</v>
      </c>
    </row>
    <row r="93" spans="1:23" s="19" customFormat="1" ht="35.25" customHeight="1">
      <c r="A93" s="4"/>
      <c r="B93" s="13">
        <v>86</v>
      </c>
      <c r="C93" s="13" t="s">
        <v>55</v>
      </c>
      <c r="D93" s="13" t="s">
        <v>133</v>
      </c>
      <c r="E93" s="13" t="s">
        <v>133</v>
      </c>
      <c r="F93" s="13"/>
      <c r="G93" s="13">
        <v>1</v>
      </c>
      <c r="H93" s="13" t="s">
        <v>57</v>
      </c>
      <c r="I93" s="13">
        <v>10</v>
      </c>
      <c r="J93" s="14">
        <v>65464.73</v>
      </c>
      <c r="K93" s="21">
        <v>0.30978635370000002</v>
      </c>
      <c r="L93" s="14">
        <v>45184.65</v>
      </c>
      <c r="M93" s="14">
        <v>63108</v>
      </c>
      <c r="N93" s="14">
        <v>45184.65</v>
      </c>
      <c r="O93" s="16"/>
      <c r="P93" s="17"/>
      <c r="Q93" s="18">
        <f t="shared" si="3"/>
        <v>451846.5</v>
      </c>
      <c r="R93" s="19" t="s">
        <v>162</v>
      </c>
      <c r="S93" s="94">
        <v>43558</v>
      </c>
      <c r="T93" s="94">
        <v>72420</v>
      </c>
      <c r="U93" s="20">
        <f t="shared" si="5"/>
        <v>45184.647302904566</v>
      </c>
      <c r="V93" s="94">
        <f t="shared" si="5"/>
        <v>75124.481327800837</v>
      </c>
      <c r="W93" s="98" t="str">
        <f t="shared" si="4"/>
        <v>CUMPLE</v>
      </c>
    </row>
    <row r="94" spans="1:23" s="19" customFormat="1" ht="35.25" customHeight="1">
      <c r="A94" s="4"/>
      <c r="B94" s="13">
        <v>87</v>
      </c>
      <c r="C94" s="13" t="s">
        <v>55</v>
      </c>
      <c r="D94" s="13" t="s">
        <v>134</v>
      </c>
      <c r="E94" s="13" t="s">
        <v>134</v>
      </c>
      <c r="F94" s="13"/>
      <c r="G94" s="13">
        <v>1</v>
      </c>
      <c r="H94" s="13" t="s">
        <v>57</v>
      </c>
      <c r="I94" s="13">
        <v>10</v>
      </c>
      <c r="J94" s="14">
        <v>46937.760000000002</v>
      </c>
      <c r="K94" s="21">
        <v>0.19786521560000001</v>
      </c>
      <c r="L94" s="14">
        <v>37650.410000000003</v>
      </c>
      <c r="M94" s="14">
        <v>45248</v>
      </c>
      <c r="N94" s="14">
        <v>37650.410000000003</v>
      </c>
      <c r="O94" s="16"/>
      <c r="P94" s="17"/>
      <c r="Q94" s="18">
        <f t="shared" si="3"/>
        <v>376504.1</v>
      </c>
      <c r="R94" s="19" t="s">
        <v>162</v>
      </c>
      <c r="S94" s="94">
        <v>36295</v>
      </c>
      <c r="T94" s="94">
        <v>73352</v>
      </c>
      <c r="U94" s="20">
        <f t="shared" si="5"/>
        <v>37650.414937759335</v>
      </c>
      <c r="V94" s="94">
        <f t="shared" si="5"/>
        <v>76091.286307053946</v>
      </c>
      <c r="W94" s="98" t="str">
        <f t="shared" si="4"/>
        <v>CUMPLE</v>
      </c>
    </row>
    <row r="95" spans="1:23" s="19" customFormat="1" ht="35.25" customHeight="1">
      <c r="A95" s="4"/>
      <c r="B95" s="13">
        <v>88</v>
      </c>
      <c r="C95" s="13" t="s">
        <v>55</v>
      </c>
      <c r="D95" s="13" t="s">
        <v>135</v>
      </c>
      <c r="E95" s="13" t="s">
        <v>135</v>
      </c>
      <c r="F95" s="13"/>
      <c r="G95" s="13">
        <v>15</v>
      </c>
      <c r="H95" s="13" t="s">
        <v>57</v>
      </c>
      <c r="I95" s="13">
        <v>10</v>
      </c>
      <c r="J95" s="14">
        <v>4939.83</v>
      </c>
      <c r="K95" s="21">
        <v>1</v>
      </c>
      <c r="L95" s="14">
        <v>0</v>
      </c>
      <c r="M95" s="14">
        <v>4762</v>
      </c>
      <c r="N95" s="14">
        <v>0</v>
      </c>
      <c r="O95" s="16"/>
      <c r="P95" s="17"/>
      <c r="Q95" s="18">
        <f t="shared" si="3"/>
        <v>0</v>
      </c>
      <c r="R95" s="19" t="s">
        <v>162</v>
      </c>
      <c r="S95" s="94">
        <v>4762</v>
      </c>
      <c r="T95" s="94">
        <v>22717</v>
      </c>
      <c r="U95" s="20">
        <v>4939.83</v>
      </c>
      <c r="V95" s="94">
        <f t="shared" si="5"/>
        <v>23565.352697095437</v>
      </c>
      <c r="W95" s="98" t="str">
        <f t="shared" si="4"/>
        <v>CUMPLE</v>
      </c>
    </row>
    <row r="96" spans="1:23" s="19" customFormat="1" ht="35.25" customHeight="1">
      <c r="A96" s="4"/>
      <c r="B96" s="13">
        <v>89</v>
      </c>
      <c r="C96" s="13" t="s">
        <v>55</v>
      </c>
      <c r="D96" s="13" t="s">
        <v>136</v>
      </c>
      <c r="E96" s="13" t="s">
        <v>136</v>
      </c>
      <c r="F96" s="13"/>
      <c r="G96" s="13">
        <v>2</v>
      </c>
      <c r="H96" s="13" t="s">
        <v>57</v>
      </c>
      <c r="I96" s="13">
        <v>10</v>
      </c>
      <c r="J96" s="14">
        <v>64230.29</v>
      </c>
      <c r="K96" s="21">
        <v>0.71785258949999997</v>
      </c>
      <c r="L96" s="14">
        <v>18122.41</v>
      </c>
      <c r="M96" s="14">
        <v>61918</v>
      </c>
      <c r="N96" s="14">
        <v>36244.82</v>
      </c>
      <c r="O96" s="16"/>
      <c r="P96" s="17"/>
      <c r="Q96" s="18">
        <f t="shared" si="3"/>
        <v>362448.2</v>
      </c>
      <c r="R96" s="19" t="s">
        <v>162</v>
      </c>
      <c r="S96" s="94">
        <v>17470</v>
      </c>
      <c r="T96" s="94">
        <v>85434</v>
      </c>
      <c r="U96" s="20">
        <f t="shared" si="5"/>
        <v>18122.406639004152</v>
      </c>
      <c r="V96" s="94">
        <f t="shared" si="5"/>
        <v>88624.481327800837</v>
      </c>
      <c r="W96" s="98" t="str">
        <f t="shared" si="4"/>
        <v>CUMPLE</v>
      </c>
    </row>
    <row r="97" spans="1:23" s="19" customFormat="1" ht="35.25" customHeight="1">
      <c r="A97" s="4"/>
      <c r="B97" s="13">
        <v>90</v>
      </c>
      <c r="C97" s="13" t="s">
        <v>55</v>
      </c>
      <c r="D97" s="13" t="s">
        <v>137</v>
      </c>
      <c r="E97" s="13" t="s">
        <v>137</v>
      </c>
      <c r="F97" s="13"/>
      <c r="G97" s="13">
        <v>2</v>
      </c>
      <c r="H97" s="13" t="s">
        <v>57</v>
      </c>
      <c r="I97" s="13">
        <v>10</v>
      </c>
      <c r="J97" s="14">
        <v>86463.69</v>
      </c>
      <c r="K97" s="21">
        <v>0.79040438820000003</v>
      </c>
      <c r="L97" s="14">
        <v>18122.41</v>
      </c>
      <c r="M97" s="14">
        <v>83351</v>
      </c>
      <c r="N97" s="14">
        <v>36244.82</v>
      </c>
      <c r="O97" s="16"/>
      <c r="P97" s="17"/>
      <c r="Q97" s="18">
        <f t="shared" si="3"/>
        <v>362448.2</v>
      </c>
      <c r="R97" s="19" t="s">
        <v>162</v>
      </c>
      <c r="S97" s="94">
        <v>17470</v>
      </c>
      <c r="T97" s="94">
        <v>114758</v>
      </c>
      <c r="U97" s="20">
        <f t="shared" si="5"/>
        <v>18122.406639004152</v>
      </c>
      <c r="V97" s="94">
        <f t="shared" si="5"/>
        <v>119043.5684647303</v>
      </c>
      <c r="W97" s="98" t="str">
        <f t="shared" si="4"/>
        <v>CUMPLE</v>
      </c>
    </row>
    <row r="98" spans="1:23" s="19" customFormat="1" ht="35.25" customHeight="1">
      <c r="A98" s="4"/>
      <c r="B98" s="13">
        <v>91</v>
      </c>
      <c r="C98" s="13" t="s">
        <v>55</v>
      </c>
      <c r="D98" s="13" t="s">
        <v>138</v>
      </c>
      <c r="E98" s="13" t="s">
        <v>138</v>
      </c>
      <c r="F98" s="13"/>
      <c r="G98" s="13">
        <v>7</v>
      </c>
      <c r="H98" s="13" t="s">
        <v>57</v>
      </c>
      <c r="I98" s="13">
        <v>10</v>
      </c>
      <c r="J98" s="14">
        <v>432318.46</v>
      </c>
      <c r="K98" s="21">
        <v>0.88565704550000002</v>
      </c>
      <c r="L98" s="14">
        <v>49432.57</v>
      </c>
      <c r="M98" s="14">
        <v>416755</v>
      </c>
      <c r="N98" s="14">
        <v>346027.99</v>
      </c>
      <c r="O98" s="16"/>
      <c r="P98" s="17"/>
      <c r="Q98" s="18">
        <f t="shared" si="3"/>
        <v>3460279.9</v>
      </c>
      <c r="R98" s="19" t="s">
        <v>162</v>
      </c>
      <c r="S98" s="94">
        <v>47653</v>
      </c>
      <c r="T98" s="94">
        <v>463085</v>
      </c>
      <c r="U98" s="20">
        <f t="shared" si="5"/>
        <v>49432.572614107885</v>
      </c>
      <c r="V98" s="94">
        <f t="shared" si="5"/>
        <v>480378.6307053942</v>
      </c>
      <c r="W98" s="98" t="str">
        <f t="shared" si="4"/>
        <v>CUMPLE</v>
      </c>
    </row>
    <row r="99" spans="1:23" s="19" customFormat="1" ht="35.25" customHeight="1">
      <c r="A99" s="4"/>
      <c r="B99" s="13">
        <v>92</v>
      </c>
      <c r="C99" s="13" t="s">
        <v>55</v>
      </c>
      <c r="D99" s="13" t="s">
        <v>139</v>
      </c>
      <c r="E99" s="13" t="s">
        <v>139</v>
      </c>
      <c r="F99" s="13"/>
      <c r="G99" s="13">
        <v>2</v>
      </c>
      <c r="H99" s="13" t="s">
        <v>57</v>
      </c>
      <c r="I99" s="13">
        <v>10</v>
      </c>
      <c r="J99" s="14">
        <v>222337.14</v>
      </c>
      <c r="K99" s="21">
        <v>0.72917376739999995</v>
      </c>
      <c r="L99" s="14">
        <v>60214.73</v>
      </c>
      <c r="M99" s="14">
        <v>214333</v>
      </c>
      <c r="N99" s="14">
        <v>120429.46</v>
      </c>
      <c r="O99" s="16"/>
      <c r="P99" s="17"/>
      <c r="Q99" s="18">
        <f t="shared" si="3"/>
        <v>1204294.6000000001</v>
      </c>
      <c r="R99" s="19" t="s">
        <v>162</v>
      </c>
      <c r="S99" s="94">
        <v>58047</v>
      </c>
      <c r="T99" s="94">
        <v>251994</v>
      </c>
      <c r="U99" s="20">
        <f t="shared" si="5"/>
        <v>60214.730290456435</v>
      </c>
      <c r="V99" s="94">
        <f t="shared" si="5"/>
        <v>261404.56431535271</v>
      </c>
      <c r="W99" s="98" t="str">
        <f t="shared" si="4"/>
        <v>CUMPLE</v>
      </c>
    </row>
    <row r="100" spans="1:23" s="19" customFormat="1" ht="35.25" customHeight="1">
      <c r="A100" s="4"/>
      <c r="B100" s="13">
        <v>93</v>
      </c>
      <c r="C100" s="13" t="s">
        <v>55</v>
      </c>
      <c r="D100" s="13" t="s">
        <v>140</v>
      </c>
      <c r="E100" s="13" t="s">
        <v>140</v>
      </c>
      <c r="F100" s="13"/>
      <c r="G100" s="13">
        <v>2</v>
      </c>
      <c r="H100" s="13" t="s">
        <v>57</v>
      </c>
      <c r="I100" s="13">
        <v>10</v>
      </c>
      <c r="J100" s="14">
        <v>500255.19</v>
      </c>
      <c r="K100" s="21">
        <v>0.78333879949999996</v>
      </c>
      <c r="L100" s="14">
        <v>108385.89</v>
      </c>
      <c r="M100" s="14">
        <v>482246</v>
      </c>
      <c r="N100" s="14">
        <v>216771.78</v>
      </c>
      <c r="O100" s="16"/>
      <c r="P100" s="17"/>
      <c r="Q100" s="18">
        <f t="shared" si="3"/>
        <v>2167717.7999999998</v>
      </c>
      <c r="R100" s="19" t="s">
        <v>162</v>
      </c>
      <c r="S100" s="94">
        <v>104484</v>
      </c>
      <c r="T100" s="94">
        <v>535857</v>
      </c>
      <c r="U100" s="20">
        <f t="shared" si="5"/>
        <v>108385.89211618257</v>
      </c>
      <c r="V100" s="94">
        <f t="shared" si="5"/>
        <v>555868.25726141082</v>
      </c>
      <c r="W100" s="98" t="str">
        <f t="shared" si="4"/>
        <v>CUMPLE</v>
      </c>
    </row>
    <row r="101" spans="1:23" s="19" customFormat="1" ht="35.25" customHeight="1">
      <c r="A101" s="4"/>
      <c r="B101" s="13">
        <v>94</v>
      </c>
      <c r="C101" s="13" t="s">
        <v>55</v>
      </c>
      <c r="D101" s="13" t="s">
        <v>141</v>
      </c>
      <c r="E101" s="13" t="s">
        <v>141</v>
      </c>
      <c r="F101" s="13"/>
      <c r="G101" s="13">
        <v>2</v>
      </c>
      <c r="H101" s="13" t="s">
        <v>57</v>
      </c>
      <c r="I101" s="13">
        <v>10</v>
      </c>
      <c r="J101" s="14">
        <v>97579.88</v>
      </c>
      <c r="K101" s="21">
        <v>0</v>
      </c>
      <c r="L101" s="14">
        <v>97579.88</v>
      </c>
      <c r="M101" s="14">
        <v>94067</v>
      </c>
      <c r="N101" s="14">
        <v>195159.76</v>
      </c>
      <c r="O101" s="16"/>
      <c r="P101" s="17"/>
      <c r="Q101" s="18">
        <f t="shared" si="3"/>
        <v>1951597.6</v>
      </c>
      <c r="R101" s="19" t="s">
        <v>162</v>
      </c>
      <c r="S101" s="94">
        <v>94067</v>
      </c>
      <c r="T101" s="94">
        <v>332659</v>
      </c>
      <c r="U101" s="20">
        <f t="shared" si="5"/>
        <v>97579.875518672197</v>
      </c>
      <c r="V101" s="94">
        <f t="shared" si="5"/>
        <v>345081.95020746888</v>
      </c>
      <c r="W101" s="98" t="str">
        <f t="shared" si="4"/>
        <v>CUMPLE</v>
      </c>
    </row>
    <row r="102" spans="1:23" s="19" customFormat="1" ht="35.25" customHeight="1" thickBot="1">
      <c r="A102" s="4"/>
      <c r="B102" s="13">
        <v>95</v>
      </c>
      <c r="C102" s="13" t="s">
        <v>55</v>
      </c>
      <c r="D102" s="13" t="s">
        <v>142</v>
      </c>
      <c r="E102" s="13" t="s">
        <v>142</v>
      </c>
      <c r="F102" s="13"/>
      <c r="G102" s="13">
        <v>1</v>
      </c>
      <c r="H102" s="13" t="s">
        <v>57</v>
      </c>
      <c r="I102" s="13">
        <v>10</v>
      </c>
      <c r="J102" s="14">
        <v>29970.95</v>
      </c>
      <c r="K102" s="21">
        <v>0</v>
      </c>
      <c r="L102" s="14">
        <v>29970.95</v>
      </c>
      <c r="M102" s="14">
        <v>28892</v>
      </c>
      <c r="N102" s="14">
        <v>29970.95</v>
      </c>
      <c r="O102" s="16"/>
      <c r="P102" s="17"/>
      <c r="Q102" s="18">
        <f t="shared" si="3"/>
        <v>299709.5</v>
      </c>
      <c r="R102" s="19" t="s">
        <v>162</v>
      </c>
      <c r="S102" s="94">
        <v>28892</v>
      </c>
      <c r="T102" s="94">
        <v>208358</v>
      </c>
      <c r="U102" s="20">
        <v>29970.95</v>
      </c>
      <c r="V102" s="94">
        <f t="shared" si="5"/>
        <v>216139.00414937761</v>
      </c>
      <c r="W102" s="98" t="str">
        <f t="shared" si="4"/>
        <v>CUMPLE</v>
      </c>
    </row>
    <row r="103" spans="1:23" ht="35.25" customHeight="1" thickBot="1">
      <c r="B103" s="4" t="s">
        <v>143</v>
      </c>
      <c r="J103" s="4"/>
      <c r="M103" s="22"/>
      <c r="N103" s="128" t="s">
        <v>144</v>
      </c>
      <c r="O103" s="128"/>
      <c r="P103" s="128"/>
      <c r="Q103" s="88">
        <v>0</v>
      </c>
      <c r="R103" s="89"/>
    </row>
    <row r="104" spans="1:23" ht="35.25" customHeight="1">
      <c r="B104" s="24" t="s">
        <v>145</v>
      </c>
      <c r="C104" s="25"/>
      <c r="D104" s="25"/>
      <c r="E104" s="25"/>
      <c r="F104" s="25"/>
      <c r="G104" s="25"/>
      <c r="H104" s="25"/>
      <c r="I104" s="25"/>
      <c r="N104" s="115" t="s">
        <v>39</v>
      </c>
      <c r="O104" s="115"/>
      <c r="P104" s="115"/>
      <c r="Q104" s="90">
        <v>0</v>
      </c>
      <c r="R104" s="9"/>
    </row>
    <row r="105" spans="1:23" ht="35.25" customHeight="1">
      <c r="B105" s="27"/>
      <c r="C105" s="27"/>
      <c r="D105" s="27"/>
      <c r="E105" s="27"/>
      <c r="F105" s="27"/>
      <c r="G105" s="27"/>
      <c r="H105" s="27"/>
      <c r="I105" s="27"/>
      <c r="N105" s="129" t="s">
        <v>146</v>
      </c>
      <c r="O105" s="129"/>
      <c r="P105" s="129"/>
      <c r="Q105" s="91">
        <v>1133240913.2</v>
      </c>
      <c r="R105" s="9"/>
    </row>
    <row r="106" spans="1:23" ht="35.25" customHeight="1">
      <c r="B106" s="29" t="s">
        <v>147</v>
      </c>
      <c r="C106" s="30"/>
      <c r="D106" s="30"/>
      <c r="E106" s="30"/>
      <c r="F106" s="30"/>
      <c r="G106" s="30"/>
      <c r="H106" s="30"/>
      <c r="I106" s="30"/>
      <c r="N106" s="115" t="s">
        <v>148</v>
      </c>
      <c r="O106" s="115"/>
      <c r="P106" s="31">
        <v>0.1</v>
      </c>
      <c r="Q106" s="92">
        <v>113324091.31999999</v>
      </c>
      <c r="R106" s="9">
        <v>0.1</v>
      </c>
    </row>
    <row r="107" spans="1:23" ht="35.25" customHeight="1">
      <c r="B107" s="33" t="s">
        <v>149</v>
      </c>
      <c r="C107" s="111" t="s">
        <v>150</v>
      </c>
      <c r="D107" s="112"/>
      <c r="E107" s="112"/>
      <c r="F107" s="113"/>
      <c r="G107" s="34" t="s">
        <v>151</v>
      </c>
      <c r="H107" s="114" t="s">
        <v>152</v>
      </c>
      <c r="I107" s="114"/>
      <c r="N107" s="115" t="s">
        <v>153</v>
      </c>
      <c r="O107" s="115"/>
      <c r="P107" s="115"/>
      <c r="Q107" s="92">
        <v>21531577.350000001</v>
      </c>
      <c r="R107" s="9"/>
    </row>
    <row r="108" spans="1:23" ht="35.25" customHeight="1">
      <c r="B108" s="35">
        <v>1</v>
      </c>
      <c r="C108" s="105" t="s">
        <v>154</v>
      </c>
      <c r="D108" s="106"/>
      <c r="E108" s="106"/>
      <c r="F108" s="107"/>
      <c r="G108" s="36">
        <v>0.02</v>
      </c>
      <c r="H108" s="108" t="s">
        <v>155</v>
      </c>
      <c r="I108" s="108"/>
      <c r="N108" s="115" t="s">
        <v>156</v>
      </c>
      <c r="O108" s="115"/>
      <c r="P108" s="115"/>
      <c r="Q108" s="92">
        <v>1268096581.8699999</v>
      </c>
      <c r="R108" s="9"/>
    </row>
    <row r="109" spans="1:23" ht="35.25" customHeight="1">
      <c r="B109" s="35">
        <v>2</v>
      </c>
      <c r="C109" s="105" t="s">
        <v>157</v>
      </c>
      <c r="D109" s="106"/>
      <c r="E109" s="106"/>
      <c r="F109" s="107"/>
      <c r="G109" s="36">
        <v>1.0999999999999999E-2</v>
      </c>
      <c r="H109" s="108" t="s">
        <v>158</v>
      </c>
      <c r="I109" s="108"/>
    </row>
    <row r="110" spans="1:23" ht="35.25" customHeight="1">
      <c r="B110" s="35">
        <v>3</v>
      </c>
      <c r="C110" s="105" t="s">
        <v>159</v>
      </c>
      <c r="D110" s="106"/>
      <c r="E110" s="106"/>
      <c r="F110" s="107"/>
      <c r="G110" s="36">
        <v>5.0000000000000001E-3</v>
      </c>
      <c r="H110" s="108" t="s">
        <v>160</v>
      </c>
      <c r="I110" s="108"/>
    </row>
    <row r="111" spans="1:23" ht="35.25" customHeight="1">
      <c r="B111" s="27"/>
      <c r="C111" s="27"/>
      <c r="D111" s="27"/>
      <c r="E111" s="109" t="s">
        <v>161</v>
      </c>
      <c r="F111" s="110"/>
      <c r="G111" s="37">
        <v>3.5999999999999997E-2</v>
      </c>
      <c r="H111" s="27"/>
      <c r="I111" s="27"/>
      <c r="O111" s="38"/>
    </row>
    <row r="117" spans="17:18" ht="35.25" customHeight="1">
      <c r="Q117" s="39"/>
      <c r="R117" s="39"/>
    </row>
  </sheetData>
  <autoFilter ref="B7:W111" xr:uid="{BCF47568-3419-46FB-AD15-EFBCB078BDD4}"/>
  <mergeCells count="23">
    <mergeCell ref="C109:F109"/>
    <mergeCell ref="H109:I109"/>
    <mergeCell ref="C110:F110"/>
    <mergeCell ref="H110:I110"/>
    <mergeCell ref="E111:F111"/>
    <mergeCell ref="C107:F107"/>
    <mergeCell ref="H107:I107"/>
    <mergeCell ref="N107:P107"/>
    <mergeCell ref="C108:F108"/>
    <mergeCell ref="H108:I108"/>
    <mergeCell ref="N108:P108"/>
    <mergeCell ref="N106:O106"/>
    <mergeCell ref="B1:Q1"/>
    <mergeCell ref="B3:C3"/>
    <mergeCell ref="D3:E3"/>
    <mergeCell ref="F3:G3"/>
    <mergeCell ref="H3:I3"/>
    <mergeCell ref="D4:M4"/>
    <mergeCell ref="B6:I6"/>
    <mergeCell ref="J6:Q6"/>
    <mergeCell ref="N103:P103"/>
    <mergeCell ref="N104:P104"/>
    <mergeCell ref="N105:P105"/>
  </mergeCells>
  <conditionalFormatting sqref="D3:E3">
    <cfRule type="cellIs" dxfId="13" priority="2" operator="equal">
      <formula>0</formula>
    </cfRule>
  </conditionalFormatting>
  <conditionalFormatting sqref="H3:I3">
    <cfRule type="cellIs" dxfId="12" priority="1" operator="equal">
      <formula>0</formula>
    </cfRule>
  </conditionalFormatting>
  <conditionalFormatting sqref="Q103">
    <cfRule type="expression" dxfId="11" priority="11">
      <formula>ISERROR(#REF!)</formula>
    </cfRule>
  </conditionalFormatting>
  <conditionalFormatting sqref="Q105">
    <cfRule type="expression" dxfId="10" priority="6">
      <formula>ISERROR($J103)</formula>
    </cfRule>
  </conditionalFormatting>
  <conditionalFormatting sqref="Q105:Q108">
    <cfRule type="expression" dxfId="9" priority="3">
      <formula>ISERROR($Q105)</formula>
    </cfRule>
  </conditionalFormatting>
  <conditionalFormatting sqref="Q108">
    <cfRule type="expression" dxfId="8" priority="9">
      <formula>ISERROR($J109)</formula>
    </cfRule>
  </conditionalFormatting>
  <conditionalFormatting sqref="R103">
    <cfRule type="expression" dxfId="7" priority="8">
      <formula>ISERROR($J103)</formula>
    </cfRule>
  </conditionalFormatting>
  <dataValidations count="13">
    <dataValidation type="decimal" allowBlank="1" showInputMessage="1" showErrorMessage="1" sqref="G108:G110" xr:uid="{51CC45C0-150C-443B-93DA-26A4345E8229}">
      <formula1>0</formula1>
      <formula2>1</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3024496F-1270-49BB-ABFD-AD63D1C46BC9}">
      <formula1>0.01</formula1>
      <formula2>R106</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E7882F03-13AA-4307-88C6-E1B7B1DD11B9}">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5123F073-0757-4CA8-8E6F-C327C09E8E37}">
      <formula1>A8</formula1>
    </dataValidation>
    <dataValidation operator="greaterThanOrEqual" allowBlank="1" showInputMessage="1" showErrorMessage="1" sqref="K17:K102" xr:uid="{D5AC0686-1B33-42A8-8977-2144102C1210}"/>
    <dataValidation type="decimal" allowBlank="1" showInputMessage="1" showErrorMessage="1" errorTitle="Error" error="Mayor a 1" promptTitle="Porcentaje de AIU" prompt="Mayor a 1" sqref="XEP103:XFD103" xr:uid="{755F114A-2013-4187-904A-178072DB27A3}">
      <formula1>0.011</formula1>
      <formula2>A106</formula2>
    </dataValidation>
    <dataValidation type="decimal" allowBlank="1" showInputMessage="1" showErrorMessage="1" errorTitle="Error" error="Mayor a 1" promptTitle="Porcentaje de AIU" prompt="Mayor a 1" sqref="R103:XEO103" xr:uid="{F9AACA26-5576-4A66-AD15-B37E906B68F0}">
      <formula1>0.011</formula1>
      <formula2>AH106</formula2>
    </dataValidation>
    <dataValidation type="decimal" allowBlank="1" showInputMessage="1" showErrorMessage="1" sqref="B103:L103" xr:uid="{76C023F5-0096-46B5-8DFD-64D657A7E80C}">
      <formula1>0.011</formula1>
      <formula2>S106</formula2>
    </dataValidation>
    <dataValidation type="list" allowBlank="1" showInputMessage="1" showErrorMessage="1" sqref="D4:M4" xr:uid="{1F5BAA0C-6718-431F-B235-239B7FB877DC}">
      <formula1>INDIRECT(("regioncobertura" &amp; $D$3&amp;"_"&amp;SUBSTITUTE($J$3,"_","")))</formula1>
    </dataValidation>
    <dataValidation type="decimal" allowBlank="1" showInputMessage="1" showErrorMessage="1" errorTitle="Error" error="Mayor a 1" sqref="Q103:Q104" xr:uid="{4EADB946-1E30-423E-98B0-5A576FF1CCB9}">
      <formula1>0.011</formula1>
      <formula2>AG106</formula2>
    </dataValidation>
    <dataValidation type="decimal" operator="greaterThan" allowBlank="1" showInputMessage="1" showErrorMessage="1" sqref="O8:P102" xr:uid="{E3E88C2D-BF69-4DBA-B1DF-507B67725252}">
      <formula1>0</formula1>
    </dataValidation>
    <dataValidation type="decimal" allowBlank="1" showInputMessage="1" showErrorMessage="1" errorTitle="Error" error="Mayor a 1" promptTitle="Porcentaje de AIU" prompt="Mayor a 1" sqref="A103" xr:uid="{0F555E25-9DAE-4F6A-BCE7-11FF3485ABD0}">
      <formula1>0.011</formula1>
      <formula2>R106</formula2>
    </dataValidation>
    <dataValidation type="decimal" allowBlank="1" showInputMessage="1" showErrorMessage="1" errorTitle="Error" error="Mayor a 1 y Menor al Ofertado" promptTitle="Porcentaje de AIU" prompt="Mayor a 1 y Menor al Ofertado" sqref="R106" xr:uid="{9CEA64BD-B628-4EE5-99D2-2B6CACD5D1DD}">
      <formula1>0.011</formula1>
      <formula2>R106</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3747-1063-4FF7-8C66-86C481F623F5}">
  <dimension ref="A1:W117"/>
  <sheetViews>
    <sheetView topLeftCell="J1" workbookViewId="0">
      <selection activeCell="W7" sqref="B7:W7"/>
    </sheetView>
  </sheetViews>
  <sheetFormatPr defaultColWidth="11.42578125" defaultRowHeight="35.25" customHeight="1"/>
  <cols>
    <col min="1" max="1" width="4" style="4" customWidth="1"/>
    <col min="2" max="2" width="6.42578125" style="2" customWidth="1"/>
    <col min="3" max="3" width="28.5703125" style="2" hidden="1" customWidth="1"/>
    <col min="4" max="4" width="29" style="2" customWidth="1"/>
    <col min="5" max="5" width="39.42578125" style="2" hidden="1" customWidth="1"/>
    <col min="6" max="6" width="20.140625" style="2" hidden="1" customWidth="1"/>
    <col min="7" max="7" width="17.42578125" style="2" hidden="1" customWidth="1"/>
    <col min="8" max="8" width="22.5703125" style="2" hidden="1" customWidth="1"/>
    <col min="9" max="9" width="25.42578125" style="2" hidden="1" customWidth="1"/>
    <col min="10" max="10" width="24.42578125" style="2" customWidth="1"/>
    <col min="11" max="11" width="13.85546875" style="2" hidden="1" customWidth="1"/>
    <col min="12" max="12" width="25.42578125" style="2" customWidth="1"/>
    <col min="13" max="13" width="28.5703125" style="2" hidden="1" customWidth="1"/>
    <col min="14" max="14" width="27.5703125" style="2" customWidth="1"/>
    <col min="15" max="15" width="31.85546875" style="2" hidden="1" customWidth="1"/>
    <col min="16" max="16" width="28.42578125" style="2" hidden="1" customWidth="1"/>
    <col min="17" max="17" width="39.42578125" style="2" customWidth="1"/>
    <col min="18" max="18" width="12.85546875" style="2" hidden="1" customWidth="1"/>
    <col min="19" max="19" width="17.85546875" style="87" bestFit="1" customWidth="1"/>
    <col min="20" max="20" width="17.85546875" style="2" bestFit="1" customWidth="1"/>
    <col min="21" max="22" width="15.42578125" style="2" bestFit="1" customWidth="1"/>
    <col min="23" max="23" width="16.42578125" style="2" bestFit="1" customWidth="1"/>
    <col min="24" max="24" width="15.85546875" style="2" bestFit="1" customWidth="1"/>
    <col min="25" max="16384" width="11.42578125" style="2"/>
  </cols>
  <sheetData>
    <row r="1" spans="1:23" ht="68.849999999999994" customHeight="1">
      <c r="A1" s="1"/>
      <c r="B1" s="116" t="s">
        <v>16</v>
      </c>
      <c r="C1" s="116"/>
      <c r="D1" s="116"/>
      <c r="E1" s="116"/>
      <c r="F1" s="116"/>
      <c r="G1" s="116"/>
      <c r="H1" s="116"/>
      <c r="I1" s="116"/>
      <c r="J1" s="116"/>
      <c r="K1" s="116"/>
      <c r="L1" s="116"/>
      <c r="M1" s="116"/>
      <c r="N1" s="116"/>
      <c r="O1" s="116"/>
      <c r="P1" s="116"/>
      <c r="Q1" s="116"/>
    </row>
    <row r="2" spans="1:23" ht="22.35" customHeight="1">
      <c r="B2" s="5" t="s">
        <v>17</v>
      </c>
      <c r="F2" s="6"/>
    </row>
    <row r="3" spans="1:23" ht="35.25" customHeight="1">
      <c r="B3" s="117" t="s">
        <v>18</v>
      </c>
      <c r="C3" s="118"/>
      <c r="D3" s="119">
        <f>'[9]Solicitud de Cotización General'!H9</f>
        <v>21</v>
      </c>
      <c r="E3" s="119"/>
      <c r="F3" s="118" t="s">
        <v>19</v>
      </c>
      <c r="G3" s="118"/>
      <c r="H3" s="120" t="str">
        <f>+'[9]Solicitud de Cotización General'!$H$11</f>
        <v>Segmento 2</v>
      </c>
      <c r="I3" s="120"/>
      <c r="J3" s="8" t="s">
        <v>20</v>
      </c>
      <c r="K3"/>
      <c r="L3"/>
      <c r="M3"/>
      <c r="N3"/>
      <c r="O3"/>
      <c r="P3"/>
      <c r="Q3"/>
      <c r="R3" s="9"/>
    </row>
    <row r="4" spans="1:23" ht="35.25" customHeight="1">
      <c r="B4" s="7" t="s">
        <v>21</v>
      </c>
      <c r="C4" s="10"/>
      <c r="D4" s="121" t="s">
        <v>167</v>
      </c>
      <c r="E4" s="122"/>
      <c r="F4" s="123"/>
      <c r="G4" s="123"/>
      <c r="H4" s="122"/>
      <c r="I4" s="122"/>
      <c r="J4" s="123"/>
      <c r="K4" s="123"/>
      <c r="L4" s="123"/>
      <c r="M4" s="123"/>
      <c r="N4" s="11"/>
    </row>
    <row r="5" spans="1:23" ht="12.75" customHeight="1"/>
    <row r="6" spans="1:23" ht="35.25" customHeight="1">
      <c r="B6" s="124" t="s">
        <v>23</v>
      </c>
      <c r="C6" s="124"/>
      <c r="D6" s="124"/>
      <c r="E6" s="124"/>
      <c r="F6" s="124"/>
      <c r="G6" s="124"/>
      <c r="H6" s="124"/>
      <c r="I6" s="125"/>
      <c r="J6" s="126" t="s">
        <v>24</v>
      </c>
      <c r="K6" s="127"/>
      <c r="L6" s="127"/>
      <c r="M6" s="127"/>
      <c r="N6" s="127"/>
      <c r="O6" s="127"/>
      <c r="P6" s="127"/>
      <c r="Q6" s="127"/>
      <c r="R6" s="9"/>
    </row>
    <row r="7" spans="1:23" ht="47.25" customHeight="1">
      <c r="B7" s="12" t="s">
        <v>25</v>
      </c>
      <c r="C7" s="12" t="s">
        <v>26</v>
      </c>
      <c r="D7" s="12" t="s">
        <v>27</v>
      </c>
      <c r="E7" s="12" t="s">
        <v>28</v>
      </c>
      <c r="F7" s="12" t="s">
        <v>29</v>
      </c>
      <c r="G7" s="12" t="s">
        <v>30</v>
      </c>
      <c r="H7" s="12" t="s">
        <v>31</v>
      </c>
      <c r="I7" s="12" t="s">
        <v>32</v>
      </c>
      <c r="J7" s="12" t="s">
        <v>33</v>
      </c>
      <c r="K7" s="12" t="s">
        <v>34</v>
      </c>
      <c r="L7" s="12" t="s">
        <v>35</v>
      </c>
      <c r="M7" s="12" t="s">
        <v>36</v>
      </c>
      <c r="N7" s="12" t="s">
        <v>37</v>
      </c>
      <c r="O7" s="12" t="s">
        <v>38</v>
      </c>
      <c r="P7" s="12" t="s">
        <v>39</v>
      </c>
      <c r="Q7" s="12" t="s">
        <v>40</v>
      </c>
      <c r="R7" s="9" t="s">
        <v>162</v>
      </c>
      <c r="S7" s="95" t="s">
        <v>41</v>
      </c>
      <c r="T7" s="95" t="s">
        <v>42</v>
      </c>
      <c r="U7" s="95" t="s">
        <v>43</v>
      </c>
      <c r="V7" s="95" t="s">
        <v>44</v>
      </c>
      <c r="W7" s="95" t="s">
        <v>45</v>
      </c>
    </row>
    <row r="8" spans="1:23" s="19" customFormat="1" ht="35.25" customHeight="1">
      <c r="A8" s="4" t="b">
        <v>1</v>
      </c>
      <c r="B8" s="13">
        <v>1</v>
      </c>
      <c r="C8" s="13" t="s">
        <v>46</v>
      </c>
      <c r="D8" s="13" t="s">
        <v>47</v>
      </c>
      <c r="E8" s="13" t="s">
        <v>47</v>
      </c>
      <c r="F8" s="13" t="s">
        <v>48</v>
      </c>
      <c r="G8" s="13">
        <v>3</v>
      </c>
      <c r="H8" s="13" t="s">
        <v>49</v>
      </c>
      <c r="I8" s="13">
        <v>10</v>
      </c>
      <c r="J8" s="14">
        <v>3448261.41</v>
      </c>
      <c r="K8" s="15">
        <v>1.45E-9</v>
      </c>
      <c r="L8" s="14">
        <v>3448261.41</v>
      </c>
      <c r="M8" s="14">
        <v>3324124</v>
      </c>
      <c r="N8" s="14">
        <v>10344784.23</v>
      </c>
      <c r="O8" s="16"/>
      <c r="P8" s="17"/>
      <c r="Q8" s="18">
        <f t="shared" ref="Q8:Q71" si="0">IFERROR(ROUND(I8*N8,2),"")</f>
        <v>103447842.3</v>
      </c>
      <c r="R8" s="19" t="s">
        <v>162</v>
      </c>
      <c r="S8" s="96">
        <v>3324124</v>
      </c>
      <c r="T8" s="96">
        <v>3324124</v>
      </c>
      <c r="U8" s="20">
        <v>3448261.41</v>
      </c>
      <c r="V8" s="94">
        <v>3448261.41</v>
      </c>
      <c r="W8" s="98" t="str">
        <f>+IF(AND(J8&gt;=U8,J8&lt;=V8),"CUMPLE","NO CUMPLE")</f>
        <v>CUMPLE</v>
      </c>
    </row>
    <row r="9" spans="1:23" s="19" customFormat="1" ht="35.25" customHeight="1">
      <c r="A9" s="4" t="b">
        <v>1</v>
      </c>
      <c r="B9" s="13">
        <v>2</v>
      </c>
      <c r="C9" s="13" t="s">
        <v>46</v>
      </c>
      <c r="D9" s="13" t="s">
        <v>50</v>
      </c>
      <c r="E9" s="13" t="s">
        <v>50</v>
      </c>
      <c r="F9" s="13" t="s">
        <v>48</v>
      </c>
      <c r="G9" s="13">
        <v>1</v>
      </c>
      <c r="H9" s="13" t="s">
        <v>49</v>
      </c>
      <c r="I9" s="13">
        <v>10</v>
      </c>
      <c r="J9" s="14">
        <v>3448261.41</v>
      </c>
      <c r="K9" s="15">
        <v>0</v>
      </c>
      <c r="L9" s="14">
        <v>3448261.41</v>
      </c>
      <c r="M9" s="14">
        <v>3324124</v>
      </c>
      <c r="N9" s="14">
        <v>3448261.41</v>
      </c>
      <c r="O9" s="16"/>
      <c r="P9" s="17"/>
      <c r="Q9" s="18">
        <f t="shared" si="0"/>
        <v>34482614.100000001</v>
      </c>
      <c r="R9" s="19" t="s">
        <v>162</v>
      </c>
      <c r="S9" s="97">
        <v>3324124</v>
      </c>
      <c r="T9" s="97">
        <v>3324124</v>
      </c>
      <c r="U9" s="20">
        <v>3448261.41</v>
      </c>
      <c r="V9" s="94">
        <v>3448261.41</v>
      </c>
      <c r="W9" s="98" t="str">
        <f t="shared" ref="W9:W72" si="1">+IF(AND(J9&gt;=U9,J9&lt;=V9),"CUMPLE","NO CUMPLE")</f>
        <v>CUMPLE</v>
      </c>
    </row>
    <row r="10" spans="1:23" s="19" customFormat="1" ht="35.25" customHeight="1">
      <c r="A10" s="4" t="b">
        <v>1</v>
      </c>
      <c r="B10" s="13">
        <v>3</v>
      </c>
      <c r="C10" s="13" t="s">
        <v>46</v>
      </c>
      <c r="D10" s="13" t="s">
        <v>51</v>
      </c>
      <c r="E10" s="13" t="s">
        <v>51</v>
      </c>
      <c r="F10" s="13" t="s">
        <v>48</v>
      </c>
      <c r="G10" s="13">
        <v>18</v>
      </c>
      <c r="H10" s="13" t="s">
        <v>49</v>
      </c>
      <c r="I10" s="13">
        <v>10</v>
      </c>
      <c r="J10" s="14">
        <v>3448261.41</v>
      </c>
      <c r="K10" s="15">
        <v>0</v>
      </c>
      <c r="L10" s="14">
        <v>3448261.41</v>
      </c>
      <c r="M10" s="14">
        <v>3324124</v>
      </c>
      <c r="N10" s="14">
        <v>62068705.380000003</v>
      </c>
      <c r="O10" s="16"/>
      <c r="P10" s="17"/>
      <c r="Q10" s="18">
        <f t="shared" si="0"/>
        <v>620687053.79999995</v>
      </c>
      <c r="R10" s="19" t="s">
        <v>162</v>
      </c>
      <c r="S10" s="97">
        <v>3324124</v>
      </c>
      <c r="T10" s="97">
        <v>3324124</v>
      </c>
      <c r="U10" s="20">
        <v>3448261.41</v>
      </c>
      <c r="V10" s="94">
        <v>3448261.41</v>
      </c>
      <c r="W10" s="98" t="str">
        <f t="shared" si="1"/>
        <v>CUMPLE</v>
      </c>
    </row>
    <row r="11" spans="1:23" s="19" customFormat="1" ht="35.25" customHeight="1">
      <c r="A11" s="4" t="b">
        <v>1</v>
      </c>
      <c r="B11" s="13">
        <v>4</v>
      </c>
      <c r="C11" s="13" t="s">
        <v>46</v>
      </c>
      <c r="D11" s="13" t="s">
        <v>52</v>
      </c>
      <c r="E11" s="13" t="s">
        <v>52</v>
      </c>
      <c r="F11" s="13" t="s">
        <v>48</v>
      </c>
      <c r="G11" s="13">
        <v>210</v>
      </c>
      <c r="H11" s="13" t="s">
        <v>49</v>
      </c>
      <c r="I11" s="13">
        <v>10</v>
      </c>
      <c r="J11" s="14">
        <v>23627.59</v>
      </c>
      <c r="K11" s="15">
        <v>0.2424815649839</v>
      </c>
      <c r="L11" s="14">
        <v>17898.34</v>
      </c>
      <c r="M11" s="14">
        <v>22777</v>
      </c>
      <c r="N11" s="14">
        <v>3758651.4</v>
      </c>
      <c r="O11" s="16"/>
      <c r="P11" s="17"/>
      <c r="Q11" s="18">
        <f t="shared" si="0"/>
        <v>37586514</v>
      </c>
      <c r="R11" s="19" t="s">
        <v>162</v>
      </c>
      <c r="S11" s="94">
        <v>17254</v>
      </c>
      <c r="T11" s="94">
        <v>24856</v>
      </c>
      <c r="U11" s="20">
        <f t="shared" ref="U11:V74" si="2">+S11/0.964</f>
        <v>17898.340248962657</v>
      </c>
      <c r="V11" s="94">
        <f t="shared" si="2"/>
        <v>25784.232365145228</v>
      </c>
      <c r="W11" s="98" t="str">
        <f t="shared" si="1"/>
        <v>CUMPLE</v>
      </c>
    </row>
    <row r="12" spans="1:23" s="19" customFormat="1" ht="35.25" customHeight="1">
      <c r="A12" s="4" t="b">
        <v>1</v>
      </c>
      <c r="B12" s="13">
        <v>5</v>
      </c>
      <c r="C12" s="13" t="s">
        <v>46</v>
      </c>
      <c r="D12" s="13" t="s">
        <v>53</v>
      </c>
      <c r="E12" s="13" t="s">
        <v>53</v>
      </c>
      <c r="F12" s="13" t="s">
        <v>48</v>
      </c>
      <c r="G12" s="13">
        <v>1</v>
      </c>
      <c r="H12" s="13" t="s">
        <v>49</v>
      </c>
      <c r="I12" s="13">
        <v>10</v>
      </c>
      <c r="J12" s="14">
        <v>3448261.41</v>
      </c>
      <c r="K12" s="15">
        <v>0</v>
      </c>
      <c r="L12" s="14">
        <v>3448261.41</v>
      </c>
      <c r="M12" s="14">
        <v>3324124</v>
      </c>
      <c r="N12" s="14">
        <v>3448261.41</v>
      </c>
      <c r="O12" s="16"/>
      <c r="P12" s="17"/>
      <c r="Q12" s="18">
        <f t="shared" si="0"/>
        <v>34482614.100000001</v>
      </c>
      <c r="R12" s="19" t="s">
        <v>162</v>
      </c>
      <c r="S12" s="94">
        <v>3324124</v>
      </c>
      <c r="T12" s="94">
        <v>3324124</v>
      </c>
      <c r="U12" s="20">
        <v>3448261.41</v>
      </c>
      <c r="V12" s="94">
        <v>3448261.41</v>
      </c>
      <c r="W12" s="98" t="str">
        <f t="shared" si="1"/>
        <v>CUMPLE</v>
      </c>
    </row>
    <row r="13" spans="1:23" s="19" customFormat="1" ht="35.25" customHeight="1">
      <c r="A13" s="4" t="b">
        <v>1</v>
      </c>
      <c r="B13" s="13">
        <v>6</v>
      </c>
      <c r="C13" s="13" t="s">
        <v>46</v>
      </c>
      <c r="D13" s="13" t="s">
        <v>54</v>
      </c>
      <c r="E13" s="13" t="s">
        <v>54</v>
      </c>
      <c r="F13" s="13" t="s">
        <v>48</v>
      </c>
      <c r="G13" s="13">
        <v>23</v>
      </c>
      <c r="H13" s="13" t="s">
        <v>49</v>
      </c>
      <c r="I13" s="13">
        <v>10</v>
      </c>
      <c r="J13" s="14">
        <v>26790.46</v>
      </c>
      <c r="K13" s="15">
        <v>0.33191367370000002</v>
      </c>
      <c r="L13" s="14">
        <v>17898.34</v>
      </c>
      <c r="M13" s="14">
        <v>25826</v>
      </c>
      <c r="N13" s="14">
        <v>411661.82</v>
      </c>
      <c r="O13" s="16"/>
      <c r="P13" s="17"/>
      <c r="Q13" s="18">
        <f t="shared" si="0"/>
        <v>4116618.2</v>
      </c>
      <c r="R13" s="19" t="s">
        <v>162</v>
      </c>
      <c r="S13" s="94">
        <v>17254</v>
      </c>
      <c r="T13" s="94">
        <v>28282</v>
      </c>
      <c r="U13" s="20">
        <f t="shared" si="2"/>
        <v>17898.340248962657</v>
      </c>
      <c r="V13" s="94">
        <f t="shared" si="2"/>
        <v>29338.174273858924</v>
      </c>
      <c r="W13" s="98" t="str">
        <f t="shared" si="1"/>
        <v>CUMPLE</v>
      </c>
    </row>
    <row r="14" spans="1:23" s="19" customFormat="1" ht="35.25" customHeight="1">
      <c r="A14" s="4" t="b">
        <v>1</v>
      </c>
      <c r="B14" s="13">
        <v>7</v>
      </c>
      <c r="C14" s="13" t="s">
        <v>46</v>
      </c>
      <c r="D14" s="13" t="s">
        <v>47</v>
      </c>
      <c r="E14" s="13" t="s">
        <v>47</v>
      </c>
      <c r="F14" s="13" t="s">
        <v>48</v>
      </c>
      <c r="G14" s="13">
        <v>3</v>
      </c>
      <c r="H14" s="13" t="s">
        <v>49</v>
      </c>
      <c r="I14" s="13">
        <v>10</v>
      </c>
      <c r="J14" s="14">
        <v>3448261.41</v>
      </c>
      <c r="K14" s="15">
        <v>0</v>
      </c>
      <c r="L14" s="14">
        <v>3448261.41</v>
      </c>
      <c r="M14" s="14">
        <v>3324124</v>
      </c>
      <c r="N14" s="14">
        <v>10344784.23</v>
      </c>
      <c r="O14" s="16"/>
      <c r="P14" s="17"/>
      <c r="Q14" s="18">
        <f t="shared" si="0"/>
        <v>103447842.3</v>
      </c>
      <c r="R14" s="19" t="s">
        <v>162</v>
      </c>
      <c r="S14" s="94">
        <v>3324124</v>
      </c>
      <c r="T14" s="94">
        <v>3324124</v>
      </c>
      <c r="U14" s="20">
        <v>3448261.41</v>
      </c>
      <c r="V14" s="94">
        <v>3448261.41</v>
      </c>
      <c r="W14" s="98" t="str">
        <f t="shared" si="1"/>
        <v>CUMPLE</v>
      </c>
    </row>
    <row r="15" spans="1:23" s="19" customFormat="1" ht="35.25" customHeight="1">
      <c r="A15" s="4" t="b">
        <v>1</v>
      </c>
      <c r="B15" s="13">
        <v>8</v>
      </c>
      <c r="C15" s="13" t="s">
        <v>46</v>
      </c>
      <c r="D15" s="13" t="s">
        <v>47</v>
      </c>
      <c r="E15" s="13" t="s">
        <v>47</v>
      </c>
      <c r="F15" s="13" t="s">
        <v>48</v>
      </c>
      <c r="G15" s="13">
        <v>1</v>
      </c>
      <c r="H15" s="13" t="s">
        <v>49</v>
      </c>
      <c r="I15" s="13">
        <v>10</v>
      </c>
      <c r="J15" s="14">
        <v>3448261.41</v>
      </c>
      <c r="K15" s="15">
        <v>0</v>
      </c>
      <c r="L15" s="14">
        <v>3448261.41</v>
      </c>
      <c r="M15" s="14">
        <v>3324124</v>
      </c>
      <c r="N15" s="14">
        <v>3448261.41</v>
      </c>
      <c r="O15" s="16"/>
      <c r="P15" s="17"/>
      <c r="Q15" s="18">
        <f t="shared" si="0"/>
        <v>34482614.100000001</v>
      </c>
      <c r="R15" s="19" t="s">
        <v>162</v>
      </c>
      <c r="S15" s="94">
        <v>3324124</v>
      </c>
      <c r="T15" s="94">
        <v>3324124</v>
      </c>
      <c r="U15" s="20">
        <v>3448261.41</v>
      </c>
      <c r="V15" s="94">
        <v>3448261.41</v>
      </c>
      <c r="W15" s="98" t="str">
        <f t="shared" si="1"/>
        <v>CUMPLE</v>
      </c>
    </row>
    <row r="16" spans="1:23" s="19" customFormat="1" ht="35.25" customHeight="1">
      <c r="A16" s="4" t="b">
        <v>1</v>
      </c>
      <c r="B16" s="13">
        <v>9</v>
      </c>
      <c r="C16" s="13" t="s">
        <v>46</v>
      </c>
      <c r="D16" s="13" t="s">
        <v>47</v>
      </c>
      <c r="E16" s="13" t="s">
        <v>47</v>
      </c>
      <c r="F16" s="13" t="s">
        <v>48</v>
      </c>
      <c r="G16" s="13">
        <v>1</v>
      </c>
      <c r="H16" s="13" t="s">
        <v>49</v>
      </c>
      <c r="I16" s="13">
        <v>10</v>
      </c>
      <c r="J16" s="14">
        <v>3448261.41</v>
      </c>
      <c r="K16" s="15">
        <v>0</v>
      </c>
      <c r="L16" s="14">
        <v>3448261.41</v>
      </c>
      <c r="M16" s="14">
        <v>3324124</v>
      </c>
      <c r="N16" s="14">
        <v>3448261.41</v>
      </c>
      <c r="O16" s="16"/>
      <c r="P16" s="17"/>
      <c r="Q16" s="18">
        <f t="shared" si="0"/>
        <v>34482614.100000001</v>
      </c>
      <c r="R16" s="19" t="s">
        <v>162</v>
      </c>
      <c r="S16" s="94">
        <v>3324124</v>
      </c>
      <c r="T16" s="94">
        <v>3324124</v>
      </c>
      <c r="U16" s="20">
        <v>3448261.41</v>
      </c>
      <c r="V16" s="94">
        <v>3448261.41</v>
      </c>
      <c r="W16" s="98" t="str">
        <f t="shared" si="1"/>
        <v>CUMPLE</v>
      </c>
    </row>
    <row r="17" spans="1:23" s="19" customFormat="1" ht="35.25" customHeight="1">
      <c r="A17" s="4"/>
      <c r="B17" s="13">
        <v>10</v>
      </c>
      <c r="C17" s="13" t="s">
        <v>55</v>
      </c>
      <c r="D17" s="13" t="s">
        <v>56</v>
      </c>
      <c r="E17" s="13" t="s">
        <v>56</v>
      </c>
      <c r="F17" s="13"/>
      <c r="G17" s="13">
        <v>17</v>
      </c>
      <c r="H17" s="13" t="s">
        <v>57</v>
      </c>
      <c r="I17" s="13">
        <v>10</v>
      </c>
      <c r="J17" s="14">
        <v>24519.71</v>
      </c>
      <c r="K17" s="21">
        <v>0.54156618860261452</v>
      </c>
      <c r="L17" s="14">
        <v>11240.66</v>
      </c>
      <c r="M17" s="14">
        <v>23637</v>
      </c>
      <c r="N17" s="14">
        <v>191091.22</v>
      </c>
      <c r="O17" s="16"/>
      <c r="P17" s="17"/>
      <c r="Q17" s="18">
        <f t="shared" si="0"/>
        <v>1910912.2</v>
      </c>
      <c r="R17" s="19" t="s">
        <v>162</v>
      </c>
      <c r="S17" s="94">
        <v>10836</v>
      </c>
      <c r="T17" s="94">
        <v>25984</v>
      </c>
      <c r="U17" s="20">
        <f t="shared" si="2"/>
        <v>11240.663900414938</v>
      </c>
      <c r="V17" s="94">
        <f t="shared" si="2"/>
        <v>26954.356846473031</v>
      </c>
      <c r="W17" s="98" t="str">
        <f t="shared" si="1"/>
        <v>CUMPLE</v>
      </c>
    </row>
    <row r="18" spans="1:23" s="19" customFormat="1" ht="35.25" customHeight="1">
      <c r="A18" s="4"/>
      <c r="B18" s="13">
        <v>11</v>
      </c>
      <c r="C18" s="13" t="s">
        <v>55</v>
      </c>
      <c r="D18" s="13" t="s">
        <v>58</v>
      </c>
      <c r="E18" s="13" t="s">
        <v>58</v>
      </c>
      <c r="F18" s="13"/>
      <c r="G18" s="13">
        <v>16</v>
      </c>
      <c r="H18" s="13" t="s">
        <v>57</v>
      </c>
      <c r="I18" s="13">
        <v>10</v>
      </c>
      <c r="J18" s="14">
        <v>14203.32</v>
      </c>
      <c r="K18" s="21">
        <v>0.39249196611159798</v>
      </c>
      <c r="L18" s="14">
        <v>8628.6299999999992</v>
      </c>
      <c r="M18" s="14">
        <v>13692</v>
      </c>
      <c r="N18" s="14">
        <v>138058.07999999999</v>
      </c>
      <c r="O18" s="16"/>
      <c r="P18" s="17"/>
      <c r="Q18" s="18">
        <f t="shared" si="0"/>
        <v>1380580.8</v>
      </c>
      <c r="R18" s="19" t="s">
        <v>162</v>
      </c>
      <c r="S18" s="94">
        <v>8318</v>
      </c>
      <c r="T18" s="94">
        <v>15052</v>
      </c>
      <c r="U18" s="20">
        <f t="shared" si="2"/>
        <v>8628.630705394191</v>
      </c>
      <c r="V18" s="94">
        <f t="shared" si="2"/>
        <v>15614.107883817427</v>
      </c>
      <c r="W18" s="98" t="str">
        <f t="shared" si="1"/>
        <v>CUMPLE</v>
      </c>
    </row>
    <row r="19" spans="1:23" s="19" customFormat="1" ht="35.25" customHeight="1">
      <c r="A19" s="4"/>
      <c r="B19" s="13">
        <v>12</v>
      </c>
      <c r="C19" s="13" t="s">
        <v>55</v>
      </c>
      <c r="D19" s="13" t="s">
        <v>59</v>
      </c>
      <c r="E19" s="13" t="s">
        <v>59</v>
      </c>
      <c r="F19" s="13"/>
      <c r="G19" s="13">
        <v>2</v>
      </c>
      <c r="H19" s="13" t="s">
        <v>57</v>
      </c>
      <c r="I19" s="13">
        <v>10</v>
      </c>
      <c r="J19" s="14">
        <v>4181.54</v>
      </c>
      <c r="K19" s="21">
        <v>0.34929297940957582</v>
      </c>
      <c r="L19" s="14">
        <v>2720.96</v>
      </c>
      <c r="M19" s="14">
        <v>4031</v>
      </c>
      <c r="N19" s="14">
        <v>5441.92</v>
      </c>
      <c r="O19" s="16"/>
      <c r="P19" s="17"/>
      <c r="Q19" s="18">
        <f t="shared" si="0"/>
        <v>54419.199999999997</v>
      </c>
      <c r="R19" s="19" t="s">
        <v>162</v>
      </c>
      <c r="S19" s="94">
        <v>2623</v>
      </c>
      <c r="T19" s="94">
        <v>4590</v>
      </c>
      <c r="U19" s="20">
        <f t="shared" si="2"/>
        <v>2720.9543568464733</v>
      </c>
      <c r="V19" s="94">
        <f t="shared" si="2"/>
        <v>4761.4107883817433</v>
      </c>
      <c r="W19" s="98" t="str">
        <f t="shared" si="1"/>
        <v>CUMPLE</v>
      </c>
    </row>
    <row r="20" spans="1:23" s="19" customFormat="1" ht="35.25" customHeight="1">
      <c r="A20" s="4"/>
      <c r="B20" s="13">
        <v>13</v>
      </c>
      <c r="C20" s="13" t="s">
        <v>55</v>
      </c>
      <c r="D20" s="13" t="s">
        <v>60</v>
      </c>
      <c r="E20" s="13" t="s">
        <v>60</v>
      </c>
      <c r="F20" s="13"/>
      <c r="G20" s="13">
        <v>12</v>
      </c>
      <c r="H20" s="13" t="s">
        <v>57</v>
      </c>
      <c r="I20" s="13">
        <v>10</v>
      </c>
      <c r="J20" s="14">
        <v>26759.34</v>
      </c>
      <c r="K20" s="21">
        <v>0.61850674523181892</v>
      </c>
      <c r="L20" s="14">
        <v>10208.51</v>
      </c>
      <c r="M20" s="14">
        <v>25796</v>
      </c>
      <c r="N20" s="14">
        <v>122502.12</v>
      </c>
      <c r="O20" s="16"/>
      <c r="P20" s="17"/>
      <c r="Q20" s="18">
        <f t="shared" si="0"/>
        <v>1225021.2</v>
      </c>
      <c r="R20" s="19" t="s">
        <v>162</v>
      </c>
      <c r="S20" s="94">
        <v>9841</v>
      </c>
      <c r="T20" s="94">
        <v>28358</v>
      </c>
      <c r="U20" s="20">
        <f t="shared" si="2"/>
        <v>10208.50622406639</v>
      </c>
      <c r="V20" s="94">
        <f t="shared" si="2"/>
        <v>29417.01244813278</v>
      </c>
      <c r="W20" s="98" t="str">
        <f t="shared" si="1"/>
        <v>CUMPLE</v>
      </c>
    </row>
    <row r="21" spans="1:23" s="19" customFormat="1" ht="35.25" customHeight="1">
      <c r="A21" s="4"/>
      <c r="B21" s="13">
        <v>14</v>
      </c>
      <c r="C21" s="13" t="s">
        <v>55</v>
      </c>
      <c r="D21" s="13" t="s">
        <v>61</v>
      </c>
      <c r="E21" s="13" t="s">
        <v>61</v>
      </c>
      <c r="F21" s="13"/>
      <c r="G21" s="13">
        <v>24</v>
      </c>
      <c r="H21" s="13" t="s">
        <v>57</v>
      </c>
      <c r="I21" s="13">
        <v>10</v>
      </c>
      <c r="J21" s="14">
        <v>19973.03</v>
      </c>
      <c r="K21" s="21">
        <v>0.49610470551573704</v>
      </c>
      <c r="L21" s="14">
        <v>10064.32</v>
      </c>
      <c r="M21" s="14">
        <v>19254</v>
      </c>
      <c r="N21" s="14">
        <v>241543.67999999999</v>
      </c>
      <c r="O21" s="16"/>
      <c r="P21" s="17"/>
      <c r="Q21" s="18">
        <f t="shared" si="0"/>
        <v>2415436.7999999998</v>
      </c>
      <c r="R21" s="19" t="s">
        <v>162</v>
      </c>
      <c r="S21" s="94">
        <v>9702</v>
      </c>
      <c r="T21" s="94">
        <v>21166</v>
      </c>
      <c r="U21" s="20">
        <f t="shared" si="2"/>
        <v>10064.315352697096</v>
      </c>
      <c r="V21" s="94">
        <f t="shared" si="2"/>
        <v>21956.431535269709</v>
      </c>
      <c r="W21" s="98" t="str">
        <f t="shared" si="1"/>
        <v>CUMPLE</v>
      </c>
    </row>
    <row r="22" spans="1:23" s="19" customFormat="1" ht="35.25" customHeight="1">
      <c r="A22" s="4"/>
      <c r="B22" s="13">
        <v>15</v>
      </c>
      <c r="C22" s="13" t="s">
        <v>55</v>
      </c>
      <c r="D22" s="13" t="s">
        <v>62</v>
      </c>
      <c r="E22" s="13" t="s">
        <v>62</v>
      </c>
      <c r="F22" s="13"/>
      <c r="G22" s="13">
        <v>40</v>
      </c>
      <c r="H22" s="13" t="s">
        <v>57</v>
      </c>
      <c r="I22" s="13">
        <v>10</v>
      </c>
      <c r="J22" s="14">
        <v>12337.14</v>
      </c>
      <c r="K22" s="21">
        <v>0.48944757420331286</v>
      </c>
      <c r="L22" s="14">
        <v>6298.76</v>
      </c>
      <c r="M22" s="14">
        <v>11893</v>
      </c>
      <c r="N22" s="14">
        <v>251950.4</v>
      </c>
      <c r="O22" s="16"/>
      <c r="P22" s="17"/>
      <c r="Q22" s="18">
        <f t="shared" si="0"/>
        <v>2519504</v>
      </c>
      <c r="R22" s="19" t="s">
        <v>162</v>
      </c>
      <c r="S22" s="94">
        <v>6072</v>
      </c>
      <c r="T22" s="94">
        <v>13074</v>
      </c>
      <c r="U22" s="20">
        <f t="shared" si="2"/>
        <v>6298.7551867219918</v>
      </c>
      <c r="V22" s="94">
        <f t="shared" si="2"/>
        <v>13562.240663900415</v>
      </c>
      <c r="W22" s="98" t="str">
        <f t="shared" si="1"/>
        <v>CUMPLE</v>
      </c>
    </row>
    <row r="23" spans="1:23" s="19" customFormat="1" ht="35.25" customHeight="1">
      <c r="A23" s="4"/>
      <c r="B23" s="13">
        <v>16</v>
      </c>
      <c r="C23" s="13" t="s">
        <v>55</v>
      </c>
      <c r="D23" s="13" t="s">
        <v>63</v>
      </c>
      <c r="E23" s="13" t="s">
        <v>63</v>
      </c>
      <c r="F23" s="13"/>
      <c r="G23" s="13">
        <v>15</v>
      </c>
      <c r="H23" s="13" t="s">
        <v>57</v>
      </c>
      <c r="I23" s="13">
        <v>10</v>
      </c>
      <c r="J23" s="14">
        <v>28227.18</v>
      </c>
      <c r="K23" s="21">
        <v>0.53676821873507041</v>
      </c>
      <c r="L23" s="14">
        <v>13075.73</v>
      </c>
      <c r="M23" s="14">
        <v>27211</v>
      </c>
      <c r="N23" s="14">
        <v>196135.95</v>
      </c>
      <c r="O23" s="16"/>
      <c r="P23" s="17"/>
      <c r="Q23" s="18">
        <f t="shared" si="0"/>
        <v>1961359.5</v>
      </c>
      <c r="R23" s="19" t="s">
        <v>162</v>
      </c>
      <c r="S23" s="94">
        <v>12605</v>
      </c>
      <c r="T23" s="94">
        <v>29914</v>
      </c>
      <c r="U23" s="20">
        <f t="shared" si="2"/>
        <v>13075.726141078838</v>
      </c>
      <c r="V23" s="94">
        <f t="shared" si="2"/>
        <v>31031.120331950209</v>
      </c>
      <c r="W23" s="98" t="str">
        <f t="shared" si="1"/>
        <v>CUMPLE</v>
      </c>
    </row>
    <row r="24" spans="1:23" s="19" customFormat="1" ht="35.25" customHeight="1">
      <c r="A24" s="4"/>
      <c r="B24" s="13">
        <v>17</v>
      </c>
      <c r="C24" s="13" t="s">
        <v>55</v>
      </c>
      <c r="D24" s="13" t="s">
        <v>64</v>
      </c>
      <c r="E24" s="13" t="s">
        <v>64</v>
      </c>
      <c r="F24" s="13"/>
      <c r="G24" s="13">
        <v>4</v>
      </c>
      <c r="H24" s="13" t="s">
        <v>57</v>
      </c>
      <c r="I24" s="13">
        <v>10</v>
      </c>
      <c r="J24" s="14">
        <v>18925.310000000001</v>
      </c>
      <c r="K24" s="21">
        <v>0.6060622670467003</v>
      </c>
      <c r="L24" s="14">
        <v>7455.39</v>
      </c>
      <c r="M24" s="14">
        <v>18244</v>
      </c>
      <c r="N24" s="14">
        <v>29821.56</v>
      </c>
      <c r="O24" s="16"/>
      <c r="P24" s="17"/>
      <c r="Q24" s="18">
        <f t="shared" si="0"/>
        <v>298215.59999999998</v>
      </c>
      <c r="R24" s="19" t="s">
        <v>162</v>
      </c>
      <c r="S24" s="94">
        <v>7187</v>
      </c>
      <c r="T24" s="94">
        <v>20055</v>
      </c>
      <c r="U24" s="20">
        <f t="shared" si="2"/>
        <v>7455.3941908713696</v>
      </c>
      <c r="V24" s="94">
        <f t="shared" si="2"/>
        <v>20803.941908713692</v>
      </c>
      <c r="W24" s="98" t="str">
        <f t="shared" si="1"/>
        <v>CUMPLE</v>
      </c>
    </row>
    <row r="25" spans="1:23" s="19" customFormat="1" ht="35.25" customHeight="1">
      <c r="A25" s="4"/>
      <c r="B25" s="13">
        <v>18</v>
      </c>
      <c r="C25" s="13" t="s">
        <v>55</v>
      </c>
      <c r="D25" s="13" t="s">
        <v>65</v>
      </c>
      <c r="E25" s="13" t="s">
        <v>65</v>
      </c>
      <c r="F25" s="13"/>
      <c r="G25" s="13">
        <v>46</v>
      </c>
      <c r="H25" s="13" t="s">
        <v>57</v>
      </c>
      <c r="I25" s="13">
        <v>10</v>
      </c>
      <c r="J25" s="14">
        <v>12077.8</v>
      </c>
      <c r="K25" s="21">
        <v>0.47771192991497036</v>
      </c>
      <c r="L25" s="14">
        <v>6308.09</v>
      </c>
      <c r="M25" s="14">
        <v>11643</v>
      </c>
      <c r="N25" s="14">
        <v>290172.14</v>
      </c>
      <c r="O25" s="16"/>
      <c r="P25" s="17"/>
      <c r="Q25" s="18">
        <f t="shared" si="0"/>
        <v>2901721.4</v>
      </c>
      <c r="R25" s="19" t="s">
        <v>162</v>
      </c>
      <c r="S25" s="94">
        <v>6081</v>
      </c>
      <c r="T25" s="94">
        <v>12798</v>
      </c>
      <c r="U25" s="20">
        <f t="shared" si="2"/>
        <v>6308.0912863070544</v>
      </c>
      <c r="V25" s="94">
        <f t="shared" si="2"/>
        <v>13275.933609958507</v>
      </c>
      <c r="W25" s="98" t="str">
        <f t="shared" si="1"/>
        <v>CUMPLE</v>
      </c>
    </row>
    <row r="26" spans="1:23" s="19" customFormat="1" ht="35.25" customHeight="1">
      <c r="A26" s="4"/>
      <c r="B26" s="13">
        <v>19</v>
      </c>
      <c r="C26" s="13" t="s">
        <v>55</v>
      </c>
      <c r="D26" s="13" t="s">
        <v>66</v>
      </c>
      <c r="E26" s="13" t="s">
        <v>66</v>
      </c>
      <c r="F26" s="13"/>
      <c r="G26" s="13">
        <v>5</v>
      </c>
      <c r="H26" s="13" t="s">
        <v>57</v>
      </c>
      <c r="I26" s="13">
        <v>10</v>
      </c>
      <c r="J26" s="14">
        <v>39157.68</v>
      </c>
      <c r="K26" s="21">
        <v>0.52842534703825361</v>
      </c>
      <c r="L26" s="14">
        <v>18465.77</v>
      </c>
      <c r="M26" s="14">
        <v>37748</v>
      </c>
      <c r="N26" s="14">
        <v>92328.85</v>
      </c>
      <c r="O26" s="16"/>
      <c r="P26" s="17"/>
      <c r="Q26" s="18">
        <f t="shared" si="0"/>
        <v>923288.5</v>
      </c>
      <c r="R26" s="19" t="s">
        <v>162</v>
      </c>
      <c r="S26" s="94">
        <v>17801</v>
      </c>
      <c r="T26" s="94">
        <v>41497</v>
      </c>
      <c r="U26" s="20">
        <f t="shared" si="2"/>
        <v>18465.767634854772</v>
      </c>
      <c r="V26" s="94">
        <f t="shared" si="2"/>
        <v>43046.680497925314</v>
      </c>
      <c r="W26" s="98" t="str">
        <f t="shared" si="1"/>
        <v>CUMPLE</v>
      </c>
    </row>
    <row r="27" spans="1:23" s="19" customFormat="1" ht="35.25" customHeight="1">
      <c r="A27" s="4"/>
      <c r="B27" s="13">
        <v>20</v>
      </c>
      <c r="C27" s="13" t="s">
        <v>55</v>
      </c>
      <c r="D27" s="13" t="s">
        <v>67</v>
      </c>
      <c r="E27" s="13" t="s">
        <v>67</v>
      </c>
      <c r="F27" s="13"/>
      <c r="G27" s="13">
        <v>11</v>
      </c>
      <c r="H27" s="13" t="s">
        <v>57</v>
      </c>
      <c r="I27" s="13">
        <v>10</v>
      </c>
      <c r="J27" s="14">
        <v>21257.26</v>
      </c>
      <c r="K27" s="21">
        <v>0.20612922115947685</v>
      </c>
      <c r="L27" s="14">
        <v>16875.52</v>
      </c>
      <c r="M27" s="14">
        <v>20492</v>
      </c>
      <c r="N27" s="14">
        <v>185630.72</v>
      </c>
      <c r="O27" s="16"/>
      <c r="P27" s="17"/>
      <c r="Q27" s="18">
        <f t="shared" si="0"/>
        <v>1856307.2</v>
      </c>
      <c r="R27" s="19" t="s">
        <v>162</v>
      </c>
      <c r="S27" s="94">
        <v>16268</v>
      </c>
      <c r="T27" s="94">
        <v>25377</v>
      </c>
      <c r="U27" s="20">
        <f t="shared" si="2"/>
        <v>16875.51867219917</v>
      </c>
      <c r="V27" s="94">
        <f t="shared" si="2"/>
        <v>26324.688796680497</v>
      </c>
      <c r="W27" s="98" t="str">
        <f t="shared" si="1"/>
        <v>CUMPLE</v>
      </c>
    </row>
    <row r="28" spans="1:23" s="19" customFormat="1" ht="35.25" customHeight="1">
      <c r="A28" s="4"/>
      <c r="B28" s="13">
        <v>21</v>
      </c>
      <c r="C28" s="13" t="s">
        <v>55</v>
      </c>
      <c r="D28" s="13" t="s">
        <v>68</v>
      </c>
      <c r="E28" s="13" t="s">
        <v>68</v>
      </c>
      <c r="F28" s="13"/>
      <c r="G28" s="13">
        <v>2</v>
      </c>
      <c r="H28" s="13" t="s">
        <v>57</v>
      </c>
      <c r="I28" s="13">
        <v>10</v>
      </c>
      <c r="J28" s="14">
        <v>40437.760000000002</v>
      </c>
      <c r="K28" s="21">
        <v>0.33256374737058125</v>
      </c>
      <c r="L28" s="14">
        <v>26989.63</v>
      </c>
      <c r="M28" s="14">
        <v>38982</v>
      </c>
      <c r="N28" s="14">
        <v>53979.26</v>
      </c>
      <c r="O28" s="16"/>
      <c r="P28" s="17"/>
      <c r="Q28" s="18">
        <f t="shared" si="0"/>
        <v>539792.6</v>
      </c>
      <c r="R28" s="19" t="s">
        <v>162</v>
      </c>
      <c r="S28" s="94">
        <v>26018</v>
      </c>
      <c r="T28" s="94">
        <v>45435</v>
      </c>
      <c r="U28" s="20">
        <f t="shared" si="2"/>
        <v>26989.626556016599</v>
      </c>
      <c r="V28" s="94">
        <f t="shared" si="2"/>
        <v>47131.742738589215</v>
      </c>
      <c r="W28" s="98" t="str">
        <f t="shared" si="1"/>
        <v>CUMPLE</v>
      </c>
    </row>
    <row r="29" spans="1:23" s="19" customFormat="1" ht="35.25" customHeight="1">
      <c r="A29" s="4"/>
      <c r="B29" s="13">
        <v>22</v>
      </c>
      <c r="C29" s="13" t="s">
        <v>55</v>
      </c>
      <c r="D29" s="13" t="s">
        <v>69</v>
      </c>
      <c r="E29" s="13" t="s">
        <v>69</v>
      </c>
      <c r="F29" s="13"/>
      <c r="G29" s="13">
        <v>2</v>
      </c>
      <c r="H29" s="13" t="s">
        <v>57</v>
      </c>
      <c r="I29" s="13">
        <v>10</v>
      </c>
      <c r="J29" s="14">
        <v>81204.36</v>
      </c>
      <c r="K29" s="21">
        <v>0.37314290824082474</v>
      </c>
      <c r="L29" s="14">
        <v>50903.53</v>
      </c>
      <c r="M29" s="14">
        <v>78281</v>
      </c>
      <c r="N29" s="14">
        <v>101807.06</v>
      </c>
      <c r="O29" s="16"/>
      <c r="P29" s="17"/>
      <c r="Q29" s="18">
        <f t="shared" si="0"/>
        <v>1018070.6</v>
      </c>
      <c r="R29" s="19" t="s">
        <v>162</v>
      </c>
      <c r="S29" s="94">
        <v>49071</v>
      </c>
      <c r="T29" s="94">
        <v>87626</v>
      </c>
      <c r="U29" s="20">
        <f t="shared" si="2"/>
        <v>50903.526970954357</v>
      </c>
      <c r="V29" s="94">
        <f t="shared" si="2"/>
        <v>90898.340248962661</v>
      </c>
      <c r="W29" s="98" t="str">
        <f t="shared" si="1"/>
        <v>CUMPLE</v>
      </c>
    </row>
    <row r="30" spans="1:23" s="19" customFormat="1" ht="35.25" customHeight="1">
      <c r="A30" s="4"/>
      <c r="B30" s="13">
        <v>23</v>
      </c>
      <c r="C30" s="13" t="s">
        <v>55</v>
      </c>
      <c r="D30" s="13" t="s">
        <v>70</v>
      </c>
      <c r="E30" s="13" t="s">
        <v>70</v>
      </c>
      <c r="F30" s="13"/>
      <c r="G30" s="13">
        <v>6</v>
      </c>
      <c r="H30" s="13" t="s">
        <v>57</v>
      </c>
      <c r="I30" s="13">
        <v>10</v>
      </c>
      <c r="J30" s="14">
        <v>16580.91</v>
      </c>
      <c r="K30" s="21">
        <v>0.4051551551551551</v>
      </c>
      <c r="L30" s="14">
        <v>9863.07</v>
      </c>
      <c r="M30" s="14">
        <v>15984</v>
      </c>
      <c r="N30" s="14">
        <v>59178.42</v>
      </c>
      <c r="O30" s="16"/>
      <c r="P30" s="17"/>
      <c r="Q30" s="18">
        <f t="shared" si="0"/>
        <v>591784.19999999995</v>
      </c>
      <c r="R30" s="19" t="s">
        <v>162</v>
      </c>
      <c r="S30" s="94">
        <v>9508</v>
      </c>
      <c r="T30" s="94">
        <v>22518</v>
      </c>
      <c r="U30" s="20">
        <f t="shared" si="2"/>
        <v>9863.0705394190882</v>
      </c>
      <c r="V30" s="94">
        <f t="shared" si="2"/>
        <v>23358.921161825729</v>
      </c>
      <c r="W30" s="98" t="str">
        <f t="shared" si="1"/>
        <v>CUMPLE</v>
      </c>
    </row>
    <row r="31" spans="1:23" s="19" customFormat="1" ht="35.25" customHeight="1">
      <c r="A31" s="4"/>
      <c r="B31" s="13">
        <v>24</v>
      </c>
      <c r="C31" s="13" t="s">
        <v>55</v>
      </c>
      <c r="D31" s="13" t="s">
        <v>71</v>
      </c>
      <c r="E31" s="13" t="s">
        <v>71</v>
      </c>
      <c r="F31" s="13"/>
      <c r="G31" s="13">
        <v>5</v>
      </c>
      <c r="H31" s="13" t="s">
        <v>57</v>
      </c>
      <c r="I31" s="13">
        <v>10</v>
      </c>
      <c r="J31" s="14">
        <v>11146.27</v>
      </c>
      <c r="K31" s="21">
        <v>0.28999534667287108</v>
      </c>
      <c r="L31" s="14">
        <v>7913.9</v>
      </c>
      <c r="M31" s="14">
        <v>10745</v>
      </c>
      <c r="N31" s="14">
        <v>39569.5</v>
      </c>
      <c r="O31" s="16"/>
      <c r="P31" s="17"/>
      <c r="Q31" s="18">
        <f t="shared" si="0"/>
        <v>395695</v>
      </c>
      <c r="R31" s="19" t="s">
        <v>162</v>
      </c>
      <c r="S31" s="94">
        <v>7629</v>
      </c>
      <c r="T31" s="94">
        <v>16191</v>
      </c>
      <c r="U31" s="20">
        <f t="shared" si="2"/>
        <v>7913.9004149377597</v>
      </c>
      <c r="V31" s="94">
        <f t="shared" si="2"/>
        <v>16795.643153526973</v>
      </c>
      <c r="W31" s="98" t="str">
        <f t="shared" si="1"/>
        <v>CUMPLE</v>
      </c>
    </row>
    <row r="32" spans="1:23" s="19" customFormat="1" ht="35.25" customHeight="1">
      <c r="A32" s="4"/>
      <c r="B32" s="13">
        <v>25</v>
      </c>
      <c r="C32" s="13" t="s">
        <v>55</v>
      </c>
      <c r="D32" s="13" t="s">
        <v>72</v>
      </c>
      <c r="E32" s="13" t="s">
        <v>72</v>
      </c>
      <c r="F32" s="13"/>
      <c r="G32" s="13">
        <v>12</v>
      </c>
      <c r="H32" s="13" t="s">
        <v>57</v>
      </c>
      <c r="I32" s="13">
        <v>10</v>
      </c>
      <c r="J32" s="14">
        <v>16414.939999999999</v>
      </c>
      <c r="K32" s="21">
        <v>0.32122093023255816</v>
      </c>
      <c r="L32" s="14">
        <v>11142.12</v>
      </c>
      <c r="M32" s="14">
        <v>15824</v>
      </c>
      <c r="N32" s="14">
        <v>133705.44</v>
      </c>
      <c r="O32" s="16"/>
      <c r="P32" s="17"/>
      <c r="Q32" s="18">
        <f t="shared" si="0"/>
        <v>1337054.3999999999</v>
      </c>
      <c r="R32" s="19" t="s">
        <v>162</v>
      </c>
      <c r="S32" s="94">
        <v>10741</v>
      </c>
      <c r="T32" s="94">
        <v>17396</v>
      </c>
      <c r="U32" s="20">
        <f t="shared" si="2"/>
        <v>11142.116182572614</v>
      </c>
      <c r="V32" s="94">
        <f t="shared" si="2"/>
        <v>18045.643153526973</v>
      </c>
      <c r="W32" s="98" t="str">
        <f t="shared" si="1"/>
        <v>CUMPLE</v>
      </c>
    </row>
    <row r="33" spans="1:23" s="19" customFormat="1" ht="35.25" customHeight="1">
      <c r="A33" s="4"/>
      <c r="B33" s="13">
        <v>26</v>
      </c>
      <c r="C33" s="13" t="s">
        <v>55</v>
      </c>
      <c r="D33" s="13" t="s">
        <v>73</v>
      </c>
      <c r="E33" s="13" t="s">
        <v>73</v>
      </c>
      <c r="F33" s="13"/>
      <c r="G33" s="13">
        <v>3</v>
      </c>
      <c r="H33" s="13" t="s">
        <v>57</v>
      </c>
      <c r="I33" s="13">
        <v>10</v>
      </c>
      <c r="J33" s="14">
        <v>32294.61</v>
      </c>
      <c r="K33" s="21">
        <v>0.48165874341513559</v>
      </c>
      <c r="L33" s="14">
        <v>16739.63</v>
      </c>
      <c r="M33" s="14">
        <v>31132</v>
      </c>
      <c r="N33" s="14">
        <v>50218.89</v>
      </c>
      <c r="O33" s="16"/>
      <c r="P33" s="17"/>
      <c r="Q33" s="18">
        <f t="shared" si="0"/>
        <v>502188.9</v>
      </c>
      <c r="R33" s="19" t="s">
        <v>162</v>
      </c>
      <c r="S33" s="94">
        <v>16137</v>
      </c>
      <c r="T33" s="94">
        <v>34223</v>
      </c>
      <c r="U33" s="20">
        <f t="shared" si="2"/>
        <v>16739.626556016599</v>
      </c>
      <c r="V33" s="94">
        <f t="shared" si="2"/>
        <v>35501.037344398341</v>
      </c>
      <c r="W33" s="98" t="str">
        <f t="shared" si="1"/>
        <v>CUMPLE</v>
      </c>
    </row>
    <row r="34" spans="1:23" s="19" customFormat="1" ht="35.25" customHeight="1">
      <c r="A34" s="4"/>
      <c r="B34" s="13">
        <v>27</v>
      </c>
      <c r="C34" s="13" t="s">
        <v>55</v>
      </c>
      <c r="D34" s="13" t="s">
        <v>74</v>
      </c>
      <c r="E34" s="13" t="s">
        <v>74</v>
      </c>
      <c r="F34" s="13"/>
      <c r="G34" s="13">
        <v>3</v>
      </c>
      <c r="H34" s="13" t="s">
        <v>57</v>
      </c>
      <c r="I34" s="13">
        <v>10</v>
      </c>
      <c r="J34" s="14">
        <v>34261.410000000003</v>
      </c>
      <c r="K34" s="21">
        <v>0.50687295627952045</v>
      </c>
      <c r="L34" s="14">
        <v>16895.23</v>
      </c>
      <c r="M34" s="14">
        <v>33028</v>
      </c>
      <c r="N34" s="14">
        <v>50685.69</v>
      </c>
      <c r="O34" s="16"/>
      <c r="P34" s="17"/>
      <c r="Q34" s="18">
        <f t="shared" si="0"/>
        <v>506856.9</v>
      </c>
      <c r="R34" s="19" t="s">
        <v>162</v>
      </c>
      <c r="S34" s="94">
        <v>16287</v>
      </c>
      <c r="T34" s="94">
        <v>36309</v>
      </c>
      <c r="U34" s="20">
        <f t="shared" si="2"/>
        <v>16895.228215767635</v>
      </c>
      <c r="V34" s="94">
        <f t="shared" si="2"/>
        <v>37664.937759336099</v>
      </c>
      <c r="W34" s="98" t="str">
        <f t="shared" si="1"/>
        <v>CUMPLE</v>
      </c>
    </row>
    <row r="35" spans="1:23" s="19" customFormat="1" ht="35.25" customHeight="1">
      <c r="A35" s="4"/>
      <c r="B35" s="13">
        <v>28</v>
      </c>
      <c r="C35" s="13" t="s">
        <v>55</v>
      </c>
      <c r="D35" s="13" t="s">
        <v>75</v>
      </c>
      <c r="E35" s="13" t="s">
        <v>75</v>
      </c>
      <c r="F35" s="13"/>
      <c r="G35" s="13">
        <v>19</v>
      </c>
      <c r="H35" s="13" t="s">
        <v>57</v>
      </c>
      <c r="I35" s="13">
        <v>10</v>
      </c>
      <c r="J35" s="14">
        <v>15688.8</v>
      </c>
      <c r="K35" s="21">
        <v>0.30005289605924357</v>
      </c>
      <c r="L35" s="14">
        <v>10981.33</v>
      </c>
      <c r="M35" s="14">
        <v>15124</v>
      </c>
      <c r="N35" s="14">
        <v>208645.27</v>
      </c>
      <c r="O35" s="16"/>
      <c r="P35" s="17"/>
      <c r="Q35" s="18">
        <f t="shared" si="0"/>
        <v>2086452.7</v>
      </c>
      <c r="R35" s="19" t="s">
        <v>162</v>
      </c>
      <c r="S35" s="94">
        <v>10586</v>
      </c>
      <c r="T35" s="94">
        <v>17640</v>
      </c>
      <c r="U35" s="20">
        <f t="shared" si="2"/>
        <v>10981.327800829877</v>
      </c>
      <c r="V35" s="94">
        <f t="shared" si="2"/>
        <v>18298.755186721992</v>
      </c>
      <c r="W35" s="98" t="str">
        <f t="shared" si="1"/>
        <v>CUMPLE</v>
      </c>
    </row>
    <row r="36" spans="1:23" s="19" customFormat="1" ht="35.25" customHeight="1">
      <c r="A36" s="4"/>
      <c r="B36" s="13">
        <v>29</v>
      </c>
      <c r="C36" s="13" t="s">
        <v>55</v>
      </c>
      <c r="D36" s="13" t="s">
        <v>76</v>
      </c>
      <c r="E36" s="13" t="s">
        <v>76</v>
      </c>
      <c r="F36" s="13"/>
      <c r="G36" s="13">
        <v>4</v>
      </c>
      <c r="H36" s="13" t="s">
        <v>57</v>
      </c>
      <c r="I36" s="13">
        <v>10</v>
      </c>
      <c r="J36" s="14">
        <v>10227.18</v>
      </c>
      <c r="K36" s="21">
        <v>0.17009838726037119</v>
      </c>
      <c r="L36" s="14">
        <v>8487.5499999999993</v>
      </c>
      <c r="M36" s="14">
        <v>9859</v>
      </c>
      <c r="N36" s="14">
        <v>33950.199999999997</v>
      </c>
      <c r="O36" s="16"/>
      <c r="P36" s="17"/>
      <c r="Q36" s="18">
        <f t="shared" si="0"/>
        <v>339502</v>
      </c>
      <c r="R36" s="19" t="s">
        <v>162</v>
      </c>
      <c r="S36" s="94">
        <v>8182</v>
      </c>
      <c r="T36" s="94">
        <v>14824</v>
      </c>
      <c r="U36" s="20">
        <f t="shared" si="2"/>
        <v>8487.5518672199178</v>
      </c>
      <c r="V36" s="94">
        <f t="shared" si="2"/>
        <v>15377.593360995852</v>
      </c>
      <c r="W36" s="98" t="str">
        <f t="shared" si="1"/>
        <v>CUMPLE</v>
      </c>
    </row>
    <row r="37" spans="1:23" s="19" customFormat="1" ht="35.25" customHeight="1">
      <c r="A37" s="4"/>
      <c r="B37" s="13">
        <v>30</v>
      </c>
      <c r="C37" s="13" t="s">
        <v>55</v>
      </c>
      <c r="D37" s="13" t="s">
        <v>77</v>
      </c>
      <c r="E37" s="13" t="s">
        <v>77</v>
      </c>
      <c r="F37" s="13"/>
      <c r="G37" s="13">
        <v>7</v>
      </c>
      <c r="H37" s="13" t="s">
        <v>57</v>
      </c>
      <c r="I37" s="13">
        <v>10</v>
      </c>
      <c r="J37" s="14">
        <v>14257.26</v>
      </c>
      <c r="K37" s="21">
        <v>0.50123690337601867</v>
      </c>
      <c r="L37" s="14">
        <v>7111</v>
      </c>
      <c r="M37" s="14">
        <v>13744</v>
      </c>
      <c r="N37" s="14">
        <v>49777</v>
      </c>
      <c r="O37" s="16"/>
      <c r="P37" s="17"/>
      <c r="Q37" s="18">
        <f t="shared" si="0"/>
        <v>497770</v>
      </c>
      <c r="R37" s="19" t="s">
        <v>162</v>
      </c>
      <c r="S37" s="94">
        <v>6855</v>
      </c>
      <c r="T37" s="94">
        <v>30341</v>
      </c>
      <c r="U37" s="20">
        <f t="shared" si="2"/>
        <v>7110.9958506224066</v>
      </c>
      <c r="V37" s="94">
        <f t="shared" si="2"/>
        <v>31474.066390041495</v>
      </c>
      <c r="W37" s="98" t="str">
        <f t="shared" si="1"/>
        <v>CUMPLE</v>
      </c>
    </row>
    <row r="38" spans="1:23" s="19" customFormat="1" ht="35.25" customHeight="1">
      <c r="A38" s="4"/>
      <c r="B38" s="13">
        <v>31</v>
      </c>
      <c r="C38" s="13" t="s">
        <v>55</v>
      </c>
      <c r="D38" s="13" t="s">
        <v>78</v>
      </c>
      <c r="E38" s="13" t="s">
        <v>78</v>
      </c>
      <c r="F38" s="13"/>
      <c r="G38" s="13">
        <v>18</v>
      </c>
      <c r="H38" s="13" t="s">
        <v>57</v>
      </c>
      <c r="I38" s="13">
        <v>10</v>
      </c>
      <c r="J38" s="14">
        <v>1121.3699999999999</v>
      </c>
      <c r="K38" s="21">
        <v>1.0175763182238673E-2</v>
      </c>
      <c r="L38" s="14">
        <v>1109.96</v>
      </c>
      <c r="M38" s="14">
        <v>1081</v>
      </c>
      <c r="N38" s="14">
        <v>19979.28</v>
      </c>
      <c r="O38" s="16"/>
      <c r="P38" s="17"/>
      <c r="Q38" s="18">
        <f t="shared" si="0"/>
        <v>199792.8</v>
      </c>
      <c r="R38" s="19" t="s">
        <v>162</v>
      </c>
      <c r="S38" s="94">
        <v>1070</v>
      </c>
      <c r="T38" s="94">
        <v>2322</v>
      </c>
      <c r="U38" s="20">
        <f t="shared" si="2"/>
        <v>1109.9585062240665</v>
      </c>
      <c r="V38" s="94">
        <f t="shared" si="2"/>
        <v>2408.713692946058</v>
      </c>
      <c r="W38" s="98" t="str">
        <f t="shared" si="1"/>
        <v>CUMPLE</v>
      </c>
    </row>
    <row r="39" spans="1:23" s="19" customFormat="1" ht="35.25" customHeight="1">
      <c r="A39" s="4"/>
      <c r="B39" s="13">
        <v>32</v>
      </c>
      <c r="C39" s="13" t="s">
        <v>55</v>
      </c>
      <c r="D39" s="13" t="s">
        <v>79</v>
      </c>
      <c r="E39" s="13" t="s">
        <v>79</v>
      </c>
      <c r="F39" s="13"/>
      <c r="G39" s="13">
        <v>63</v>
      </c>
      <c r="H39" s="13" t="s">
        <v>57</v>
      </c>
      <c r="I39" s="13">
        <v>10</v>
      </c>
      <c r="J39" s="14">
        <v>399.38</v>
      </c>
      <c r="K39" s="21">
        <v>7.7922077922077948E-3</v>
      </c>
      <c r="L39" s="14">
        <v>396.27</v>
      </c>
      <c r="M39" s="14">
        <v>385</v>
      </c>
      <c r="N39" s="14">
        <v>24965.01</v>
      </c>
      <c r="O39" s="16"/>
      <c r="P39" s="17"/>
      <c r="Q39" s="18">
        <f t="shared" si="0"/>
        <v>249650.1</v>
      </c>
      <c r="R39" s="19" t="s">
        <v>162</v>
      </c>
      <c r="S39" s="94">
        <v>382</v>
      </c>
      <c r="T39" s="94">
        <v>748</v>
      </c>
      <c r="U39" s="20">
        <f t="shared" si="2"/>
        <v>396.2655601659751</v>
      </c>
      <c r="V39" s="94">
        <f t="shared" si="2"/>
        <v>775.93360995850628</v>
      </c>
      <c r="W39" s="98" t="str">
        <f t="shared" si="1"/>
        <v>CUMPLE</v>
      </c>
    </row>
    <row r="40" spans="1:23" s="19" customFormat="1" ht="35.25" customHeight="1">
      <c r="A40" s="4"/>
      <c r="B40" s="13">
        <v>33</v>
      </c>
      <c r="C40" s="13" t="s">
        <v>55</v>
      </c>
      <c r="D40" s="13" t="s">
        <v>80</v>
      </c>
      <c r="E40" s="13" t="s">
        <v>80</v>
      </c>
      <c r="F40" s="13"/>
      <c r="G40" s="13">
        <v>15</v>
      </c>
      <c r="H40" s="13" t="s">
        <v>57</v>
      </c>
      <c r="I40" s="13">
        <v>10</v>
      </c>
      <c r="J40" s="14">
        <v>3290.46</v>
      </c>
      <c r="K40" s="21">
        <v>0.72761664564943251</v>
      </c>
      <c r="L40" s="14">
        <v>896.27</v>
      </c>
      <c r="M40" s="14">
        <v>3172</v>
      </c>
      <c r="N40" s="14">
        <v>13444.05</v>
      </c>
      <c r="O40" s="16"/>
      <c r="P40" s="17"/>
      <c r="Q40" s="18">
        <f t="shared" si="0"/>
        <v>134440.5</v>
      </c>
      <c r="R40" s="19" t="s">
        <v>162</v>
      </c>
      <c r="S40" s="94">
        <v>864</v>
      </c>
      <c r="T40" s="94">
        <v>3870</v>
      </c>
      <c r="U40" s="20">
        <f t="shared" si="2"/>
        <v>896.2655601659751</v>
      </c>
      <c r="V40" s="94">
        <f t="shared" si="2"/>
        <v>4014.5228215767638</v>
      </c>
      <c r="W40" s="98" t="str">
        <f t="shared" si="1"/>
        <v>CUMPLE</v>
      </c>
    </row>
    <row r="41" spans="1:23" s="19" customFormat="1" ht="35.25" customHeight="1">
      <c r="A41" s="4"/>
      <c r="B41" s="13">
        <v>34</v>
      </c>
      <c r="C41" s="13" t="s">
        <v>55</v>
      </c>
      <c r="D41" s="13" t="s">
        <v>81</v>
      </c>
      <c r="E41" s="13" t="s">
        <v>81</v>
      </c>
      <c r="F41" s="13"/>
      <c r="G41" s="13">
        <v>23</v>
      </c>
      <c r="H41" s="13" t="s">
        <v>57</v>
      </c>
      <c r="I41" s="13">
        <v>10</v>
      </c>
      <c r="J41" s="14">
        <v>5374.48</v>
      </c>
      <c r="K41" s="21">
        <v>1.042269832078746E-2</v>
      </c>
      <c r="L41" s="14">
        <v>5318.46</v>
      </c>
      <c r="M41" s="14">
        <v>5181</v>
      </c>
      <c r="N41" s="14">
        <v>122324.58</v>
      </c>
      <c r="O41" s="16"/>
      <c r="P41" s="17"/>
      <c r="Q41" s="18">
        <f t="shared" si="0"/>
        <v>1223245.8</v>
      </c>
      <c r="R41" s="19" t="s">
        <v>162</v>
      </c>
      <c r="S41" s="94">
        <v>5127</v>
      </c>
      <c r="T41" s="94">
        <v>7506</v>
      </c>
      <c r="U41" s="20">
        <f t="shared" si="2"/>
        <v>5318.4647302904568</v>
      </c>
      <c r="V41" s="94">
        <f t="shared" si="2"/>
        <v>7786.3070539419086</v>
      </c>
      <c r="W41" s="98" t="str">
        <f t="shared" si="1"/>
        <v>CUMPLE</v>
      </c>
    </row>
    <row r="42" spans="1:23" s="19" customFormat="1" ht="35.25" customHeight="1">
      <c r="A42" s="4"/>
      <c r="B42" s="13">
        <v>35</v>
      </c>
      <c r="C42" s="13" t="s">
        <v>55</v>
      </c>
      <c r="D42" s="13" t="s">
        <v>82</v>
      </c>
      <c r="E42" s="13" t="s">
        <v>82</v>
      </c>
      <c r="F42" s="13"/>
      <c r="G42" s="13">
        <v>21</v>
      </c>
      <c r="H42" s="13" t="s">
        <v>57</v>
      </c>
      <c r="I42" s="13">
        <v>10</v>
      </c>
      <c r="J42" s="14">
        <v>5890.04</v>
      </c>
      <c r="K42" s="21">
        <v>2.9764001408946861E-2</v>
      </c>
      <c r="L42" s="14">
        <v>5714.73</v>
      </c>
      <c r="M42" s="14">
        <v>5678</v>
      </c>
      <c r="N42" s="14">
        <v>120009.33</v>
      </c>
      <c r="O42" s="16"/>
      <c r="P42" s="17"/>
      <c r="Q42" s="18">
        <f t="shared" si="0"/>
        <v>1200093.3</v>
      </c>
      <c r="R42" s="19" t="s">
        <v>162</v>
      </c>
      <c r="S42" s="94">
        <v>5509</v>
      </c>
      <c r="T42" s="94">
        <v>7542</v>
      </c>
      <c r="U42" s="20">
        <f t="shared" si="2"/>
        <v>5714.7302904564322</v>
      </c>
      <c r="V42" s="94">
        <f t="shared" si="2"/>
        <v>7823.6514522821581</v>
      </c>
      <c r="W42" s="98" t="str">
        <f t="shared" si="1"/>
        <v>CUMPLE</v>
      </c>
    </row>
    <row r="43" spans="1:23" s="19" customFormat="1" ht="35.25" customHeight="1">
      <c r="A43" s="4"/>
      <c r="B43" s="13">
        <v>36</v>
      </c>
      <c r="C43" s="13" t="s">
        <v>55</v>
      </c>
      <c r="D43" s="13" t="s">
        <v>83</v>
      </c>
      <c r="E43" s="13" t="s">
        <v>83</v>
      </c>
      <c r="F43" s="13"/>
      <c r="G43" s="13">
        <v>10</v>
      </c>
      <c r="H43" s="13" t="s">
        <v>57</v>
      </c>
      <c r="I43" s="13">
        <v>10</v>
      </c>
      <c r="J43" s="14">
        <v>9236.51</v>
      </c>
      <c r="K43" s="21">
        <v>0.22360736747529197</v>
      </c>
      <c r="L43" s="14">
        <v>7171.16</v>
      </c>
      <c r="M43" s="14">
        <v>8904</v>
      </c>
      <c r="N43" s="14">
        <v>71711.600000000006</v>
      </c>
      <c r="O43" s="16"/>
      <c r="P43" s="17"/>
      <c r="Q43" s="18">
        <f t="shared" si="0"/>
        <v>717116</v>
      </c>
      <c r="R43" s="19" t="s">
        <v>162</v>
      </c>
      <c r="S43" s="94">
        <v>6913</v>
      </c>
      <c r="T43" s="94">
        <v>11389</v>
      </c>
      <c r="U43" s="20">
        <f t="shared" si="2"/>
        <v>7171.1618257261416</v>
      </c>
      <c r="V43" s="94">
        <f t="shared" si="2"/>
        <v>11814.315352697096</v>
      </c>
      <c r="W43" s="98" t="str">
        <f t="shared" si="1"/>
        <v>CUMPLE</v>
      </c>
    </row>
    <row r="44" spans="1:23" s="19" customFormat="1" ht="35.25" customHeight="1">
      <c r="A44" s="4"/>
      <c r="B44" s="13">
        <v>37</v>
      </c>
      <c r="C44" s="13" t="s">
        <v>55</v>
      </c>
      <c r="D44" s="13" t="s">
        <v>84</v>
      </c>
      <c r="E44" s="13" t="s">
        <v>84</v>
      </c>
      <c r="F44" s="13"/>
      <c r="G44" s="13">
        <v>47</v>
      </c>
      <c r="H44" s="13" t="s">
        <v>57</v>
      </c>
      <c r="I44" s="13">
        <v>10</v>
      </c>
      <c r="J44" s="14">
        <v>11107.88</v>
      </c>
      <c r="K44" s="21">
        <v>0.19592827792304823</v>
      </c>
      <c r="L44" s="14">
        <v>8931.5300000000007</v>
      </c>
      <c r="M44" s="14">
        <v>10708</v>
      </c>
      <c r="N44" s="14">
        <v>419781.91</v>
      </c>
      <c r="O44" s="16"/>
      <c r="P44" s="17"/>
      <c r="Q44" s="18">
        <f t="shared" si="0"/>
        <v>4197819.0999999996</v>
      </c>
      <c r="R44" s="19" t="s">
        <v>162</v>
      </c>
      <c r="S44" s="94">
        <v>8610</v>
      </c>
      <c r="T44" s="94">
        <v>13631</v>
      </c>
      <c r="U44" s="20">
        <f t="shared" si="2"/>
        <v>8931.5352697095441</v>
      </c>
      <c r="V44" s="94">
        <f t="shared" si="2"/>
        <v>14140.041493775934</v>
      </c>
      <c r="W44" s="98" t="str">
        <f t="shared" si="1"/>
        <v>CUMPLE</v>
      </c>
    </row>
    <row r="45" spans="1:23" s="19" customFormat="1" ht="35.25" customHeight="1">
      <c r="A45" s="4"/>
      <c r="B45" s="13">
        <v>38</v>
      </c>
      <c r="C45" s="13" t="s">
        <v>55</v>
      </c>
      <c r="D45" s="13" t="s">
        <v>85</v>
      </c>
      <c r="E45" s="13" t="s">
        <v>85</v>
      </c>
      <c r="F45" s="13"/>
      <c r="G45" s="13">
        <v>5</v>
      </c>
      <c r="H45" s="13" t="s">
        <v>57</v>
      </c>
      <c r="I45" s="13">
        <v>10</v>
      </c>
      <c r="J45" s="14">
        <v>7040.46</v>
      </c>
      <c r="K45" s="21">
        <v>0.11477825254162366</v>
      </c>
      <c r="L45" s="14">
        <v>6232.37</v>
      </c>
      <c r="M45" s="14">
        <v>6787</v>
      </c>
      <c r="N45" s="14">
        <v>31161.85</v>
      </c>
      <c r="O45" s="16"/>
      <c r="P45" s="17"/>
      <c r="Q45" s="18">
        <f t="shared" si="0"/>
        <v>311618.5</v>
      </c>
      <c r="R45" s="19" t="s">
        <v>162</v>
      </c>
      <c r="S45" s="94">
        <v>6008</v>
      </c>
      <c r="T45" s="94">
        <v>24435</v>
      </c>
      <c r="U45" s="20">
        <f t="shared" si="2"/>
        <v>6232.3651452282156</v>
      </c>
      <c r="V45" s="94">
        <f t="shared" si="2"/>
        <v>25347.510373443984</v>
      </c>
      <c r="W45" s="98" t="str">
        <f t="shared" si="1"/>
        <v>CUMPLE</v>
      </c>
    </row>
    <row r="46" spans="1:23" s="19" customFormat="1" ht="35.25" customHeight="1">
      <c r="A46" s="4"/>
      <c r="B46" s="13">
        <v>39</v>
      </c>
      <c r="C46" s="13" t="s">
        <v>55</v>
      </c>
      <c r="D46" s="13" t="s">
        <v>86</v>
      </c>
      <c r="E46" s="13" t="s">
        <v>86</v>
      </c>
      <c r="F46" s="13"/>
      <c r="G46" s="13">
        <v>1</v>
      </c>
      <c r="H46" s="13" t="s">
        <v>57</v>
      </c>
      <c r="I46" s="13">
        <v>10</v>
      </c>
      <c r="J46" s="14">
        <v>39630.71</v>
      </c>
      <c r="K46" s="21">
        <v>0.20236100931839596</v>
      </c>
      <c r="L46" s="14">
        <v>31611</v>
      </c>
      <c r="M46" s="14">
        <v>38204</v>
      </c>
      <c r="N46" s="14">
        <v>31611</v>
      </c>
      <c r="O46" s="16"/>
      <c r="P46" s="17"/>
      <c r="Q46" s="18">
        <f t="shared" si="0"/>
        <v>316110</v>
      </c>
      <c r="R46" s="19" t="s">
        <v>162</v>
      </c>
      <c r="S46" s="94">
        <v>30473</v>
      </c>
      <c r="T46" s="94">
        <v>41997</v>
      </c>
      <c r="U46" s="20">
        <f t="shared" si="2"/>
        <v>31610.995850622407</v>
      </c>
      <c r="V46" s="94">
        <f t="shared" si="2"/>
        <v>43565.352697095434</v>
      </c>
      <c r="W46" s="98" t="str">
        <f t="shared" si="1"/>
        <v>CUMPLE</v>
      </c>
    </row>
    <row r="47" spans="1:23" s="19" customFormat="1" ht="35.25" customHeight="1">
      <c r="A47" s="4"/>
      <c r="B47" s="13">
        <v>40</v>
      </c>
      <c r="C47" s="13" t="s">
        <v>55</v>
      </c>
      <c r="D47" s="13" t="s">
        <v>87</v>
      </c>
      <c r="E47" s="13" t="s">
        <v>87</v>
      </c>
      <c r="F47" s="13"/>
      <c r="G47" s="13">
        <v>1</v>
      </c>
      <c r="H47" s="13" t="s">
        <v>57</v>
      </c>
      <c r="I47" s="13">
        <v>10</v>
      </c>
      <c r="J47" s="14">
        <v>48522.82</v>
      </c>
      <c r="K47" s="21">
        <v>1</v>
      </c>
      <c r="L47" s="14">
        <v>0</v>
      </c>
      <c r="M47" s="14">
        <v>46776</v>
      </c>
      <c r="N47" s="14">
        <v>0</v>
      </c>
      <c r="O47" s="16"/>
      <c r="P47" s="17"/>
      <c r="Q47" s="18">
        <f t="shared" si="0"/>
        <v>0</v>
      </c>
      <c r="R47" s="19" t="s">
        <v>162</v>
      </c>
      <c r="S47" s="94">
        <v>39914</v>
      </c>
      <c r="T47" s="94">
        <v>51421</v>
      </c>
      <c r="U47" s="20">
        <f t="shared" si="2"/>
        <v>41404.564315352698</v>
      </c>
      <c r="V47" s="94">
        <f t="shared" si="2"/>
        <v>53341.286307053946</v>
      </c>
      <c r="W47" s="98" t="str">
        <f t="shared" si="1"/>
        <v>CUMPLE</v>
      </c>
    </row>
    <row r="48" spans="1:23" s="19" customFormat="1" ht="35.25" customHeight="1">
      <c r="A48" s="4"/>
      <c r="B48" s="13">
        <v>41</v>
      </c>
      <c r="C48" s="13" t="s">
        <v>55</v>
      </c>
      <c r="D48" s="13" t="s">
        <v>88</v>
      </c>
      <c r="E48" s="13" t="s">
        <v>88</v>
      </c>
      <c r="F48" s="13"/>
      <c r="G48" s="13">
        <v>37</v>
      </c>
      <c r="H48" s="13" t="s">
        <v>57</v>
      </c>
      <c r="I48" s="13">
        <v>10</v>
      </c>
      <c r="J48" s="14">
        <v>1176.3499999999999</v>
      </c>
      <c r="K48" s="21">
        <v>0.21957671957671954</v>
      </c>
      <c r="L48" s="14">
        <v>918.05</v>
      </c>
      <c r="M48" s="14">
        <v>1134</v>
      </c>
      <c r="N48" s="14">
        <v>33967.85</v>
      </c>
      <c r="O48" s="16"/>
      <c r="P48" s="17"/>
      <c r="Q48" s="18">
        <f t="shared" si="0"/>
        <v>339678.5</v>
      </c>
      <c r="R48" s="19" t="s">
        <v>162</v>
      </c>
      <c r="S48" s="94">
        <v>885</v>
      </c>
      <c r="T48" s="94">
        <v>1772</v>
      </c>
      <c r="U48" s="20">
        <f t="shared" si="2"/>
        <v>918.04979253112037</v>
      </c>
      <c r="V48" s="94">
        <f t="shared" si="2"/>
        <v>1838.1742738589212</v>
      </c>
      <c r="W48" s="98" t="str">
        <f t="shared" si="1"/>
        <v>CUMPLE</v>
      </c>
    </row>
    <row r="49" spans="1:23" s="19" customFormat="1" ht="35.25" customHeight="1">
      <c r="A49" s="4"/>
      <c r="B49" s="13">
        <v>42</v>
      </c>
      <c r="C49" s="13" t="s">
        <v>55</v>
      </c>
      <c r="D49" s="13" t="s">
        <v>89</v>
      </c>
      <c r="E49" s="13" t="s">
        <v>89</v>
      </c>
      <c r="F49" s="13"/>
      <c r="G49" s="13">
        <v>37</v>
      </c>
      <c r="H49" s="13" t="s">
        <v>57</v>
      </c>
      <c r="I49" s="13">
        <v>10</v>
      </c>
      <c r="J49" s="14">
        <v>1213.69</v>
      </c>
      <c r="K49" s="21">
        <v>9.9999999999999978E-2</v>
      </c>
      <c r="L49" s="14">
        <v>1092.32</v>
      </c>
      <c r="M49" s="14">
        <v>1170</v>
      </c>
      <c r="N49" s="14">
        <v>40415.839999999997</v>
      </c>
      <c r="O49" s="16"/>
      <c r="P49" s="17"/>
      <c r="Q49" s="18">
        <f t="shared" si="0"/>
        <v>404158.4</v>
      </c>
      <c r="R49" s="19" t="s">
        <v>162</v>
      </c>
      <c r="S49" s="94">
        <v>1053</v>
      </c>
      <c r="T49" s="94">
        <v>1992</v>
      </c>
      <c r="U49" s="20">
        <f t="shared" si="2"/>
        <v>1092.3236514522821</v>
      </c>
      <c r="V49" s="94">
        <f t="shared" si="2"/>
        <v>2066.3900414937762</v>
      </c>
      <c r="W49" s="98" t="str">
        <f t="shared" si="1"/>
        <v>CUMPLE</v>
      </c>
    </row>
    <row r="50" spans="1:23" s="19" customFormat="1" ht="35.25" customHeight="1">
      <c r="A50" s="4"/>
      <c r="B50" s="13">
        <v>43</v>
      </c>
      <c r="C50" s="13" t="s">
        <v>55</v>
      </c>
      <c r="D50" s="13" t="s">
        <v>90</v>
      </c>
      <c r="E50" s="13" t="s">
        <v>90</v>
      </c>
      <c r="F50" s="13"/>
      <c r="G50" s="13">
        <v>20</v>
      </c>
      <c r="H50" s="13" t="s">
        <v>57</v>
      </c>
      <c r="I50" s="13">
        <v>10</v>
      </c>
      <c r="J50" s="14">
        <v>1383.82</v>
      </c>
      <c r="K50" s="21">
        <v>1</v>
      </c>
      <c r="L50" s="14">
        <v>0</v>
      </c>
      <c r="M50" s="14">
        <v>1334</v>
      </c>
      <c r="N50" s="14">
        <v>0</v>
      </c>
      <c r="O50" s="16"/>
      <c r="P50" s="17"/>
      <c r="Q50" s="18">
        <f t="shared" si="0"/>
        <v>0</v>
      </c>
      <c r="R50" s="19" t="s">
        <v>162</v>
      </c>
      <c r="S50" s="94">
        <v>1044</v>
      </c>
      <c r="T50" s="94">
        <v>2020</v>
      </c>
      <c r="U50" s="20">
        <f t="shared" si="2"/>
        <v>1082.98755186722</v>
      </c>
      <c r="V50" s="94">
        <f t="shared" si="2"/>
        <v>2095.4356846473029</v>
      </c>
      <c r="W50" s="98" t="str">
        <f t="shared" si="1"/>
        <v>CUMPLE</v>
      </c>
    </row>
    <row r="51" spans="1:23" s="19" customFormat="1" ht="35.25" customHeight="1">
      <c r="A51" s="4"/>
      <c r="B51" s="13">
        <v>44</v>
      </c>
      <c r="C51" s="13" t="s">
        <v>55</v>
      </c>
      <c r="D51" s="13" t="s">
        <v>91</v>
      </c>
      <c r="E51" s="13" t="s">
        <v>91</v>
      </c>
      <c r="F51" s="13"/>
      <c r="G51" s="13">
        <v>29</v>
      </c>
      <c r="H51" s="13" t="s">
        <v>57</v>
      </c>
      <c r="I51" s="13">
        <v>10</v>
      </c>
      <c r="J51" s="14">
        <v>2500</v>
      </c>
      <c r="K51" s="21">
        <v>1.0373443983402453E-2</v>
      </c>
      <c r="L51" s="14">
        <v>2474.0700000000002</v>
      </c>
      <c r="M51" s="14">
        <v>2410</v>
      </c>
      <c r="N51" s="14">
        <v>71748.03</v>
      </c>
      <c r="O51" s="16"/>
      <c r="P51" s="17"/>
      <c r="Q51" s="18">
        <f t="shared" si="0"/>
        <v>717480.3</v>
      </c>
      <c r="R51" s="19" t="s">
        <v>162</v>
      </c>
      <c r="S51" s="94">
        <v>2385</v>
      </c>
      <c r="T51" s="94">
        <v>3937</v>
      </c>
      <c r="U51" s="20">
        <f t="shared" si="2"/>
        <v>2474.0663900414938</v>
      </c>
      <c r="V51" s="94">
        <f t="shared" si="2"/>
        <v>4084.0248962655605</v>
      </c>
      <c r="W51" s="98" t="str">
        <f t="shared" si="1"/>
        <v>CUMPLE</v>
      </c>
    </row>
    <row r="52" spans="1:23" s="19" customFormat="1" ht="35.25" customHeight="1">
      <c r="A52" s="4"/>
      <c r="B52" s="13">
        <v>45</v>
      </c>
      <c r="C52" s="13" t="s">
        <v>55</v>
      </c>
      <c r="D52" s="13" t="s">
        <v>92</v>
      </c>
      <c r="E52" s="13" t="s">
        <v>92</v>
      </c>
      <c r="F52" s="13"/>
      <c r="G52" s="13">
        <v>50</v>
      </c>
      <c r="H52" s="13" t="s">
        <v>57</v>
      </c>
      <c r="I52" s="13">
        <v>10</v>
      </c>
      <c r="J52" s="14">
        <v>2818.46</v>
      </c>
      <c r="K52" s="21">
        <v>1.1041589988958433E-2</v>
      </c>
      <c r="L52" s="14">
        <v>2787.34</v>
      </c>
      <c r="M52" s="14">
        <v>2717</v>
      </c>
      <c r="N52" s="14">
        <v>139367</v>
      </c>
      <c r="O52" s="16"/>
      <c r="P52" s="17"/>
      <c r="Q52" s="18">
        <f t="shared" si="0"/>
        <v>1393670</v>
      </c>
      <c r="R52" s="19" t="s">
        <v>162</v>
      </c>
      <c r="S52" s="94">
        <v>2687</v>
      </c>
      <c r="T52" s="94">
        <v>4374</v>
      </c>
      <c r="U52" s="20">
        <f t="shared" si="2"/>
        <v>2787.344398340249</v>
      </c>
      <c r="V52" s="94">
        <f t="shared" si="2"/>
        <v>4537.3443983402494</v>
      </c>
      <c r="W52" s="98" t="str">
        <f t="shared" si="1"/>
        <v>CUMPLE</v>
      </c>
    </row>
    <row r="53" spans="1:23" s="19" customFormat="1" ht="35.25" customHeight="1">
      <c r="A53" s="4"/>
      <c r="B53" s="13">
        <v>46</v>
      </c>
      <c r="C53" s="13" t="s">
        <v>55</v>
      </c>
      <c r="D53" s="13" t="s">
        <v>93</v>
      </c>
      <c r="E53" s="13" t="s">
        <v>93</v>
      </c>
      <c r="F53" s="13"/>
      <c r="G53" s="13">
        <v>15</v>
      </c>
      <c r="H53" s="13" t="s">
        <v>57</v>
      </c>
      <c r="I53" s="13">
        <v>10</v>
      </c>
      <c r="J53" s="14">
        <v>2818.46</v>
      </c>
      <c r="K53" s="21">
        <v>1.1041589988958433E-2</v>
      </c>
      <c r="L53" s="14">
        <v>2787.34</v>
      </c>
      <c r="M53" s="14">
        <v>2717</v>
      </c>
      <c r="N53" s="14">
        <v>41810.1</v>
      </c>
      <c r="O53" s="16"/>
      <c r="P53" s="17"/>
      <c r="Q53" s="18">
        <f t="shared" si="0"/>
        <v>418101</v>
      </c>
      <c r="R53" s="19" t="s">
        <v>162</v>
      </c>
      <c r="S53" s="94">
        <v>2687</v>
      </c>
      <c r="T53" s="94">
        <v>4577</v>
      </c>
      <c r="U53" s="20">
        <f t="shared" si="2"/>
        <v>2787.344398340249</v>
      </c>
      <c r="V53" s="94">
        <f t="shared" si="2"/>
        <v>4747.9253112033193</v>
      </c>
      <c r="W53" s="98" t="str">
        <f t="shared" si="1"/>
        <v>CUMPLE</v>
      </c>
    </row>
    <row r="54" spans="1:23" s="19" customFormat="1" ht="35.25" customHeight="1">
      <c r="A54" s="4"/>
      <c r="B54" s="13">
        <v>47</v>
      </c>
      <c r="C54" s="13" t="s">
        <v>55</v>
      </c>
      <c r="D54" s="13" t="s">
        <v>94</v>
      </c>
      <c r="E54" s="13" t="s">
        <v>94</v>
      </c>
      <c r="F54" s="13"/>
      <c r="G54" s="13">
        <v>15</v>
      </c>
      <c r="H54" s="13" t="s">
        <v>57</v>
      </c>
      <c r="I54" s="13">
        <v>10</v>
      </c>
      <c r="J54" s="14">
        <v>3813.28</v>
      </c>
      <c r="K54" s="21">
        <v>1</v>
      </c>
      <c r="L54" s="14">
        <v>0</v>
      </c>
      <c r="M54" s="14">
        <v>3676</v>
      </c>
      <c r="N54" s="14">
        <v>0</v>
      </c>
      <c r="O54" s="16"/>
      <c r="P54" s="17"/>
      <c r="Q54" s="18">
        <f t="shared" si="0"/>
        <v>0</v>
      </c>
      <c r="R54" s="19" t="s">
        <v>162</v>
      </c>
      <c r="S54" s="94">
        <v>2899</v>
      </c>
      <c r="T54" s="94">
        <v>4971</v>
      </c>
      <c r="U54" s="20">
        <f t="shared" si="2"/>
        <v>3007.2614107883819</v>
      </c>
      <c r="V54" s="94">
        <f t="shared" si="2"/>
        <v>5156.6390041493778</v>
      </c>
      <c r="W54" s="98" t="str">
        <f t="shared" si="1"/>
        <v>CUMPLE</v>
      </c>
    </row>
    <row r="55" spans="1:23" s="19" customFormat="1" ht="35.25" customHeight="1">
      <c r="A55" s="4"/>
      <c r="B55" s="13">
        <v>48</v>
      </c>
      <c r="C55" s="13" t="s">
        <v>55</v>
      </c>
      <c r="D55" s="13" t="s">
        <v>95</v>
      </c>
      <c r="E55" s="13" t="s">
        <v>95</v>
      </c>
      <c r="F55" s="13"/>
      <c r="G55" s="13">
        <v>37</v>
      </c>
      <c r="H55" s="13" t="s">
        <v>57</v>
      </c>
      <c r="I55" s="13">
        <v>10</v>
      </c>
      <c r="J55" s="14">
        <v>3698.13</v>
      </c>
      <c r="K55" s="21">
        <v>0.10603085553997194</v>
      </c>
      <c r="L55" s="14">
        <v>3306.01</v>
      </c>
      <c r="M55" s="14">
        <v>3565</v>
      </c>
      <c r="N55" s="14">
        <v>122322.37</v>
      </c>
      <c r="O55" s="16"/>
      <c r="P55" s="17"/>
      <c r="Q55" s="18">
        <f t="shared" si="0"/>
        <v>1223223.7</v>
      </c>
      <c r="R55" s="19" t="s">
        <v>162</v>
      </c>
      <c r="S55" s="94">
        <v>3187</v>
      </c>
      <c r="T55" s="94">
        <v>5420</v>
      </c>
      <c r="U55" s="20">
        <f t="shared" si="2"/>
        <v>3306.0165975103737</v>
      </c>
      <c r="V55" s="94">
        <f t="shared" si="2"/>
        <v>5622.4066390041498</v>
      </c>
      <c r="W55" s="98" t="str">
        <f t="shared" si="1"/>
        <v>CUMPLE</v>
      </c>
    </row>
    <row r="56" spans="1:23" s="19" customFormat="1" ht="35.25" customHeight="1">
      <c r="A56" s="4"/>
      <c r="B56" s="13">
        <v>49</v>
      </c>
      <c r="C56" s="13" t="s">
        <v>55</v>
      </c>
      <c r="D56" s="13" t="s">
        <v>96</v>
      </c>
      <c r="E56" s="13" t="s">
        <v>96</v>
      </c>
      <c r="F56" s="13"/>
      <c r="G56" s="13">
        <v>37</v>
      </c>
      <c r="H56" s="13" t="s">
        <v>57</v>
      </c>
      <c r="I56" s="13">
        <v>10</v>
      </c>
      <c r="J56" s="14">
        <v>4299.79</v>
      </c>
      <c r="K56" s="21">
        <v>0.14185765983112186</v>
      </c>
      <c r="L56" s="14">
        <v>3689.83</v>
      </c>
      <c r="M56" s="14">
        <v>4145</v>
      </c>
      <c r="N56" s="14">
        <v>136523.71</v>
      </c>
      <c r="O56" s="16"/>
      <c r="P56" s="17"/>
      <c r="Q56" s="18">
        <f t="shared" si="0"/>
        <v>1365237.1</v>
      </c>
      <c r="R56" s="19" t="s">
        <v>162</v>
      </c>
      <c r="S56" s="94">
        <v>3557</v>
      </c>
      <c r="T56" s="94">
        <v>5741</v>
      </c>
      <c r="U56" s="20">
        <f t="shared" si="2"/>
        <v>3689.8340248962659</v>
      </c>
      <c r="V56" s="94">
        <f t="shared" si="2"/>
        <v>5955.3941908713696</v>
      </c>
      <c r="W56" s="98" t="str">
        <f t="shared" si="1"/>
        <v>CUMPLE</v>
      </c>
    </row>
    <row r="57" spans="1:23" s="19" customFormat="1" ht="35.25" customHeight="1">
      <c r="A57" s="4"/>
      <c r="B57" s="13">
        <v>50</v>
      </c>
      <c r="C57" s="13" t="s">
        <v>55</v>
      </c>
      <c r="D57" s="13" t="s">
        <v>97</v>
      </c>
      <c r="E57" s="13" t="s">
        <v>97</v>
      </c>
      <c r="F57" s="13"/>
      <c r="G57" s="13">
        <v>37</v>
      </c>
      <c r="H57" s="13" t="s">
        <v>57</v>
      </c>
      <c r="I57" s="13">
        <v>10</v>
      </c>
      <c r="J57" s="14">
        <v>4118.26</v>
      </c>
      <c r="K57" s="21">
        <v>0.10403022670025186</v>
      </c>
      <c r="L57" s="14">
        <v>3689.84</v>
      </c>
      <c r="M57" s="14">
        <v>3970</v>
      </c>
      <c r="N57" s="14">
        <v>136524.07999999999</v>
      </c>
      <c r="O57" s="16"/>
      <c r="P57" s="17"/>
      <c r="Q57" s="18">
        <f t="shared" si="0"/>
        <v>1365240.8</v>
      </c>
      <c r="R57" s="19" t="s">
        <v>162</v>
      </c>
      <c r="S57" s="94">
        <v>3557</v>
      </c>
      <c r="T57" s="94">
        <v>5880</v>
      </c>
      <c r="U57" s="20">
        <f t="shared" si="2"/>
        <v>3689.8340248962659</v>
      </c>
      <c r="V57" s="94">
        <f t="shared" si="2"/>
        <v>6099.5850622406642</v>
      </c>
      <c r="W57" s="98" t="str">
        <f t="shared" si="1"/>
        <v>CUMPLE</v>
      </c>
    </row>
    <row r="58" spans="1:23" s="19" customFormat="1" ht="35.25" customHeight="1">
      <c r="A58" s="4"/>
      <c r="B58" s="13">
        <v>51</v>
      </c>
      <c r="C58" s="13" t="s">
        <v>55</v>
      </c>
      <c r="D58" s="13" t="s">
        <v>98</v>
      </c>
      <c r="E58" s="13" t="s">
        <v>98</v>
      </c>
      <c r="F58" s="13"/>
      <c r="G58" s="13">
        <v>15</v>
      </c>
      <c r="H58" s="13" t="s">
        <v>57</v>
      </c>
      <c r="I58" s="13">
        <v>10</v>
      </c>
      <c r="J58" s="14">
        <v>4712.66</v>
      </c>
      <c r="K58" s="21">
        <v>1</v>
      </c>
      <c r="L58" s="14">
        <v>0</v>
      </c>
      <c r="M58" s="14">
        <v>4543</v>
      </c>
      <c r="N58" s="14">
        <v>0</v>
      </c>
      <c r="O58" s="16"/>
      <c r="P58" s="17"/>
      <c r="Q58" s="18">
        <f t="shared" si="0"/>
        <v>0</v>
      </c>
      <c r="R58" s="19" t="s">
        <v>162</v>
      </c>
      <c r="S58" s="94">
        <v>3557</v>
      </c>
      <c r="T58" s="94">
        <v>6220</v>
      </c>
      <c r="U58" s="20">
        <f t="shared" si="2"/>
        <v>3689.8340248962659</v>
      </c>
      <c r="V58" s="94">
        <f t="shared" si="2"/>
        <v>6452.282157676349</v>
      </c>
      <c r="W58" s="98" t="str">
        <f t="shared" si="1"/>
        <v>CUMPLE</v>
      </c>
    </row>
    <row r="59" spans="1:23" s="19" customFormat="1" ht="35.25" customHeight="1">
      <c r="A59" s="4"/>
      <c r="B59" s="13">
        <v>52</v>
      </c>
      <c r="C59" s="13" t="s">
        <v>55</v>
      </c>
      <c r="D59" s="13" t="s">
        <v>99</v>
      </c>
      <c r="E59" s="13" t="s">
        <v>99</v>
      </c>
      <c r="F59" s="13"/>
      <c r="G59" s="13">
        <v>15</v>
      </c>
      <c r="H59" s="13" t="s">
        <v>57</v>
      </c>
      <c r="I59" s="13">
        <v>10</v>
      </c>
      <c r="J59" s="14">
        <v>6350.62</v>
      </c>
      <c r="K59" s="21">
        <v>0.1078079059131003</v>
      </c>
      <c r="L59" s="14">
        <v>5665.97</v>
      </c>
      <c r="M59" s="14">
        <v>6122</v>
      </c>
      <c r="N59" s="14">
        <v>84989.55</v>
      </c>
      <c r="O59" s="16"/>
      <c r="P59" s="17"/>
      <c r="Q59" s="18">
        <f t="shared" si="0"/>
        <v>849895.5</v>
      </c>
      <c r="R59" s="19" t="s">
        <v>162</v>
      </c>
      <c r="S59" s="94">
        <v>5462</v>
      </c>
      <c r="T59" s="94">
        <v>9398</v>
      </c>
      <c r="U59" s="20">
        <f t="shared" si="2"/>
        <v>5665.9751037344404</v>
      </c>
      <c r="V59" s="94">
        <f t="shared" si="2"/>
        <v>9748.9626556016592</v>
      </c>
      <c r="W59" s="98" t="str">
        <f t="shared" si="1"/>
        <v>CUMPLE</v>
      </c>
    </row>
    <row r="60" spans="1:23" s="19" customFormat="1" ht="35.25" customHeight="1">
      <c r="A60" s="4"/>
      <c r="B60" s="13">
        <v>53</v>
      </c>
      <c r="C60" s="13" t="s">
        <v>55</v>
      </c>
      <c r="D60" s="13" t="s">
        <v>100</v>
      </c>
      <c r="E60" s="13" t="s">
        <v>100</v>
      </c>
      <c r="F60" s="13"/>
      <c r="G60" s="13">
        <v>15</v>
      </c>
      <c r="H60" s="13" t="s">
        <v>57</v>
      </c>
      <c r="I60" s="13">
        <v>10</v>
      </c>
      <c r="J60" s="14">
        <v>6878.63</v>
      </c>
      <c r="K60" s="21">
        <v>8.3697783139797921E-2</v>
      </c>
      <c r="L60" s="14">
        <v>6302.9</v>
      </c>
      <c r="M60" s="14">
        <v>6631</v>
      </c>
      <c r="N60" s="14">
        <v>94543.5</v>
      </c>
      <c r="O60" s="16"/>
      <c r="P60" s="17"/>
      <c r="Q60" s="18">
        <f t="shared" si="0"/>
        <v>945435</v>
      </c>
      <c r="R60" s="19" t="s">
        <v>162</v>
      </c>
      <c r="S60" s="94">
        <v>6076</v>
      </c>
      <c r="T60" s="94">
        <v>10393</v>
      </c>
      <c r="U60" s="20">
        <f t="shared" si="2"/>
        <v>6302.9045643153531</v>
      </c>
      <c r="V60" s="94">
        <f t="shared" si="2"/>
        <v>10781.120331950207</v>
      </c>
      <c r="W60" s="98" t="str">
        <f t="shared" si="1"/>
        <v>CUMPLE</v>
      </c>
    </row>
    <row r="61" spans="1:23" s="19" customFormat="1" ht="35.25" customHeight="1">
      <c r="A61" s="4"/>
      <c r="B61" s="13">
        <v>54</v>
      </c>
      <c r="C61" s="13" t="s">
        <v>55</v>
      </c>
      <c r="D61" s="13" t="s">
        <v>101</v>
      </c>
      <c r="E61" s="13" t="s">
        <v>101</v>
      </c>
      <c r="F61" s="13"/>
      <c r="G61" s="13">
        <v>15</v>
      </c>
      <c r="H61" s="13" t="s">
        <v>57</v>
      </c>
      <c r="I61" s="13">
        <v>10</v>
      </c>
      <c r="J61" s="14">
        <v>6863.07</v>
      </c>
      <c r="K61" s="21">
        <v>8.1620314389359128E-2</v>
      </c>
      <c r="L61" s="14">
        <v>6302.9</v>
      </c>
      <c r="M61" s="14">
        <v>6616</v>
      </c>
      <c r="N61" s="14">
        <v>94543.5</v>
      </c>
      <c r="O61" s="16"/>
      <c r="P61" s="17"/>
      <c r="Q61" s="18">
        <f t="shared" si="0"/>
        <v>945435</v>
      </c>
      <c r="R61" s="19" t="s">
        <v>162</v>
      </c>
      <c r="S61" s="94">
        <v>6076</v>
      </c>
      <c r="T61" s="94">
        <v>9242</v>
      </c>
      <c r="U61" s="20">
        <f t="shared" si="2"/>
        <v>6302.9045643153531</v>
      </c>
      <c r="V61" s="94">
        <f t="shared" si="2"/>
        <v>9587.1369294605811</v>
      </c>
      <c r="W61" s="98" t="str">
        <f t="shared" si="1"/>
        <v>CUMPLE</v>
      </c>
    </row>
    <row r="62" spans="1:23" s="19" customFormat="1" ht="35.25" customHeight="1">
      <c r="A62" s="4"/>
      <c r="B62" s="13">
        <v>55</v>
      </c>
      <c r="C62" s="13" t="s">
        <v>55</v>
      </c>
      <c r="D62" s="13" t="s">
        <v>102</v>
      </c>
      <c r="E62" s="13" t="s">
        <v>102</v>
      </c>
      <c r="F62" s="13"/>
      <c r="G62" s="13">
        <v>50</v>
      </c>
      <c r="H62" s="13" t="s">
        <v>57</v>
      </c>
      <c r="I62" s="13">
        <v>10</v>
      </c>
      <c r="J62" s="14">
        <v>7335.06</v>
      </c>
      <c r="K62" s="21">
        <v>1</v>
      </c>
      <c r="L62" s="14">
        <v>0</v>
      </c>
      <c r="M62" s="14">
        <v>7071</v>
      </c>
      <c r="N62" s="14">
        <v>0</v>
      </c>
      <c r="O62" s="16"/>
      <c r="P62" s="17"/>
      <c r="Q62" s="18">
        <f t="shared" si="0"/>
        <v>0</v>
      </c>
      <c r="R62" s="19" t="s">
        <v>162</v>
      </c>
      <c r="S62" s="94">
        <v>6076</v>
      </c>
      <c r="T62" s="94">
        <v>10946</v>
      </c>
      <c r="U62" s="20">
        <f t="shared" si="2"/>
        <v>6302.9045643153531</v>
      </c>
      <c r="V62" s="94">
        <f t="shared" si="2"/>
        <v>11354.771784232365</v>
      </c>
      <c r="W62" s="98" t="str">
        <f t="shared" si="1"/>
        <v>CUMPLE</v>
      </c>
    </row>
    <row r="63" spans="1:23" s="19" customFormat="1" ht="35.25" customHeight="1">
      <c r="A63" s="4"/>
      <c r="B63" s="13">
        <v>56</v>
      </c>
      <c r="C63" s="13" t="s">
        <v>55</v>
      </c>
      <c r="D63" s="13" t="s">
        <v>103</v>
      </c>
      <c r="E63" s="13" t="s">
        <v>103</v>
      </c>
      <c r="F63" s="13"/>
      <c r="G63" s="13">
        <v>1</v>
      </c>
      <c r="H63" s="13" t="s">
        <v>57</v>
      </c>
      <c r="I63" s="13">
        <v>10</v>
      </c>
      <c r="J63" s="14">
        <v>5164.9399999999996</v>
      </c>
      <c r="K63" s="21">
        <v>3.9164490861618773E-2</v>
      </c>
      <c r="L63" s="14">
        <v>4962.66</v>
      </c>
      <c r="M63" s="14">
        <v>4979</v>
      </c>
      <c r="N63" s="14">
        <v>4962.66</v>
      </c>
      <c r="O63" s="16"/>
      <c r="P63" s="17"/>
      <c r="Q63" s="18">
        <f t="shared" si="0"/>
        <v>49626.6</v>
      </c>
      <c r="R63" s="19" t="s">
        <v>162</v>
      </c>
      <c r="S63" s="94">
        <v>4784</v>
      </c>
      <c r="T63" s="94">
        <v>6816</v>
      </c>
      <c r="U63" s="20">
        <f t="shared" si="2"/>
        <v>4962.6556016597515</v>
      </c>
      <c r="V63" s="94">
        <f t="shared" si="2"/>
        <v>7070.5394190871375</v>
      </c>
      <c r="W63" s="98" t="str">
        <f t="shared" si="1"/>
        <v>CUMPLE</v>
      </c>
    </row>
    <row r="64" spans="1:23" s="19" customFormat="1" ht="35.25" customHeight="1">
      <c r="A64" s="4"/>
      <c r="B64" s="13">
        <v>57</v>
      </c>
      <c r="C64" s="13" t="s">
        <v>55</v>
      </c>
      <c r="D64" s="13" t="s">
        <v>104</v>
      </c>
      <c r="E64" s="13" t="s">
        <v>104</v>
      </c>
      <c r="F64" s="13"/>
      <c r="G64" s="13">
        <v>5</v>
      </c>
      <c r="H64" s="13" t="s">
        <v>57</v>
      </c>
      <c r="I64" s="13">
        <v>10</v>
      </c>
      <c r="J64" s="14">
        <v>5864.11</v>
      </c>
      <c r="K64" s="21">
        <v>5.6430214045639526E-2</v>
      </c>
      <c r="L64" s="14">
        <v>5533.2</v>
      </c>
      <c r="M64" s="14">
        <v>5653</v>
      </c>
      <c r="N64" s="14">
        <v>27666</v>
      </c>
      <c r="O64" s="16"/>
      <c r="P64" s="17"/>
      <c r="Q64" s="18">
        <f t="shared" si="0"/>
        <v>276660</v>
      </c>
      <c r="R64" s="19" t="s">
        <v>162</v>
      </c>
      <c r="S64" s="94">
        <v>5334</v>
      </c>
      <c r="T64" s="94">
        <v>7562</v>
      </c>
      <c r="U64" s="20">
        <f t="shared" si="2"/>
        <v>5533.1950207468881</v>
      </c>
      <c r="V64" s="94">
        <f t="shared" si="2"/>
        <v>7844.398340248963</v>
      </c>
      <c r="W64" s="98" t="str">
        <f t="shared" si="1"/>
        <v>CUMPLE</v>
      </c>
    </row>
    <row r="65" spans="1:23" s="19" customFormat="1" ht="35.25" customHeight="1">
      <c r="A65" s="4"/>
      <c r="B65" s="13">
        <v>58</v>
      </c>
      <c r="C65" s="13" t="s">
        <v>55</v>
      </c>
      <c r="D65" s="13" t="s">
        <v>105</v>
      </c>
      <c r="E65" s="13" t="s">
        <v>105</v>
      </c>
      <c r="F65" s="13"/>
      <c r="G65" s="13">
        <v>25</v>
      </c>
      <c r="H65" s="13" t="s">
        <v>57</v>
      </c>
      <c r="I65" s="13">
        <v>10</v>
      </c>
      <c r="J65" s="14">
        <v>6889</v>
      </c>
      <c r="K65" s="21">
        <v>6.2791748230688116E-2</v>
      </c>
      <c r="L65" s="14">
        <v>6456.43</v>
      </c>
      <c r="M65" s="14">
        <v>6641</v>
      </c>
      <c r="N65" s="14">
        <v>161410.75</v>
      </c>
      <c r="O65" s="16"/>
      <c r="P65" s="17"/>
      <c r="Q65" s="18">
        <f t="shared" si="0"/>
        <v>1614107.5</v>
      </c>
      <c r="R65" s="19" t="s">
        <v>162</v>
      </c>
      <c r="S65" s="94">
        <v>6224</v>
      </c>
      <c r="T65" s="94">
        <v>8709</v>
      </c>
      <c r="U65" s="20">
        <f t="shared" si="2"/>
        <v>6456.4315352697095</v>
      </c>
      <c r="V65" s="94">
        <f t="shared" si="2"/>
        <v>9034.232365145228</v>
      </c>
      <c r="W65" s="98" t="str">
        <f t="shared" si="1"/>
        <v>CUMPLE</v>
      </c>
    </row>
    <row r="66" spans="1:23" s="19" customFormat="1" ht="35.25" customHeight="1">
      <c r="A66" s="4"/>
      <c r="B66" s="13">
        <v>59</v>
      </c>
      <c r="C66" s="13" t="s">
        <v>55</v>
      </c>
      <c r="D66" s="13" t="s">
        <v>106</v>
      </c>
      <c r="E66" s="13" t="s">
        <v>106</v>
      </c>
      <c r="F66" s="13"/>
      <c r="G66" s="13">
        <v>5</v>
      </c>
      <c r="H66" s="13" t="s">
        <v>57</v>
      </c>
      <c r="I66" s="13">
        <v>10</v>
      </c>
      <c r="J66" s="14">
        <v>17475.099999999999</v>
      </c>
      <c r="K66" s="21">
        <v>0.19090585302148877</v>
      </c>
      <c r="L66" s="14">
        <v>14139</v>
      </c>
      <c r="M66" s="14">
        <v>16846</v>
      </c>
      <c r="N66" s="14">
        <v>70695</v>
      </c>
      <c r="O66" s="16"/>
      <c r="P66" s="17"/>
      <c r="Q66" s="18">
        <f t="shared" si="0"/>
        <v>706950</v>
      </c>
      <c r="R66" s="19" t="s">
        <v>162</v>
      </c>
      <c r="S66" s="94">
        <v>13630</v>
      </c>
      <c r="T66" s="94">
        <v>22630</v>
      </c>
      <c r="U66" s="20">
        <f t="shared" si="2"/>
        <v>14139.004149377593</v>
      </c>
      <c r="V66" s="94">
        <f t="shared" si="2"/>
        <v>23475.103734439836</v>
      </c>
      <c r="W66" s="98" t="str">
        <f t="shared" si="1"/>
        <v>CUMPLE</v>
      </c>
    </row>
    <row r="67" spans="1:23" s="19" customFormat="1" ht="35.25" customHeight="1">
      <c r="A67" s="4"/>
      <c r="B67" s="13">
        <v>60</v>
      </c>
      <c r="C67" s="13" t="s">
        <v>55</v>
      </c>
      <c r="D67" s="13" t="s">
        <v>107</v>
      </c>
      <c r="E67" s="13" t="s">
        <v>107</v>
      </c>
      <c r="F67" s="13"/>
      <c r="G67" s="13">
        <v>67</v>
      </c>
      <c r="H67" s="13" t="s">
        <v>57</v>
      </c>
      <c r="I67" s="13">
        <v>10</v>
      </c>
      <c r="J67" s="14">
        <v>20520.75</v>
      </c>
      <c r="K67" s="21">
        <v>0.3534020827014458</v>
      </c>
      <c r="L67" s="14">
        <v>13268.67</v>
      </c>
      <c r="M67" s="14">
        <v>19782</v>
      </c>
      <c r="N67" s="14">
        <v>889000.89</v>
      </c>
      <c r="O67" s="16"/>
      <c r="P67" s="17"/>
      <c r="Q67" s="18">
        <f t="shared" si="0"/>
        <v>8890008.9000000004</v>
      </c>
      <c r="R67" s="19" t="s">
        <v>162</v>
      </c>
      <c r="S67" s="94">
        <v>12791</v>
      </c>
      <c r="T67" s="94">
        <v>21747</v>
      </c>
      <c r="U67" s="20">
        <f t="shared" si="2"/>
        <v>13268.672199170125</v>
      </c>
      <c r="V67" s="94">
        <f t="shared" si="2"/>
        <v>22559.128630705396</v>
      </c>
      <c r="W67" s="98" t="str">
        <f t="shared" si="1"/>
        <v>CUMPLE</v>
      </c>
    </row>
    <row r="68" spans="1:23" s="19" customFormat="1" ht="35.25" customHeight="1">
      <c r="A68" s="4"/>
      <c r="B68" s="13">
        <v>61</v>
      </c>
      <c r="C68" s="13" t="s">
        <v>55</v>
      </c>
      <c r="D68" s="13" t="s">
        <v>108</v>
      </c>
      <c r="E68" s="13" t="s">
        <v>108</v>
      </c>
      <c r="F68" s="13"/>
      <c r="G68" s="13">
        <v>22</v>
      </c>
      <c r="H68" s="13" t="s">
        <v>57</v>
      </c>
      <c r="I68" s="13">
        <v>10</v>
      </c>
      <c r="J68" s="14">
        <v>28458.51</v>
      </c>
      <c r="K68" s="21">
        <v>1</v>
      </c>
      <c r="L68" s="14">
        <v>0</v>
      </c>
      <c r="M68" s="14">
        <v>27434</v>
      </c>
      <c r="N68" s="14">
        <v>0</v>
      </c>
      <c r="O68" s="16"/>
      <c r="P68" s="17"/>
      <c r="Q68" s="18">
        <f t="shared" si="0"/>
        <v>0</v>
      </c>
      <c r="R68" s="19" t="s">
        <v>162</v>
      </c>
      <c r="S68" s="94">
        <v>18243</v>
      </c>
      <c r="T68" s="94">
        <v>30339</v>
      </c>
      <c r="U68" s="20">
        <f t="shared" si="2"/>
        <v>18924.273858921162</v>
      </c>
      <c r="V68" s="94">
        <f t="shared" si="2"/>
        <v>31471.991701244813</v>
      </c>
      <c r="W68" s="98" t="str">
        <f t="shared" si="1"/>
        <v>CUMPLE</v>
      </c>
    </row>
    <row r="69" spans="1:23" s="19" customFormat="1" ht="35.25" customHeight="1">
      <c r="A69" s="4"/>
      <c r="B69" s="13">
        <v>62</v>
      </c>
      <c r="C69" s="13" t="s">
        <v>55</v>
      </c>
      <c r="D69" s="13" t="s">
        <v>109</v>
      </c>
      <c r="E69" s="13" t="s">
        <v>109</v>
      </c>
      <c r="F69" s="13"/>
      <c r="G69" s="13">
        <v>19</v>
      </c>
      <c r="H69" s="13" t="s">
        <v>57</v>
      </c>
      <c r="I69" s="13">
        <v>10</v>
      </c>
      <c r="J69" s="14">
        <v>45882.78</v>
      </c>
      <c r="K69" s="21">
        <v>0.36757025615518524</v>
      </c>
      <c r="L69" s="14">
        <v>29017.63</v>
      </c>
      <c r="M69" s="14">
        <v>44231</v>
      </c>
      <c r="N69" s="14">
        <v>551334.97</v>
      </c>
      <c r="O69" s="16"/>
      <c r="P69" s="17"/>
      <c r="Q69" s="18">
        <f t="shared" si="0"/>
        <v>5513349.7000000002</v>
      </c>
      <c r="R69" s="19" t="s">
        <v>162</v>
      </c>
      <c r="S69" s="94">
        <v>27973</v>
      </c>
      <c r="T69" s="94">
        <v>48625</v>
      </c>
      <c r="U69" s="20">
        <f t="shared" si="2"/>
        <v>29017.634854771786</v>
      </c>
      <c r="V69" s="94">
        <f t="shared" si="2"/>
        <v>50440.871369294604</v>
      </c>
      <c r="W69" s="98" t="str">
        <f t="shared" si="1"/>
        <v>CUMPLE</v>
      </c>
    </row>
    <row r="70" spans="1:23" s="19" customFormat="1" ht="35.25" customHeight="1">
      <c r="A70" s="4"/>
      <c r="B70" s="13">
        <v>63</v>
      </c>
      <c r="C70" s="13" t="s">
        <v>55</v>
      </c>
      <c r="D70" s="13" t="s">
        <v>110</v>
      </c>
      <c r="E70" s="13" t="s">
        <v>110</v>
      </c>
      <c r="F70" s="13"/>
      <c r="G70" s="13">
        <v>5</v>
      </c>
      <c r="H70" s="13" t="s">
        <v>57</v>
      </c>
      <c r="I70" s="13">
        <v>10</v>
      </c>
      <c r="J70" s="14">
        <v>9387.9699999999993</v>
      </c>
      <c r="K70" s="21">
        <v>0.21812154696132602</v>
      </c>
      <c r="L70" s="14">
        <v>7340.25</v>
      </c>
      <c r="M70" s="14">
        <v>9050</v>
      </c>
      <c r="N70" s="14">
        <v>36701.25</v>
      </c>
      <c r="O70" s="16"/>
      <c r="P70" s="17"/>
      <c r="Q70" s="18">
        <f t="shared" si="0"/>
        <v>367012.5</v>
      </c>
      <c r="R70" s="19" t="s">
        <v>162</v>
      </c>
      <c r="S70" s="94">
        <v>7076</v>
      </c>
      <c r="T70" s="94">
        <v>13624</v>
      </c>
      <c r="U70" s="20">
        <f t="shared" si="2"/>
        <v>7340.2489626556016</v>
      </c>
      <c r="V70" s="94">
        <f t="shared" si="2"/>
        <v>14132.780082987552</v>
      </c>
      <c r="W70" s="98" t="str">
        <f t="shared" si="1"/>
        <v>CUMPLE</v>
      </c>
    </row>
    <row r="71" spans="1:23" s="19" customFormat="1" ht="35.25" customHeight="1">
      <c r="A71" s="4"/>
      <c r="B71" s="13">
        <v>64</v>
      </c>
      <c r="C71" s="13" t="s">
        <v>55</v>
      </c>
      <c r="D71" s="13" t="s">
        <v>111</v>
      </c>
      <c r="E71" s="13" t="s">
        <v>111</v>
      </c>
      <c r="F71" s="13"/>
      <c r="G71" s="13">
        <v>24</v>
      </c>
      <c r="H71" s="13" t="s">
        <v>57</v>
      </c>
      <c r="I71" s="13">
        <v>10</v>
      </c>
      <c r="J71" s="14">
        <v>7887.97</v>
      </c>
      <c r="K71" s="21">
        <v>0.22935297211993688</v>
      </c>
      <c r="L71" s="14">
        <v>6078.84</v>
      </c>
      <c r="M71" s="14">
        <v>7604</v>
      </c>
      <c r="N71" s="14">
        <v>145892.16</v>
      </c>
      <c r="O71" s="16"/>
      <c r="P71" s="17"/>
      <c r="Q71" s="18">
        <f t="shared" si="0"/>
        <v>1458921.6</v>
      </c>
      <c r="R71" s="19" t="s">
        <v>162</v>
      </c>
      <c r="S71" s="94">
        <v>5860</v>
      </c>
      <c r="T71" s="94">
        <v>10919</v>
      </c>
      <c r="U71" s="20">
        <f t="shared" si="2"/>
        <v>6078.8381742738593</v>
      </c>
      <c r="V71" s="94">
        <f t="shared" si="2"/>
        <v>11326.763485477179</v>
      </c>
      <c r="W71" s="98" t="str">
        <f t="shared" si="1"/>
        <v>CUMPLE</v>
      </c>
    </row>
    <row r="72" spans="1:23" s="19" customFormat="1" ht="35.25" customHeight="1">
      <c r="A72" s="4"/>
      <c r="B72" s="13">
        <v>65</v>
      </c>
      <c r="C72" s="13" t="s">
        <v>55</v>
      </c>
      <c r="D72" s="13" t="s">
        <v>112</v>
      </c>
      <c r="E72" s="13" t="s">
        <v>112</v>
      </c>
      <c r="F72" s="13"/>
      <c r="G72" s="13">
        <v>8</v>
      </c>
      <c r="H72" s="13" t="s">
        <v>57</v>
      </c>
      <c r="I72" s="13">
        <v>10</v>
      </c>
      <c r="J72" s="14">
        <v>10482.370000000001</v>
      </c>
      <c r="K72" s="21">
        <v>9.1835724888668979E-2</v>
      </c>
      <c r="L72" s="14">
        <v>9519.7099999999991</v>
      </c>
      <c r="M72" s="14">
        <v>10105</v>
      </c>
      <c r="N72" s="14">
        <v>76157.679999999993</v>
      </c>
      <c r="O72" s="16"/>
      <c r="P72" s="17"/>
      <c r="Q72" s="18">
        <f t="shared" ref="Q72:Q102" si="3">IFERROR(ROUND(I72*N72,2),"")</f>
        <v>761576.8</v>
      </c>
      <c r="R72" s="19" t="s">
        <v>162</v>
      </c>
      <c r="S72" s="94">
        <v>9177</v>
      </c>
      <c r="T72" s="94">
        <v>15373</v>
      </c>
      <c r="U72" s="20">
        <f t="shared" si="2"/>
        <v>9519.7095435684641</v>
      </c>
      <c r="V72" s="94">
        <f t="shared" si="2"/>
        <v>15947.095435684649</v>
      </c>
      <c r="W72" s="98" t="str">
        <f t="shared" si="1"/>
        <v>CUMPLE</v>
      </c>
    </row>
    <row r="73" spans="1:23" s="19" customFormat="1" ht="35.25" customHeight="1">
      <c r="A73" s="4"/>
      <c r="B73" s="13">
        <v>66</v>
      </c>
      <c r="C73" s="13" t="s">
        <v>55</v>
      </c>
      <c r="D73" s="13" t="s">
        <v>113</v>
      </c>
      <c r="E73" s="13" t="s">
        <v>113</v>
      </c>
      <c r="F73" s="13"/>
      <c r="G73" s="13">
        <v>6</v>
      </c>
      <c r="H73" s="13" t="s">
        <v>57</v>
      </c>
      <c r="I73" s="13">
        <v>10</v>
      </c>
      <c r="J73" s="14">
        <v>7421.16</v>
      </c>
      <c r="K73" s="21">
        <v>1</v>
      </c>
      <c r="L73" s="14">
        <v>0</v>
      </c>
      <c r="M73" s="14">
        <v>7154</v>
      </c>
      <c r="N73" s="14">
        <v>0</v>
      </c>
      <c r="O73" s="16"/>
      <c r="P73" s="17"/>
      <c r="Q73" s="18">
        <f t="shared" si="3"/>
        <v>0</v>
      </c>
      <c r="R73" s="19" t="s">
        <v>162</v>
      </c>
      <c r="S73" s="94">
        <v>5664</v>
      </c>
      <c r="T73" s="94">
        <v>10711</v>
      </c>
      <c r="U73" s="20">
        <f t="shared" si="2"/>
        <v>5875.5186721991704</v>
      </c>
      <c r="V73" s="94">
        <f t="shared" si="2"/>
        <v>11110.995850622407</v>
      </c>
      <c r="W73" s="98" t="str">
        <f t="shared" ref="W73:W102" si="4">+IF(AND(J73&gt;=U73,J73&lt;=V73),"CUMPLE","NO CUMPLE")</f>
        <v>CUMPLE</v>
      </c>
    </row>
    <row r="74" spans="1:23" s="19" customFormat="1" ht="35.25" customHeight="1">
      <c r="A74" s="4"/>
      <c r="B74" s="13">
        <v>67</v>
      </c>
      <c r="C74" s="13" t="s">
        <v>55</v>
      </c>
      <c r="D74" s="13" t="s">
        <v>114</v>
      </c>
      <c r="E74" s="13" t="s">
        <v>114</v>
      </c>
      <c r="F74" s="13"/>
      <c r="G74" s="13">
        <v>9</v>
      </c>
      <c r="H74" s="13" t="s">
        <v>57</v>
      </c>
      <c r="I74" s="13">
        <v>10</v>
      </c>
      <c r="J74" s="14">
        <v>2942.95</v>
      </c>
      <c r="K74" s="21">
        <v>1.0574550581600284E-2</v>
      </c>
      <c r="L74" s="14">
        <v>2911.83</v>
      </c>
      <c r="M74" s="14">
        <v>2837</v>
      </c>
      <c r="N74" s="14">
        <v>26206.47</v>
      </c>
      <c r="O74" s="16"/>
      <c r="P74" s="17"/>
      <c r="Q74" s="18">
        <f t="shared" si="3"/>
        <v>262064.7</v>
      </c>
      <c r="R74" s="19" t="s">
        <v>162</v>
      </c>
      <c r="S74" s="94">
        <v>2807</v>
      </c>
      <c r="T74" s="94">
        <v>4479</v>
      </c>
      <c r="U74" s="20">
        <f t="shared" si="2"/>
        <v>2911.825726141079</v>
      </c>
      <c r="V74" s="94">
        <f t="shared" si="2"/>
        <v>4646.2655601659753</v>
      </c>
      <c r="W74" s="98" t="str">
        <f t="shared" si="4"/>
        <v>CUMPLE</v>
      </c>
    </row>
    <row r="75" spans="1:23" s="19" customFormat="1" ht="35.25" customHeight="1">
      <c r="A75" s="4"/>
      <c r="B75" s="13">
        <v>68</v>
      </c>
      <c r="C75" s="13" t="s">
        <v>55</v>
      </c>
      <c r="D75" s="13" t="s">
        <v>115</v>
      </c>
      <c r="E75" s="13" t="s">
        <v>115</v>
      </c>
      <c r="F75" s="13"/>
      <c r="G75" s="13">
        <v>4</v>
      </c>
      <c r="H75" s="13" t="s">
        <v>57</v>
      </c>
      <c r="I75" s="13">
        <v>10</v>
      </c>
      <c r="J75" s="14">
        <v>6026.97</v>
      </c>
      <c r="K75" s="21">
        <v>3.8554216867469848E-2</v>
      </c>
      <c r="L75" s="14">
        <v>5794.6</v>
      </c>
      <c r="M75" s="14">
        <v>5810</v>
      </c>
      <c r="N75" s="14">
        <v>23178.400000000001</v>
      </c>
      <c r="O75" s="16"/>
      <c r="P75" s="17"/>
      <c r="Q75" s="18">
        <f t="shared" si="3"/>
        <v>231784</v>
      </c>
      <c r="R75" s="19" t="s">
        <v>162</v>
      </c>
      <c r="S75" s="94">
        <v>5586</v>
      </c>
      <c r="T75" s="94">
        <v>7724</v>
      </c>
      <c r="U75" s="20">
        <f t="shared" ref="U75:V102" si="5">+S75/0.964</f>
        <v>5794.6058091286313</v>
      </c>
      <c r="V75" s="94">
        <f t="shared" si="5"/>
        <v>8012.4481327800831</v>
      </c>
      <c r="W75" s="98" t="str">
        <f t="shared" si="4"/>
        <v>CUMPLE</v>
      </c>
    </row>
    <row r="76" spans="1:23" s="19" customFormat="1" ht="35.25" customHeight="1">
      <c r="A76" s="4"/>
      <c r="B76" s="13">
        <v>69</v>
      </c>
      <c r="C76" s="13" t="s">
        <v>55</v>
      </c>
      <c r="D76" s="13" t="s">
        <v>116</v>
      </c>
      <c r="E76" s="13" t="s">
        <v>116</v>
      </c>
      <c r="F76" s="13"/>
      <c r="G76" s="13">
        <v>2</v>
      </c>
      <c r="H76" s="13" t="s">
        <v>57</v>
      </c>
      <c r="I76" s="13">
        <v>10</v>
      </c>
      <c r="J76" s="14">
        <v>180183.61</v>
      </c>
      <c r="K76" s="21">
        <v>0.18264564154821328</v>
      </c>
      <c r="L76" s="14">
        <v>147273.85999999999</v>
      </c>
      <c r="M76" s="14">
        <v>173697</v>
      </c>
      <c r="N76" s="14">
        <v>294547.71999999997</v>
      </c>
      <c r="O76" s="16"/>
      <c r="P76" s="17"/>
      <c r="Q76" s="18">
        <f t="shared" si="3"/>
        <v>2945477.2</v>
      </c>
      <c r="R76" s="19" t="s">
        <v>162</v>
      </c>
      <c r="S76" s="94">
        <v>141972</v>
      </c>
      <c r="T76" s="94">
        <v>233673</v>
      </c>
      <c r="U76" s="20">
        <f t="shared" si="5"/>
        <v>147273.85892116182</v>
      </c>
      <c r="V76" s="94">
        <f t="shared" si="5"/>
        <v>242399.37759336102</v>
      </c>
      <c r="W76" s="98" t="str">
        <f t="shared" si="4"/>
        <v>CUMPLE</v>
      </c>
    </row>
    <row r="77" spans="1:23" s="19" customFormat="1" ht="35.25" customHeight="1">
      <c r="A77" s="4"/>
      <c r="B77" s="13">
        <v>70</v>
      </c>
      <c r="C77" s="13" t="s">
        <v>55</v>
      </c>
      <c r="D77" s="13" t="s">
        <v>117</v>
      </c>
      <c r="E77" s="13" t="s">
        <v>117</v>
      </c>
      <c r="F77" s="13"/>
      <c r="G77" s="13">
        <v>64</v>
      </c>
      <c r="H77" s="13" t="s">
        <v>57</v>
      </c>
      <c r="I77" s="13">
        <v>10</v>
      </c>
      <c r="J77" s="14">
        <v>32169.09</v>
      </c>
      <c r="K77" s="21">
        <v>5.810841314372317E-2</v>
      </c>
      <c r="L77" s="14">
        <v>30299.8</v>
      </c>
      <c r="M77" s="14">
        <v>31011</v>
      </c>
      <c r="N77" s="14">
        <v>1939187.2</v>
      </c>
      <c r="O77" s="16"/>
      <c r="P77" s="17"/>
      <c r="Q77" s="18">
        <f t="shared" si="3"/>
        <v>19391872</v>
      </c>
      <c r="R77" s="19" t="s">
        <v>162</v>
      </c>
      <c r="S77" s="94">
        <v>29209</v>
      </c>
      <c r="T77" s="94">
        <v>42553</v>
      </c>
      <c r="U77" s="20">
        <f t="shared" si="5"/>
        <v>30299.792531120333</v>
      </c>
      <c r="V77" s="94">
        <f t="shared" si="5"/>
        <v>44142.116182572616</v>
      </c>
      <c r="W77" s="98" t="str">
        <f t="shared" si="4"/>
        <v>CUMPLE</v>
      </c>
    </row>
    <row r="78" spans="1:23" s="19" customFormat="1" ht="35.25" customHeight="1">
      <c r="A78" s="4"/>
      <c r="B78" s="13">
        <v>71</v>
      </c>
      <c r="C78" s="13" t="s">
        <v>55</v>
      </c>
      <c r="D78" s="13" t="s">
        <v>118</v>
      </c>
      <c r="E78" s="13" t="s">
        <v>118</v>
      </c>
      <c r="F78" s="13"/>
      <c r="G78" s="13">
        <v>54</v>
      </c>
      <c r="H78" s="13" t="s">
        <v>57</v>
      </c>
      <c r="I78" s="13">
        <v>10</v>
      </c>
      <c r="J78" s="14">
        <v>8622.41</v>
      </c>
      <c r="K78" s="21">
        <v>1.0466794995187656E-2</v>
      </c>
      <c r="L78" s="14">
        <v>8532.16</v>
      </c>
      <c r="M78" s="14">
        <v>8312</v>
      </c>
      <c r="N78" s="14">
        <v>460736.64</v>
      </c>
      <c r="O78" s="16"/>
      <c r="P78" s="17"/>
      <c r="Q78" s="18">
        <f t="shared" si="3"/>
        <v>4607366.4000000004</v>
      </c>
      <c r="R78" s="19" t="s">
        <v>162</v>
      </c>
      <c r="S78" s="94">
        <v>8225</v>
      </c>
      <c r="T78" s="94">
        <v>11488</v>
      </c>
      <c r="U78" s="20">
        <f t="shared" si="5"/>
        <v>8532.1576763485482</v>
      </c>
      <c r="V78" s="94">
        <f t="shared" si="5"/>
        <v>11917.01244813278</v>
      </c>
      <c r="W78" s="98" t="str">
        <f t="shared" si="4"/>
        <v>CUMPLE</v>
      </c>
    </row>
    <row r="79" spans="1:23" s="19" customFormat="1" ht="35.25" customHeight="1">
      <c r="A79" s="4"/>
      <c r="B79" s="13">
        <v>72</v>
      </c>
      <c r="C79" s="13" t="s">
        <v>55</v>
      </c>
      <c r="D79" s="13" t="s">
        <v>119</v>
      </c>
      <c r="E79" s="13" t="s">
        <v>119</v>
      </c>
      <c r="F79" s="13"/>
      <c r="G79" s="13">
        <v>50</v>
      </c>
      <c r="H79" s="13" t="s">
        <v>57</v>
      </c>
      <c r="I79" s="13">
        <v>10</v>
      </c>
      <c r="J79" s="14">
        <v>15370.33</v>
      </c>
      <c r="K79" s="21">
        <v>0.16791523250320572</v>
      </c>
      <c r="L79" s="14">
        <v>12789.42</v>
      </c>
      <c r="M79" s="14">
        <v>14817</v>
      </c>
      <c r="N79" s="14">
        <v>639471</v>
      </c>
      <c r="O79" s="16"/>
      <c r="P79" s="17"/>
      <c r="Q79" s="18">
        <f t="shared" si="3"/>
        <v>6394710</v>
      </c>
      <c r="R79" s="19" t="s">
        <v>162</v>
      </c>
      <c r="S79" s="94">
        <v>12329</v>
      </c>
      <c r="T79" s="94">
        <v>16551</v>
      </c>
      <c r="U79" s="20">
        <f t="shared" si="5"/>
        <v>12789.41908713693</v>
      </c>
      <c r="V79" s="94">
        <f t="shared" si="5"/>
        <v>17169.087136929462</v>
      </c>
      <c r="W79" s="98" t="str">
        <f t="shared" si="4"/>
        <v>CUMPLE</v>
      </c>
    </row>
    <row r="80" spans="1:23" s="19" customFormat="1" ht="35.25" customHeight="1">
      <c r="A80" s="4"/>
      <c r="B80" s="13">
        <v>73</v>
      </c>
      <c r="C80" s="13" t="s">
        <v>55</v>
      </c>
      <c r="D80" s="13" t="s">
        <v>120</v>
      </c>
      <c r="E80" s="13" t="s">
        <v>120</v>
      </c>
      <c r="F80" s="13"/>
      <c r="G80" s="13">
        <v>75</v>
      </c>
      <c r="H80" s="13" t="s">
        <v>57</v>
      </c>
      <c r="I80" s="13">
        <v>10</v>
      </c>
      <c r="J80" s="14">
        <v>8498.9599999999991</v>
      </c>
      <c r="K80" s="21">
        <v>0.22018796533626261</v>
      </c>
      <c r="L80" s="14">
        <v>6627.59</v>
      </c>
      <c r="M80" s="14">
        <v>8193</v>
      </c>
      <c r="N80" s="14">
        <v>497069.25</v>
      </c>
      <c r="O80" s="16"/>
      <c r="P80" s="17"/>
      <c r="Q80" s="18">
        <f t="shared" si="3"/>
        <v>4970692.5</v>
      </c>
      <c r="R80" s="19" t="s">
        <v>162</v>
      </c>
      <c r="S80" s="94">
        <v>6389</v>
      </c>
      <c r="T80" s="94">
        <v>16585</v>
      </c>
      <c r="U80" s="20">
        <f t="shared" si="5"/>
        <v>6627.5933609958511</v>
      </c>
      <c r="V80" s="94">
        <f t="shared" si="5"/>
        <v>17204.356846473031</v>
      </c>
      <c r="W80" s="98" t="str">
        <f t="shared" si="4"/>
        <v>CUMPLE</v>
      </c>
    </row>
    <row r="81" spans="1:23" s="19" customFormat="1" ht="35.25" customHeight="1">
      <c r="A81" s="4"/>
      <c r="B81" s="13">
        <v>74</v>
      </c>
      <c r="C81" s="13" t="s">
        <v>55</v>
      </c>
      <c r="D81" s="13" t="s">
        <v>121</v>
      </c>
      <c r="E81" s="13" t="s">
        <v>121</v>
      </c>
      <c r="F81" s="13"/>
      <c r="G81" s="13">
        <v>53</v>
      </c>
      <c r="H81" s="13" t="s">
        <v>57</v>
      </c>
      <c r="I81" s="13">
        <v>10</v>
      </c>
      <c r="J81" s="14">
        <v>21204.36</v>
      </c>
      <c r="K81" s="21">
        <v>0.20488234430800845</v>
      </c>
      <c r="L81" s="14">
        <v>16859.96</v>
      </c>
      <c r="M81" s="14">
        <v>20441</v>
      </c>
      <c r="N81" s="14">
        <v>893577.88</v>
      </c>
      <c r="O81" s="16"/>
      <c r="P81" s="17"/>
      <c r="Q81" s="18">
        <f t="shared" si="3"/>
        <v>8935778.8000000007</v>
      </c>
      <c r="R81" s="19" t="s">
        <v>162</v>
      </c>
      <c r="S81" s="94">
        <v>16253</v>
      </c>
      <c r="T81" s="94">
        <v>31156</v>
      </c>
      <c r="U81" s="20">
        <f t="shared" si="5"/>
        <v>16859.958506224066</v>
      </c>
      <c r="V81" s="94">
        <f t="shared" si="5"/>
        <v>32319.502074688797</v>
      </c>
      <c r="W81" s="98" t="str">
        <f t="shared" si="4"/>
        <v>CUMPLE</v>
      </c>
    </row>
    <row r="82" spans="1:23" s="19" customFormat="1" ht="35.25" customHeight="1">
      <c r="A82" s="4"/>
      <c r="B82" s="13">
        <v>75</v>
      </c>
      <c r="C82" s="13" t="s">
        <v>55</v>
      </c>
      <c r="D82" s="13" t="s">
        <v>122</v>
      </c>
      <c r="E82" s="13" t="s">
        <v>122</v>
      </c>
      <c r="F82" s="13"/>
      <c r="G82" s="13">
        <v>9</v>
      </c>
      <c r="H82" s="13" t="s">
        <v>57</v>
      </c>
      <c r="I82" s="13">
        <v>10</v>
      </c>
      <c r="J82" s="14">
        <v>7359.96</v>
      </c>
      <c r="K82" s="21">
        <v>0.3453136011275546</v>
      </c>
      <c r="L82" s="14">
        <v>4818.47</v>
      </c>
      <c r="M82" s="14">
        <v>7095</v>
      </c>
      <c r="N82" s="14">
        <v>43366.23</v>
      </c>
      <c r="O82" s="16"/>
      <c r="P82" s="17"/>
      <c r="Q82" s="18">
        <f t="shared" si="3"/>
        <v>433662.3</v>
      </c>
      <c r="R82" s="19" t="s">
        <v>162</v>
      </c>
      <c r="S82" s="94">
        <v>4645</v>
      </c>
      <c r="T82" s="94">
        <v>7799</v>
      </c>
      <c r="U82" s="20">
        <f t="shared" si="5"/>
        <v>4818.4647302904568</v>
      </c>
      <c r="V82" s="94">
        <f t="shared" si="5"/>
        <v>8090.2489626556016</v>
      </c>
      <c r="W82" s="98" t="str">
        <f t="shared" si="4"/>
        <v>CUMPLE</v>
      </c>
    </row>
    <row r="83" spans="1:23" s="19" customFormat="1" ht="35.25" customHeight="1">
      <c r="A83" s="4"/>
      <c r="B83" s="13">
        <v>76</v>
      </c>
      <c r="C83" s="13" t="s">
        <v>55</v>
      </c>
      <c r="D83" s="13" t="s">
        <v>123</v>
      </c>
      <c r="E83" s="13" t="s">
        <v>123</v>
      </c>
      <c r="F83" s="13"/>
      <c r="G83" s="13">
        <v>23</v>
      </c>
      <c r="H83" s="13" t="s">
        <v>57</v>
      </c>
      <c r="I83" s="13">
        <v>10</v>
      </c>
      <c r="J83" s="14">
        <v>3529.05</v>
      </c>
      <c r="K83" s="21">
        <v>0.1152263374485597</v>
      </c>
      <c r="L83" s="14">
        <v>3122.41</v>
      </c>
      <c r="M83" s="14">
        <v>3402</v>
      </c>
      <c r="N83" s="14">
        <v>71815.429999999993</v>
      </c>
      <c r="O83" s="16"/>
      <c r="P83" s="17"/>
      <c r="Q83" s="18">
        <f t="shared" si="3"/>
        <v>718154.3</v>
      </c>
      <c r="R83" s="19" t="s">
        <v>162</v>
      </c>
      <c r="S83" s="94">
        <v>3010</v>
      </c>
      <c r="T83" s="94">
        <v>4295</v>
      </c>
      <c r="U83" s="20">
        <f t="shared" si="5"/>
        <v>3122.4066390041494</v>
      </c>
      <c r="V83" s="94">
        <f t="shared" si="5"/>
        <v>4455.3941908713696</v>
      </c>
      <c r="W83" s="98" t="str">
        <f t="shared" si="4"/>
        <v>CUMPLE</v>
      </c>
    </row>
    <row r="84" spans="1:23" s="19" customFormat="1" ht="35.25" customHeight="1">
      <c r="A84" s="4"/>
      <c r="B84" s="13">
        <v>77</v>
      </c>
      <c r="C84" s="13" t="s">
        <v>55</v>
      </c>
      <c r="D84" s="13" t="s">
        <v>124</v>
      </c>
      <c r="E84" s="13" t="s">
        <v>124</v>
      </c>
      <c r="F84" s="13"/>
      <c r="G84" s="13">
        <v>3</v>
      </c>
      <c r="H84" s="13" t="s">
        <v>57</v>
      </c>
      <c r="I84" s="13">
        <v>10</v>
      </c>
      <c r="J84" s="14">
        <v>4677.3900000000003</v>
      </c>
      <c r="K84" s="21">
        <v>1.0867154579729421E-2</v>
      </c>
      <c r="L84" s="14">
        <v>4626.5600000000004</v>
      </c>
      <c r="M84" s="14">
        <v>4509</v>
      </c>
      <c r="N84" s="14">
        <v>13879.68</v>
      </c>
      <c r="O84" s="16"/>
      <c r="P84" s="17"/>
      <c r="Q84" s="18">
        <f t="shared" si="3"/>
        <v>138796.79999999999</v>
      </c>
      <c r="R84" s="19" t="s">
        <v>162</v>
      </c>
      <c r="S84" s="94">
        <v>4460</v>
      </c>
      <c r="T84" s="94">
        <v>4955</v>
      </c>
      <c r="U84" s="20">
        <f t="shared" si="5"/>
        <v>4626.5560165975103</v>
      </c>
      <c r="V84" s="94">
        <f t="shared" si="5"/>
        <v>5140.0414937759342</v>
      </c>
      <c r="W84" s="98" t="str">
        <f t="shared" si="4"/>
        <v>CUMPLE</v>
      </c>
    </row>
    <row r="85" spans="1:23" s="19" customFormat="1" ht="35.25" customHeight="1">
      <c r="A85" s="4"/>
      <c r="B85" s="13">
        <v>78</v>
      </c>
      <c r="C85" s="13" t="s">
        <v>55</v>
      </c>
      <c r="D85" s="13" t="s">
        <v>125</v>
      </c>
      <c r="E85" s="13" t="s">
        <v>125</v>
      </c>
      <c r="F85" s="13"/>
      <c r="G85" s="13">
        <v>4</v>
      </c>
      <c r="H85" s="13" t="s">
        <v>57</v>
      </c>
      <c r="I85" s="13">
        <v>10</v>
      </c>
      <c r="J85" s="14">
        <v>27922.2</v>
      </c>
      <c r="K85" s="21">
        <v>1</v>
      </c>
      <c r="L85" s="14">
        <v>0</v>
      </c>
      <c r="M85" s="14">
        <v>26917</v>
      </c>
      <c r="N85" s="14">
        <v>0</v>
      </c>
      <c r="O85" s="16"/>
      <c r="P85" s="17"/>
      <c r="Q85" s="18">
        <f t="shared" si="3"/>
        <v>0</v>
      </c>
      <c r="R85" s="19" t="s">
        <v>162</v>
      </c>
      <c r="S85" s="94">
        <v>15266</v>
      </c>
      <c r="T85" s="94">
        <v>29590</v>
      </c>
      <c r="U85" s="20">
        <f t="shared" si="5"/>
        <v>15836.09958506224</v>
      </c>
      <c r="V85" s="94">
        <f t="shared" si="5"/>
        <v>30695.020746887967</v>
      </c>
      <c r="W85" s="98" t="str">
        <f t="shared" si="4"/>
        <v>CUMPLE</v>
      </c>
    </row>
    <row r="86" spans="1:23" s="19" customFormat="1" ht="35.25" customHeight="1">
      <c r="A86" s="4"/>
      <c r="B86" s="13">
        <v>79</v>
      </c>
      <c r="C86" s="13" t="s">
        <v>55</v>
      </c>
      <c r="D86" s="13" t="s">
        <v>126</v>
      </c>
      <c r="E86" s="13" t="s">
        <v>126</v>
      </c>
      <c r="F86" s="13"/>
      <c r="G86" s="13">
        <v>1</v>
      </c>
      <c r="H86" s="13" t="s">
        <v>57</v>
      </c>
      <c r="I86" s="13">
        <v>10</v>
      </c>
      <c r="J86" s="14">
        <v>32009.34</v>
      </c>
      <c r="K86" s="21">
        <v>0.3642609456525262</v>
      </c>
      <c r="L86" s="14">
        <v>20349.59</v>
      </c>
      <c r="M86" s="14">
        <v>30857</v>
      </c>
      <c r="N86" s="14">
        <v>20349.59</v>
      </c>
      <c r="O86" s="16"/>
      <c r="P86" s="17"/>
      <c r="Q86" s="18">
        <f t="shared" si="3"/>
        <v>203495.9</v>
      </c>
      <c r="R86" s="19" t="s">
        <v>162</v>
      </c>
      <c r="S86" s="94">
        <v>19617</v>
      </c>
      <c r="T86" s="94">
        <v>33921</v>
      </c>
      <c r="U86" s="20">
        <f t="shared" si="5"/>
        <v>20349.585062240665</v>
      </c>
      <c r="V86" s="94">
        <f t="shared" si="5"/>
        <v>35187.759336099589</v>
      </c>
      <c r="W86" s="98" t="str">
        <f t="shared" si="4"/>
        <v>CUMPLE</v>
      </c>
    </row>
    <row r="87" spans="1:23" s="19" customFormat="1" ht="35.25" customHeight="1">
      <c r="A87" s="4"/>
      <c r="B87" s="13">
        <v>80</v>
      </c>
      <c r="C87" s="13" t="s">
        <v>55</v>
      </c>
      <c r="D87" s="13" t="s">
        <v>127</v>
      </c>
      <c r="E87" s="13" t="s">
        <v>127</v>
      </c>
      <c r="F87" s="13"/>
      <c r="G87" s="13">
        <v>2</v>
      </c>
      <c r="H87" s="13" t="s">
        <v>57</v>
      </c>
      <c r="I87" s="13">
        <v>10</v>
      </c>
      <c r="J87" s="14">
        <v>24090.25</v>
      </c>
      <c r="K87" s="21">
        <v>1</v>
      </c>
      <c r="L87" s="14">
        <v>0</v>
      </c>
      <c r="M87" s="14">
        <v>23223</v>
      </c>
      <c r="N87" s="14">
        <v>0</v>
      </c>
      <c r="O87" s="16"/>
      <c r="P87" s="17"/>
      <c r="Q87" s="18">
        <f t="shared" si="3"/>
        <v>0</v>
      </c>
      <c r="R87" s="19" t="s">
        <v>162</v>
      </c>
      <c r="S87" s="94">
        <v>13378</v>
      </c>
      <c r="T87" s="94">
        <v>25530</v>
      </c>
      <c r="U87" s="20">
        <f t="shared" si="5"/>
        <v>13877.593360995852</v>
      </c>
      <c r="V87" s="94">
        <f t="shared" si="5"/>
        <v>26483.402489626558</v>
      </c>
      <c r="W87" s="98" t="str">
        <f t="shared" si="4"/>
        <v>CUMPLE</v>
      </c>
    </row>
    <row r="88" spans="1:23" s="19" customFormat="1" ht="35.25" customHeight="1">
      <c r="A88" s="4"/>
      <c r="B88" s="13">
        <v>81</v>
      </c>
      <c r="C88" s="13" t="s">
        <v>55</v>
      </c>
      <c r="D88" s="13" t="s">
        <v>128</v>
      </c>
      <c r="E88" s="13" t="s">
        <v>128</v>
      </c>
      <c r="F88" s="13"/>
      <c r="G88" s="13">
        <v>9</v>
      </c>
      <c r="H88" s="13" t="s">
        <v>57</v>
      </c>
      <c r="I88" s="13">
        <v>10</v>
      </c>
      <c r="J88" s="14">
        <v>9549.7900000000009</v>
      </c>
      <c r="K88" s="21">
        <v>6.3654138605257482E-2</v>
      </c>
      <c r="L88" s="14">
        <v>8941.91</v>
      </c>
      <c r="M88" s="14">
        <v>9206</v>
      </c>
      <c r="N88" s="14">
        <v>80477.19</v>
      </c>
      <c r="O88" s="16"/>
      <c r="P88" s="17"/>
      <c r="Q88" s="18">
        <f t="shared" si="3"/>
        <v>804771.9</v>
      </c>
      <c r="R88" s="19" t="s">
        <v>162</v>
      </c>
      <c r="S88" s="94">
        <v>8620</v>
      </c>
      <c r="T88" s="94">
        <v>11959</v>
      </c>
      <c r="U88" s="20">
        <f t="shared" si="5"/>
        <v>8941.9087136929465</v>
      </c>
      <c r="V88" s="94">
        <f t="shared" si="5"/>
        <v>12405.601659751037</v>
      </c>
      <c r="W88" s="98" t="str">
        <f t="shared" si="4"/>
        <v>CUMPLE</v>
      </c>
    </row>
    <row r="89" spans="1:23" s="19" customFormat="1" ht="35.25" customHeight="1">
      <c r="A89" s="4"/>
      <c r="B89" s="13">
        <v>82</v>
      </c>
      <c r="C89" s="13" t="s">
        <v>55</v>
      </c>
      <c r="D89" s="13" t="s">
        <v>129</v>
      </c>
      <c r="E89" s="13" t="s">
        <v>129</v>
      </c>
      <c r="F89" s="13"/>
      <c r="G89" s="13">
        <v>4</v>
      </c>
      <c r="H89" s="13" t="s">
        <v>57</v>
      </c>
      <c r="I89" s="13">
        <v>10</v>
      </c>
      <c r="J89" s="14">
        <v>44947.1</v>
      </c>
      <c r="K89" s="21">
        <v>0.59680583442959678</v>
      </c>
      <c r="L89" s="14">
        <v>18122.41</v>
      </c>
      <c r="M89" s="14">
        <v>43329</v>
      </c>
      <c r="N89" s="14">
        <v>72489.64</v>
      </c>
      <c r="O89" s="16"/>
      <c r="P89" s="17"/>
      <c r="Q89" s="18">
        <f t="shared" si="3"/>
        <v>724896.4</v>
      </c>
      <c r="R89" s="19" t="s">
        <v>162</v>
      </c>
      <c r="S89" s="94">
        <v>17470</v>
      </c>
      <c r="T89" s="94">
        <v>49423</v>
      </c>
      <c r="U89" s="20">
        <f t="shared" si="5"/>
        <v>18122.406639004152</v>
      </c>
      <c r="V89" s="94">
        <f t="shared" si="5"/>
        <v>51268.672199170127</v>
      </c>
      <c r="W89" s="98" t="str">
        <f t="shared" si="4"/>
        <v>CUMPLE</v>
      </c>
    </row>
    <row r="90" spans="1:23" s="19" customFormat="1" ht="35.25" customHeight="1">
      <c r="A90" s="4"/>
      <c r="B90" s="13">
        <v>83</v>
      </c>
      <c r="C90" s="13" t="s">
        <v>55</v>
      </c>
      <c r="D90" s="13" t="s">
        <v>130</v>
      </c>
      <c r="E90" s="13" t="s">
        <v>130</v>
      </c>
      <c r="F90" s="13"/>
      <c r="G90" s="13">
        <v>3</v>
      </c>
      <c r="H90" s="13" t="s">
        <v>57</v>
      </c>
      <c r="I90" s="13">
        <v>10</v>
      </c>
      <c r="J90" s="14">
        <v>81153.53</v>
      </c>
      <c r="K90" s="21">
        <v>0.70320329277022187</v>
      </c>
      <c r="L90" s="14">
        <v>24086.1</v>
      </c>
      <c r="M90" s="14">
        <v>78232</v>
      </c>
      <c r="N90" s="14">
        <v>72258.3</v>
      </c>
      <c r="O90" s="16"/>
      <c r="P90" s="17"/>
      <c r="Q90" s="18">
        <f t="shared" si="3"/>
        <v>722583</v>
      </c>
      <c r="R90" s="19" t="s">
        <v>162</v>
      </c>
      <c r="S90" s="94">
        <v>23219</v>
      </c>
      <c r="T90" s="94">
        <v>88303</v>
      </c>
      <c r="U90" s="20">
        <f t="shared" si="5"/>
        <v>24086.099585062242</v>
      </c>
      <c r="V90" s="94">
        <f t="shared" si="5"/>
        <v>91600.622406639013</v>
      </c>
      <c r="W90" s="98" t="str">
        <f t="shared" si="4"/>
        <v>CUMPLE</v>
      </c>
    </row>
    <row r="91" spans="1:23" s="19" customFormat="1" ht="35.25" customHeight="1">
      <c r="A91" s="4"/>
      <c r="B91" s="13">
        <v>84</v>
      </c>
      <c r="C91" s="13" t="s">
        <v>55</v>
      </c>
      <c r="D91" s="13" t="s">
        <v>131</v>
      </c>
      <c r="E91" s="13" t="s">
        <v>131</v>
      </c>
      <c r="F91" s="13"/>
      <c r="G91" s="13">
        <v>2</v>
      </c>
      <c r="H91" s="13" t="s">
        <v>57</v>
      </c>
      <c r="I91" s="13">
        <v>10</v>
      </c>
      <c r="J91" s="14">
        <v>20226.14</v>
      </c>
      <c r="K91" s="21">
        <v>0.55764693814750232</v>
      </c>
      <c r="L91" s="14">
        <v>8947.09</v>
      </c>
      <c r="M91" s="14">
        <v>19498</v>
      </c>
      <c r="N91" s="14">
        <v>17894.18</v>
      </c>
      <c r="O91" s="16"/>
      <c r="P91" s="17"/>
      <c r="Q91" s="18">
        <f t="shared" si="3"/>
        <v>178941.8</v>
      </c>
      <c r="R91" s="19" t="s">
        <v>162</v>
      </c>
      <c r="S91" s="94">
        <v>8625</v>
      </c>
      <c r="T91" s="94">
        <v>36868</v>
      </c>
      <c r="U91" s="20">
        <f t="shared" si="5"/>
        <v>8947.0954356846469</v>
      </c>
      <c r="V91" s="94">
        <f t="shared" si="5"/>
        <v>38244.813278008303</v>
      </c>
      <c r="W91" s="98" t="str">
        <f t="shared" si="4"/>
        <v>CUMPLE</v>
      </c>
    </row>
    <row r="92" spans="1:23" s="19" customFormat="1" ht="35.25" customHeight="1">
      <c r="A92" s="4"/>
      <c r="B92" s="13">
        <v>85</v>
      </c>
      <c r="C92" s="13" t="s">
        <v>55</v>
      </c>
      <c r="D92" s="13" t="s">
        <v>132</v>
      </c>
      <c r="E92" s="13" t="s">
        <v>132</v>
      </c>
      <c r="F92" s="13"/>
      <c r="G92" s="13">
        <v>2</v>
      </c>
      <c r="H92" s="13" t="s">
        <v>57</v>
      </c>
      <c r="I92" s="13">
        <v>10</v>
      </c>
      <c r="J92" s="14">
        <v>43697.1</v>
      </c>
      <c r="K92" s="21">
        <v>0.65088785490456746</v>
      </c>
      <c r="L92" s="14">
        <v>15255.19</v>
      </c>
      <c r="M92" s="14">
        <v>42124</v>
      </c>
      <c r="N92" s="14">
        <v>30510.38</v>
      </c>
      <c r="O92" s="16"/>
      <c r="P92" s="17"/>
      <c r="Q92" s="18">
        <f t="shared" si="3"/>
        <v>305103.8</v>
      </c>
      <c r="R92" s="19" t="s">
        <v>162</v>
      </c>
      <c r="S92" s="94">
        <v>14706</v>
      </c>
      <c r="T92" s="94">
        <v>51379</v>
      </c>
      <c r="U92" s="20">
        <f t="shared" si="5"/>
        <v>15255.186721991702</v>
      </c>
      <c r="V92" s="94">
        <f t="shared" si="5"/>
        <v>53297.717842323655</v>
      </c>
      <c r="W92" s="98" t="str">
        <f t="shared" si="4"/>
        <v>CUMPLE</v>
      </c>
    </row>
    <row r="93" spans="1:23" s="19" customFormat="1" ht="35.25" customHeight="1">
      <c r="A93" s="4"/>
      <c r="B93" s="13">
        <v>86</v>
      </c>
      <c r="C93" s="13" t="s">
        <v>55</v>
      </c>
      <c r="D93" s="13" t="s">
        <v>133</v>
      </c>
      <c r="E93" s="13" t="s">
        <v>133</v>
      </c>
      <c r="F93" s="13"/>
      <c r="G93" s="13">
        <v>1</v>
      </c>
      <c r="H93" s="13" t="s">
        <v>57</v>
      </c>
      <c r="I93" s="13">
        <v>10</v>
      </c>
      <c r="J93" s="14">
        <v>66171.16</v>
      </c>
      <c r="K93" s="21">
        <v>0.31715499537537817</v>
      </c>
      <c r="L93" s="14">
        <v>45184.65</v>
      </c>
      <c r="M93" s="14">
        <v>63789</v>
      </c>
      <c r="N93" s="14">
        <v>45184.65</v>
      </c>
      <c r="O93" s="16"/>
      <c r="P93" s="17"/>
      <c r="Q93" s="18">
        <f t="shared" si="3"/>
        <v>451846.5</v>
      </c>
      <c r="R93" s="19" t="s">
        <v>162</v>
      </c>
      <c r="S93" s="94">
        <v>43558</v>
      </c>
      <c r="T93" s="94">
        <v>72420</v>
      </c>
      <c r="U93" s="20">
        <f t="shared" si="5"/>
        <v>45184.647302904566</v>
      </c>
      <c r="V93" s="94">
        <f t="shared" si="5"/>
        <v>75124.481327800837</v>
      </c>
      <c r="W93" s="98" t="str">
        <f t="shared" si="4"/>
        <v>CUMPLE</v>
      </c>
    </row>
    <row r="94" spans="1:23" s="19" customFormat="1" ht="35.25" customHeight="1">
      <c r="A94" s="4"/>
      <c r="B94" s="13">
        <v>87</v>
      </c>
      <c r="C94" s="13" t="s">
        <v>55</v>
      </c>
      <c r="D94" s="13" t="s">
        <v>134</v>
      </c>
      <c r="E94" s="13" t="s">
        <v>134</v>
      </c>
      <c r="F94" s="13"/>
      <c r="G94" s="13">
        <v>1</v>
      </c>
      <c r="H94" s="13" t="s">
        <v>57</v>
      </c>
      <c r="I94" s="13">
        <v>10</v>
      </c>
      <c r="J94" s="14">
        <v>47443.98</v>
      </c>
      <c r="K94" s="21">
        <v>0.20642382368375023</v>
      </c>
      <c r="L94" s="14">
        <v>37650.410000000003</v>
      </c>
      <c r="M94" s="14">
        <v>45736</v>
      </c>
      <c r="N94" s="14">
        <v>37650.410000000003</v>
      </c>
      <c r="O94" s="16"/>
      <c r="P94" s="17"/>
      <c r="Q94" s="18">
        <f t="shared" si="3"/>
        <v>376504.1</v>
      </c>
      <c r="R94" s="19" t="s">
        <v>162</v>
      </c>
      <c r="S94" s="94">
        <v>36295</v>
      </c>
      <c r="T94" s="94">
        <v>73352</v>
      </c>
      <c r="U94" s="20">
        <f t="shared" si="5"/>
        <v>37650.414937759335</v>
      </c>
      <c r="V94" s="94">
        <f t="shared" si="5"/>
        <v>76091.286307053946</v>
      </c>
      <c r="W94" s="98" t="str">
        <f t="shared" si="4"/>
        <v>CUMPLE</v>
      </c>
    </row>
    <row r="95" spans="1:23" s="19" customFormat="1" ht="35.25" customHeight="1">
      <c r="A95" s="4"/>
      <c r="B95" s="13">
        <v>88</v>
      </c>
      <c r="C95" s="13" t="s">
        <v>55</v>
      </c>
      <c r="D95" s="13" t="s">
        <v>135</v>
      </c>
      <c r="E95" s="13" t="s">
        <v>135</v>
      </c>
      <c r="F95" s="13"/>
      <c r="G95" s="13">
        <v>15</v>
      </c>
      <c r="H95" s="13" t="s">
        <v>57</v>
      </c>
      <c r="I95" s="13">
        <v>10</v>
      </c>
      <c r="J95" s="14">
        <v>4993.78</v>
      </c>
      <c r="K95" s="21">
        <v>1</v>
      </c>
      <c r="L95" s="14">
        <v>0</v>
      </c>
      <c r="M95" s="14">
        <v>4814</v>
      </c>
      <c r="N95" s="14">
        <v>0</v>
      </c>
      <c r="O95" s="16"/>
      <c r="P95" s="17"/>
      <c r="Q95" s="18">
        <f t="shared" si="3"/>
        <v>0</v>
      </c>
      <c r="R95" s="19" t="s">
        <v>162</v>
      </c>
      <c r="S95" s="94">
        <v>4762</v>
      </c>
      <c r="T95" s="94">
        <v>22717</v>
      </c>
      <c r="U95" s="20">
        <f t="shared" si="5"/>
        <v>4939.8340248962659</v>
      </c>
      <c r="V95" s="94">
        <f t="shared" si="5"/>
        <v>23565.352697095437</v>
      </c>
      <c r="W95" s="98" t="str">
        <f t="shared" si="4"/>
        <v>CUMPLE</v>
      </c>
    </row>
    <row r="96" spans="1:23" s="19" customFormat="1" ht="35.25" customHeight="1">
      <c r="A96" s="4"/>
      <c r="B96" s="13">
        <v>89</v>
      </c>
      <c r="C96" s="13" t="s">
        <v>55</v>
      </c>
      <c r="D96" s="13" t="s">
        <v>136</v>
      </c>
      <c r="E96" s="13" t="s">
        <v>136</v>
      </c>
      <c r="F96" s="13"/>
      <c r="G96" s="13">
        <v>2</v>
      </c>
      <c r="H96" s="13" t="s">
        <v>57</v>
      </c>
      <c r="I96" s="13">
        <v>10</v>
      </c>
      <c r="J96" s="14">
        <v>64924.27</v>
      </c>
      <c r="K96" s="21">
        <v>0.72086855097703995</v>
      </c>
      <c r="L96" s="14">
        <v>18122.41</v>
      </c>
      <c r="M96" s="14">
        <v>62587</v>
      </c>
      <c r="N96" s="14">
        <v>36244.82</v>
      </c>
      <c r="O96" s="16"/>
      <c r="P96" s="17"/>
      <c r="Q96" s="18">
        <f t="shared" si="3"/>
        <v>362448.2</v>
      </c>
      <c r="R96" s="19" t="s">
        <v>162</v>
      </c>
      <c r="S96" s="94">
        <v>17470</v>
      </c>
      <c r="T96" s="94">
        <v>85434</v>
      </c>
      <c r="U96" s="20">
        <f t="shared" si="5"/>
        <v>18122.406639004152</v>
      </c>
      <c r="V96" s="94">
        <f t="shared" si="5"/>
        <v>88624.481327800837</v>
      </c>
      <c r="W96" s="98" t="str">
        <f t="shared" si="4"/>
        <v>CUMPLE</v>
      </c>
    </row>
    <row r="97" spans="1:23" s="19" customFormat="1" ht="35.25" customHeight="1">
      <c r="A97" s="4"/>
      <c r="B97" s="13">
        <v>90</v>
      </c>
      <c r="C97" s="13" t="s">
        <v>55</v>
      </c>
      <c r="D97" s="13" t="s">
        <v>137</v>
      </c>
      <c r="E97" s="13" t="s">
        <v>137</v>
      </c>
      <c r="F97" s="13"/>
      <c r="G97" s="13">
        <v>2</v>
      </c>
      <c r="H97" s="13" t="s">
        <v>57</v>
      </c>
      <c r="I97" s="13">
        <v>10</v>
      </c>
      <c r="J97" s="14">
        <v>87396.27</v>
      </c>
      <c r="K97" s="21">
        <v>0.79264094955489617</v>
      </c>
      <c r="L97" s="14">
        <v>18122.41</v>
      </c>
      <c r="M97" s="14">
        <v>84250</v>
      </c>
      <c r="N97" s="14">
        <v>36244.82</v>
      </c>
      <c r="O97" s="16"/>
      <c r="P97" s="17"/>
      <c r="Q97" s="18">
        <f t="shared" si="3"/>
        <v>362448.2</v>
      </c>
      <c r="R97" s="19" t="s">
        <v>162</v>
      </c>
      <c r="S97" s="94">
        <v>17470</v>
      </c>
      <c r="T97" s="94">
        <v>114758</v>
      </c>
      <c r="U97" s="20">
        <f t="shared" si="5"/>
        <v>18122.406639004152</v>
      </c>
      <c r="V97" s="94">
        <f t="shared" si="5"/>
        <v>119043.5684647303</v>
      </c>
      <c r="W97" s="98" t="str">
        <f t="shared" si="4"/>
        <v>CUMPLE</v>
      </c>
    </row>
    <row r="98" spans="1:23" s="19" customFormat="1" ht="35.25" customHeight="1">
      <c r="A98" s="4"/>
      <c r="B98" s="13">
        <v>91</v>
      </c>
      <c r="C98" s="13" t="s">
        <v>55</v>
      </c>
      <c r="D98" s="13" t="s">
        <v>138</v>
      </c>
      <c r="E98" s="13" t="s">
        <v>138</v>
      </c>
      <c r="F98" s="13"/>
      <c r="G98" s="13">
        <v>7</v>
      </c>
      <c r="H98" s="13" t="s">
        <v>57</v>
      </c>
      <c r="I98" s="13">
        <v>10</v>
      </c>
      <c r="J98" s="14">
        <v>436985.48</v>
      </c>
      <c r="K98" s="21">
        <v>0.88687822548866002</v>
      </c>
      <c r="L98" s="14">
        <v>49432.57</v>
      </c>
      <c r="M98" s="14">
        <v>421254</v>
      </c>
      <c r="N98" s="14">
        <v>346027.99</v>
      </c>
      <c r="O98" s="16"/>
      <c r="P98" s="17"/>
      <c r="Q98" s="18">
        <f t="shared" si="3"/>
        <v>3460279.9</v>
      </c>
      <c r="R98" s="19" t="s">
        <v>162</v>
      </c>
      <c r="S98" s="94">
        <v>47653</v>
      </c>
      <c r="T98" s="94">
        <v>463085</v>
      </c>
      <c r="U98" s="20">
        <f t="shared" si="5"/>
        <v>49432.572614107885</v>
      </c>
      <c r="V98" s="94">
        <f t="shared" si="5"/>
        <v>480378.6307053942</v>
      </c>
      <c r="W98" s="98" t="str">
        <f t="shared" si="4"/>
        <v>CUMPLE</v>
      </c>
    </row>
    <row r="99" spans="1:23" s="19" customFormat="1" ht="35.25" customHeight="1">
      <c r="A99" s="4"/>
      <c r="B99" s="13">
        <v>92</v>
      </c>
      <c r="C99" s="13" t="s">
        <v>55</v>
      </c>
      <c r="D99" s="13" t="s">
        <v>139</v>
      </c>
      <c r="E99" s="13" t="s">
        <v>139</v>
      </c>
      <c r="F99" s="13"/>
      <c r="G99" s="13">
        <v>2</v>
      </c>
      <c r="H99" s="13" t="s">
        <v>57</v>
      </c>
      <c r="I99" s="13">
        <v>10</v>
      </c>
      <c r="J99" s="14">
        <v>224736.51</v>
      </c>
      <c r="K99" s="21">
        <v>0.73206521237410338</v>
      </c>
      <c r="L99" s="14">
        <v>60214.73</v>
      </c>
      <c r="M99" s="14">
        <v>216646</v>
      </c>
      <c r="N99" s="14">
        <v>120429.46</v>
      </c>
      <c r="O99" s="16"/>
      <c r="P99" s="17"/>
      <c r="Q99" s="18">
        <f t="shared" si="3"/>
        <v>1204294.6000000001</v>
      </c>
      <c r="R99" s="19" t="s">
        <v>162</v>
      </c>
      <c r="S99" s="94">
        <v>58047</v>
      </c>
      <c r="T99" s="94">
        <v>251994</v>
      </c>
      <c r="U99" s="20">
        <f t="shared" si="5"/>
        <v>60214.730290456435</v>
      </c>
      <c r="V99" s="94">
        <f t="shared" si="5"/>
        <v>261404.56431535271</v>
      </c>
      <c r="W99" s="98" t="str">
        <f t="shared" si="4"/>
        <v>CUMPLE</v>
      </c>
    </row>
    <row r="100" spans="1:23" s="19" customFormat="1" ht="35.25" customHeight="1">
      <c r="A100" s="4"/>
      <c r="B100" s="13">
        <v>93</v>
      </c>
      <c r="C100" s="13" t="s">
        <v>55</v>
      </c>
      <c r="D100" s="13" t="s">
        <v>140</v>
      </c>
      <c r="E100" s="13" t="s">
        <v>140</v>
      </c>
      <c r="F100" s="13"/>
      <c r="G100" s="13">
        <v>2</v>
      </c>
      <c r="H100" s="13" t="s">
        <v>57</v>
      </c>
      <c r="I100" s="13">
        <v>10</v>
      </c>
      <c r="J100" s="14">
        <v>505655.6</v>
      </c>
      <c r="K100" s="21">
        <v>0.78565274119297901</v>
      </c>
      <c r="L100" s="14">
        <v>108385.89</v>
      </c>
      <c r="M100" s="14">
        <v>487452</v>
      </c>
      <c r="N100" s="14">
        <v>216771.78</v>
      </c>
      <c r="O100" s="16"/>
      <c r="P100" s="17"/>
      <c r="Q100" s="18">
        <f t="shared" si="3"/>
        <v>2167717.7999999998</v>
      </c>
      <c r="R100" s="19" t="s">
        <v>162</v>
      </c>
      <c r="S100" s="94">
        <v>104484</v>
      </c>
      <c r="T100" s="94">
        <v>535857</v>
      </c>
      <c r="U100" s="20">
        <f t="shared" si="5"/>
        <v>108385.89211618257</v>
      </c>
      <c r="V100" s="94">
        <f t="shared" si="5"/>
        <v>555868.25726141082</v>
      </c>
      <c r="W100" s="98" t="str">
        <f t="shared" si="4"/>
        <v>CUMPLE</v>
      </c>
    </row>
    <row r="101" spans="1:23" s="19" customFormat="1" ht="35.25" customHeight="1">
      <c r="A101" s="4"/>
      <c r="B101" s="13">
        <v>94</v>
      </c>
      <c r="C101" s="13" t="s">
        <v>55</v>
      </c>
      <c r="D101" s="13" t="s">
        <v>141</v>
      </c>
      <c r="E101" s="13" t="s">
        <v>141</v>
      </c>
      <c r="F101" s="13"/>
      <c r="G101" s="13">
        <v>2</v>
      </c>
      <c r="H101" s="13" t="s">
        <v>57</v>
      </c>
      <c r="I101" s="13">
        <v>10</v>
      </c>
      <c r="J101" s="14">
        <v>98633.82</v>
      </c>
      <c r="K101" s="21">
        <v>1.0685401175814846E-2</v>
      </c>
      <c r="L101" s="14">
        <v>97579.88</v>
      </c>
      <c r="M101" s="14">
        <v>95083</v>
      </c>
      <c r="N101" s="14">
        <v>195159.76</v>
      </c>
      <c r="O101" s="16"/>
      <c r="P101" s="17"/>
      <c r="Q101" s="18">
        <f t="shared" si="3"/>
        <v>1951597.6</v>
      </c>
      <c r="R101" s="19" t="s">
        <v>162</v>
      </c>
      <c r="S101" s="94">
        <v>94067</v>
      </c>
      <c r="T101" s="94">
        <v>332659</v>
      </c>
      <c r="U101" s="20">
        <f t="shared" si="5"/>
        <v>97579.875518672197</v>
      </c>
      <c r="V101" s="94">
        <f t="shared" si="5"/>
        <v>345081.95020746888</v>
      </c>
      <c r="W101" s="98" t="str">
        <f t="shared" si="4"/>
        <v>CUMPLE</v>
      </c>
    </row>
    <row r="102" spans="1:23" s="19" customFormat="1" ht="35.25" customHeight="1" thickBot="1">
      <c r="A102" s="4"/>
      <c r="B102" s="13">
        <v>95</v>
      </c>
      <c r="C102" s="13" t="s">
        <v>55</v>
      </c>
      <c r="D102" s="13" t="s">
        <v>142</v>
      </c>
      <c r="E102" s="13" t="s">
        <v>142</v>
      </c>
      <c r="F102" s="13"/>
      <c r="G102" s="13">
        <v>1</v>
      </c>
      <c r="H102" s="13" t="s">
        <v>57</v>
      </c>
      <c r="I102" s="13">
        <v>10</v>
      </c>
      <c r="J102" s="14">
        <v>30293.57</v>
      </c>
      <c r="K102" s="21">
        <v>1.0649590795466235E-2</v>
      </c>
      <c r="L102" s="14">
        <v>29970.959999999999</v>
      </c>
      <c r="M102" s="14">
        <v>29203</v>
      </c>
      <c r="N102" s="14">
        <v>29970.959999999999</v>
      </c>
      <c r="O102" s="16"/>
      <c r="P102" s="17"/>
      <c r="Q102" s="18">
        <f t="shared" si="3"/>
        <v>299709.59999999998</v>
      </c>
      <c r="R102" s="19" t="s">
        <v>162</v>
      </c>
      <c r="S102" s="94">
        <v>28892</v>
      </c>
      <c r="T102" s="94">
        <v>208358</v>
      </c>
      <c r="U102" s="20">
        <f t="shared" si="5"/>
        <v>29970.954356846472</v>
      </c>
      <c r="V102" s="94">
        <f t="shared" si="5"/>
        <v>216139.00414937761</v>
      </c>
      <c r="W102" s="98" t="str">
        <f t="shared" si="4"/>
        <v>CUMPLE</v>
      </c>
    </row>
    <row r="103" spans="1:23" ht="35.25" customHeight="1" thickBot="1">
      <c r="B103" s="4" t="s">
        <v>143</v>
      </c>
      <c r="J103" s="4"/>
      <c r="M103" s="22"/>
      <c r="N103" s="128" t="s">
        <v>144</v>
      </c>
      <c r="O103" s="128"/>
      <c r="P103" s="128"/>
      <c r="Q103" s="88">
        <v>0</v>
      </c>
      <c r="R103" s="89"/>
    </row>
    <row r="104" spans="1:23" ht="35.25" customHeight="1">
      <c r="B104" s="24" t="s">
        <v>145</v>
      </c>
      <c r="C104" s="25"/>
      <c r="D104" s="25"/>
      <c r="E104" s="25"/>
      <c r="F104" s="25"/>
      <c r="G104" s="25"/>
      <c r="H104" s="25"/>
      <c r="I104" s="25"/>
      <c r="N104" s="115" t="s">
        <v>39</v>
      </c>
      <c r="O104" s="115"/>
      <c r="P104" s="115"/>
      <c r="Q104" s="90">
        <v>0</v>
      </c>
      <c r="R104" s="9"/>
    </row>
    <row r="105" spans="1:23" ht="35.25" customHeight="1">
      <c r="B105" s="27"/>
      <c r="C105" s="27"/>
      <c r="D105" s="27"/>
      <c r="E105" s="27"/>
      <c r="F105" s="27"/>
      <c r="G105" s="27"/>
      <c r="H105" s="27"/>
      <c r="I105" s="27"/>
      <c r="N105" s="129" t="s">
        <v>146</v>
      </c>
      <c r="O105" s="129"/>
      <c r="P105" s="129"/>
      <c r="Q105" s="91">
        <v>1133240914</v>
      </c>
      <c r="R105" s="9"/>
    </row>
    <row r="106" spans="1:23" ht="35.25" customHeight="1">
      <c r="B106" s="29" t="s">
        <v>147</v>
      </c>
      <c r="C106" s="30"/>
      <c r="D106" s="30"/>
      <c r="E106" s="30"/>
      <c r="F106" s="30"/>
      <c r="G106" s="30"/>
      <c r="H106" s="30"/>
      <c r="I106" s="30"/>
      <c r="N106" s="115" t="s">
        <v>148</v>
      </c>
      <c r="O106" s="115"/>
      <c r="P106" s="31">
        <v>0.1</v>
      </c>
      <c r="Q106" s="92">
        <v>113324091.40000001</v>
      </c>
      <c r="R106" s="9">
        <v>0.1</v>
      </c>
    </row>
    <row r="107" spans="1:23" ht="35.25" customHeight="1">
      <c r="B107" s="33" t="s">
        <v>149</v>
      </c>
      <c r="C107" s="111" t="s">
        <v>150</v>
      </c>
      <c r="D107" s="112"/>
      <c r="E107" s="112"/>
      <c r="F107" s="113"/>
      <c r="G107" s="34" t="s">
        <v>151</v>
      </c>
      <c r="H107" s="114" t="s">
        <v>152</v>
      </c>
      <c r="I107" s="114"/>
      <c r="N107" s="115" t="s">
        <v>153</v>
      </c>
      <c r="O107" s="115"/>
      <c r="P107" s="115"/>
      <c r="Q107" s="92">
        <v>21531577.370000001</v>
      </c>
      <c r="R107" s="9"/>
    </row>
    <row r="108" spans="1:23" ht="35.25" customHeight="1">
      <c r="B108" s="35">
        <v>1</v>
      </c>
      <c r="C108" s="105" t="s">
        <v>154</v>
      </c>
      <c r="D108" s="106"/>
      <c r="E108" s="106"/>
      <c r="F108" s="107"/>
      <c r="G108" s="36">
        <v>0.02</v>
      </c>
      <c r="H108" s="108" t="s">
        <v>155</v>
      </c>
      <c r="I108" s="108"/>
      <c r="N108" s="115" t="s">
        <v>156</v>
      </c>
      <c r="O108" s="115"/>
      <c r="P108" s="115"/>
      <c r="Q108" s="92">
        <v>1268096582.77</v>
      </c>
      <c r="R108" s="9"/>
    </row>
    <row r="109" spans="1:23" ht="35.25" customHeight="1">
      <c r="B109" s="35">
        <v>2</v>
      </c>
      <c r="C109" s="105" t="s">
        <v>157</v>
      </c>
      <c r="D109" s="106"/>
      <c r="E109" s="106"/>
      <c r="F109" s="107"/>
      <c r="G109" s="36">
        <v>1.0999999999999999E-2</v>
      </c>
      <c r="H109" s="108" t="s">
        <v>158</v>
      </c>
      <c r="I109" s="108"/>
    </row>
    <row r="110" spans="1:23" ht="35.25" customHeight="1">
      <c r="B110" s="35">
        <v>3</v>
      </c>
      <c r="C110" s="105" t="s">
        <v>159</v>
      </c>
      <c r="D110" s="106"/>
      <c r="E110" s="106"/>
      <c r="F110" s="107"/>
      <c r="G110" s="36">
        <v>5.0000000000000001E-3</v>
      </c>
      <c r="H110" s="108" t="s">
        <v>160</v>
      </c>
      <c r="I110" s="108"/>
    </row>
    <row r="111" spans="1:23" ht="35.25" customHeight="1">
      <c r="B111" s="27"/>
      <c r="C111" s="27"/>
      <c r="D111" s="27"/>
      <c r="E111" s="109" t="s">
        <v>161</v>
      </c>
      <c r="F111" s="110"/>
      <c r="G111" s="37">
        <v>3.5999999999999997E-2</v>
      </c>
      <c r="H111" s="27"/>
      <c r="I111" s="27"/>
      <c r="O111" s="38"/>
    </row>
    <row r="117" spans="17:18" ht="35.25" customHeight="1">
      <c r="Q117" s="39"/>
      <c r="R117" s="39"/>
    </row>
  </sheetData>
  <autoFilter ref="B7:W7" xr:uid="{E4B03747-1063-4FF7-8C66-86C481F623F5}"/>
  <mergeCells count="23">
    <mergeCell ref="C109:F109"/>
    <mergeCell ref="H109:I109"/>
    <mergeCell ref="C110:F110"/>
    <mergeCell ref="H110:I110"/>
    <mergeCell ref="E111:F111"/>
    <mergeCell ref="C107:F107"/>
    <mergeCell ref="H107:I107"/>
    <mergeCell ref="N107:P107"/>
    <mergeCell ref="C108:F108"/>
    <mergeCell ref="H108:I108"/>
    <mergeCell ref="N108:P108"/>
    <mergeCell ref="N106:O106"/>
    <mergeCell ref="B1:Q1"/>
    <mergeCell ref="B3:C3"/>
    <mergeCell ref="D3:E3"/>
    <mergeCell ref="F3:G3"/>
    <mergeCell ref="H3:I3"/>
    <mergeCell ref="D4:M4"/>
    <mergeCell ref="B6:I6"/>
    <mergeCell ref="J6:Q6"/>
    <mergeCell ref="N103:P103"/>
    <mergeCell ref="N104:P104"/>
    <mergeCell ref="N105:P105"/>
  </mergeCells>
  <conditionalFormatting sqref="D3:E3">
    <cfRule type="cellIs" dxfId="6" priority="2" operator="equal">
      <formula>0</formula>
    </cfRule>
  </conditionalFormatting>
  <conditionalFormatting sqref="H3:I3">
    <cfRule type="cellIs" dxfId="5" priority="1" operator="equal">
      <formula>0</formula>
    </cfRule>
  </conditionalFormatting>
  <conditionalFormatting sqref="Q103">
    <cfRule type="expression" dxfId="4" priority="11">
      <formula>ISERROR(#REF!)</formula>
    </cfRule>
  </conditionalFormatting>
  <conditionalFormatting sqref="Q105">
    <cfRule type="expression" dxfId="3" priority="6">
      <formula>ISERROR($J103)</formula>
    </cfRule>
  </conditionalFormatting>
  <conditionalFormatting sqref="Q105:Q108">
    <cfRule type="expression" dxfId="2" priority="3">
      <formula>ISERROR($Q105)</formula>
    </cfRule>
  </conditionalFormatting>
  <conditionalFormatting sqref="Q108">
    <cfRule type="expression" dxfId="1" priority="9">
      <formula>ISERROR($J109)</formula>
    </cfRule>
  </conditionalFormatting>
  <conditionalFormatting sqref="R103">
    <cfRule type="expression" dxfId="0" priority="8">
      <formula>ISERROR($J103)</formula>
    </cfRule>
  </conditionalFormatting>
  <dataValidations count="13">
    <dataValidation type="decimal" allowBlank="1" showInputMessage="1" showErrorMessage="1" sqref="G108:G110" xr:uid="{DB957713-3CDF-4CBF-9694-BC96FE069BCA}">
      <formula1>0</formula1>
      <formula2>1</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P106" xr:uid="{6BDF8368-ED2A-4A82-9B72-EE8A10513FB0}">
      <formula1>0.01</formula1>
      <formula2>R106</formula2>
    </dataValidation>
    <dataValidation type="custom" operator="greaterThanOrEqual" allowBlank="1" showInputMessage="1" showErrorMessage="1" errorTitle="Error" error="El porcentaje que ingreso no esta en este rango 0%-100%, o el resultado del descuento en menor al precio piso $ 17,898" promptTitle="Porcentaje Descuento" prompt="Ingrese % de descuento de 0%-100% y el resultado del descuento no puede ser menor al precio piso $ 17,898_x000a__x000a_TIP: Si presiona doble clic se cálcula el % que iguala al precio mínimo" sqref="K11 K13" xr:uid="{35638F0D-CBE8-4EB8-9FAD-F021C5D92BA2}">
      <formula1>A11</formula1>
    </dataValidation>
    <dataValidation type="custom" operator="greaterThanOrEqual" allowBlank="1" showInputMessage="1" showErrorMessage="1" errorTitle="Error" error="El porcentaje que ingreso no esta en este rango 0%-100%, o el resultado del descuento en menor al precio piso $ 3,448,261" promptTitle="Porcentaje Descuento" prompt="Ingrese % de descuento de 0%-100% y el resultado del descuento no puede ser menor al precio piso $ 3,448,261_x000a__x000a_TIP: Si presiona doble clic se cálcula el % que iguala al precio mínimo" sqref="K14:K16 K12 K8:K10" xr:uid="{E765F367-9DBC-420A-8DC0-8764CFDDBBBC}">
      <formula1>A8</formula1>
    </dataValidation>
    <dataValidation operator="greaterThanOrEqual" allowBlank="1" showInputMessage="1" showErrorMessage="1" sqref="K17:K102" xr:uid="{D615A5C9-BC25-4FB8-97D2-8E4B5C4172FB}"/>
    <dataValidation type="decimal" allowBlank="1" showInputMessage="1" showErrorMessage="1" errorTitle="Error" error="Mayor a 1" promptTitle="Porcentaje de AIU" prompt="Mayor a 1" sqref="XEP103:XFD103" xr:uid="{8F9289DE-FFE3-4731-8D13-84EAC2B5C574}">
      <formula1>0.011</formula1>
      <formula2>A106</formula2>
    </dataValidation>
    <dataValidation type="decimal" allowBlank="1" showInputMessage="1" showErrorMessage="1" errorTitle="Error" error="Mayor a 1" promptTitle="Porcentaje de AIU" prompt="Mayor a 1" sqref="R103:XEO103" xr:uid="{776915B5-491B-4BFF-920E-56472FA2F012}">
      <formula1>0.011</formula1>
      <formula2>AH106</formula2>
    </dataValidation>
    <dataValidation type="decimal" allowBlank="1" showInputMessage="1" showErrorMessage="1" sqref="B103:L103" xr:uid="{4464CC4B-862D-487F-AD63-2C3A6F131567}">
      <formula1>0.011</formula1>
      <formula2>S106</formula2>
    </dataValidation>
    <dataValidation type="list" allowBlank="1" showInputMessage="1" showErrorMessage="1" sqref="D4:M4" xr:uid="{566307A3-EA5B-44EE-9BD0-12AF4B7DFB88}">
      <formula1>INDIRECT(("regioncobertura" &amp; $D$3&amp;"_"&amp;SUBSTITUTE($J$3,"_","")))</formula1>
    </dataValidation>
    <dataValidation type="decimal" allowBlank="1" showInputMessage="1" showErrorMessage="1" errorTitle="Error" error="Mayor a 1" sqref="Q103:Q104" xr:uid="{12840259-6ECE-442E-A441-99CC4548012C}">
      <formula1>0.011</formula1>
      <formula2>AG106</formula2>
    </dataValidation>
    <dataValidation type="decimal" operator="greaterThan" allowBlank="1" showInputMessage="1" showErrorMessage="1" sqref="O8:P102" xr:uid="{AEDDF7CE-C1EE-4FB3-83D0-827D462F8943}">
      <formula1>0</formula1>
    </dataValidation>
    <dataValidation type="decimal" allowBlank="1" showInputMessage="1" showErrorMessage="1" errorTitle="Error" error="Mayor a 1" promptTitle="Porcentaje de AIU" prompt="Mayor a 1" sqref="A103" xr:uid="{28BF52EA-DE9E-4CD0-81AC-1316867B7F98}">
      <formula1>0.011</formula1>
      <formula2>R106</formula2>
    </dataValidation>
    <dataValidation type="decimal" allowBlank="1" showInputMessage="1" showErrorMessage="1" errorTitle="Error" error="Mayor a 1 y Menor al Ofertado" promptTitle="Porcentaje de AIU" prompt="Mayor a 1 y Menor al Ofertado" sqref="R106" xr:uid="{1AD30454-9FBB-4427-9E4A-3E72F36C3F10}">
      <formula1>0.011</formula1>
      <formula2>R106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Ferney Garzón Atara</dc:creator>
  <cp:keywords/>
  <dc:description/>
  <cp:lastModifiedBy>Luis Ferney Garzón Atara</cp:lastModifiedBy>
  <cp:revision/>
  <dcterms:created xsi:type="dcterms:W3CDTF">2026-02-03T22:57:07Z</dcterms:created>
  <dcterms:modified xsi:type="dcterms:W3CDTF">2026-02-04T17:10:08Z</dcterms:modified>
  <cp:category/>
  <cp:contentStatus/>
</cp:coreProperties>
</file>