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8"/>
  <workbookPr codeName="ThisWorkbook" defaultThemeVersion="124226"/>
  <mc:AlternateContent xmlns:mc="http://schemas.openxmlformats.org/markup-compatibility/2006">
    <mc:Choice Requires="x15">
      <x15ac:absPath xmlns:x15ac="http://schemas.microsoft.com/office/spreadsheetml/2010/11/ac" url="C:\Users\jebarretom\Desktop\PAPELERIA\sii\"/>
    </mc:Choice>
  </mc:AlternateContent>
  <xr:revisionPtr revIDLastSave="0" documentId="13_ncr:1_{AB38E544-408B-4F3E-A1AC-4106CFCABFA8}" xr6:coauthVersionLast="47" xr6:coauthVersionMax="47" xr10:uidLastSave="{00000000-0000-0000-0000-000000000000}"/>
  <bookViews>
    <workbookView xWindow="-120" yWindow="-120" windowWidth="20730" windowHeight="11160" xr2:uid="{00000000-000D-0000-FFFF-FFFF00000000}"/>
  </bookViews>
  <sheets>
    <sheet name="Cotización" sheetId="1" r:id="rId1"/>
    <sheet name="Hoja1" sheetId="2" r:id="rId2"/>
  </sheets>
  <definedNames>
    <definedName name="_xlnm._FilterDatabase" localSheetId="0" hidden="1">Cotización!$A$13:$Q$99</definedName>
    <definedName name="_xlnm.Print_Titles" localSheetId="0">Cotización!$1:$13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6" i="1" l="1"/>
  <c r="J97" i="1"/>
  <c r="H97" i="1"/>
  <c r="I97" i="1" s="1"/>
  <c r="K97" i="1" s="1"/>
  <c r="H98" i="1"/>
  <c r="I98" i="1" s="1"/>
  <c r="H65" i="1" l="1"/>
  <c r="J98" i="1"/>
  <c r="K98" i="1"/>
  <c r="J96" i="1"/>
  <c r="H96" i="1"/>
  <c r="I96" i="1" s="1"/>
  <c r="J95" i="1"/>
  <c r="H95" i="1"/>
  <c r="I95" i="1" s="1"/>
  <c r="K95" i="1" s="1"/>
  <c r="J94" i="1"/>
  <c r="H94" i="1"/>
  <c r="I94" i="1" s="1"/>
  <c r="K94" i="1" s="1"/>
  <c r="J93" i="1"/>
  <c r="H93" i="1"/>
  <c r="I93" i="1" s="1"/>
  <c r="K93" i="1" s="1"/>
  <c r="J88" i="1"/>
  <c r="H88" i="1"/>
  <c r="I88" i="1" s="1"/>
  <c r="K88" i="1" s="1"/>
  <c r="J87" i="1"/>
  <c r="H87" i="1"/>
  <c r="I87" i="1" s="1"/>
  <c r="K87" i="1" s="1"/>
  <c r="J86" i="1"/>
  <c r="H86" i="1"/>
  <c r="I86" i="1" s="1"/>
  <c r="K86" i="1" s="1"/>
  <c r="J85" i="1"/>
  <c r="H85" i="1"/>
  <c r="I85" i="1" s="1"/>
  <c r="K85" i="1" s="1"/>
  <c r="J84" i="1"/>
  <c r="H84" i="1"/>
  <c r="I84" i="1" s="1"/>
  <c r="K84" i="1" s="1"/>
  <c r="J83" i="1"/>
  <c r="H83" i="1"/>
  <c r="I83" i="1" s="1"/>
  <c r="K83" i="1" s="1"/>
  <c r="J82" i="1"/>
  <c r="H82" i="1"/>
  <c r="I82" i="1" s="1"/>
  <c r="K82" i="1" s="1"/>
  <c r="J81" i="1"/>
  <c r="H81" i="1"/>
  <c r="I81" i="1" s="1"/>
  <c r="K81" i="1" s="1"/>
  <c r="J80" i="1"/>
  <c r="H80" i="1"/>
  <c r="I80" i="1" s="1"/>
  <c r="K80" i="1" s="1"/>
  <c r="J79" i="1"/>
  <c r="H79" i="1"/>
  <c r="I79" i="1" s="1"/>
  <c r="K79" i="1" s="1"/>
  <c r="J78" i="1"/>
  <c r="H78" i="1"/>
  <c r="I78" i="1" s="1"/>
  <c r="K78" i="1" s="1"/>
  <c r="J77" i="1"/>
  <c r="H77" i="1"/>
  <c r="I77" i="1" s="1"/>
  <c r="K77" i="1" s="1"/>
  <c r="J76" i="1"/>
  <c r="H76" i="1"/>
  <c r="I76" i="1" s="1"/>
  <c r="K76" i="1" s="1"/>
  <c r="J75" i="1"/>
  <c r="H75" i="1"/>
  <c r="I75" i="1" s="1"/>
  <c r="K75" i="1" s="1"/>
  <c r="J74" i="1"/>
  <c r="H74" i="1"/>
  <c r="I74" i="1" s="1"/>
  <c r="K74" i="1" s="1"/>
  <c r="J73" i="1"/>
  <c r="H73" i="1"/>
  <c r="I73" i="1" s="1"/>
  <c r="K73" i="1" s="1"/>
  <c r="J72" i="1"/>
  <c r="H72" i="1"/>
  <c r="I72" i="1" s="1"/>
  <c r="K72" i="1" s="1"/>
  <c r="J71" i="1"/>
  <c r="H71" i="1"/>
  <c r="I71" i="1" s="1"/>
  <c r="K71" i="1" s="1"/>
  <c r="J70" i="1"/>
  <c r="H70" i="1"/>
  <c r="I70" i="1" s="1"/>
  <c r="K70" i="1" s="1"/>
  <c r="J69" i="1"/>
  <c r="H69" i="1"/>
  <c r="I69" i="1" s="1"/>
  <c r="K69" i="1" s="1"/>
  <c r="J68" i="1"/>
  <c r="H68" i="1"/>
  <c r="I68" i="1" s="1"/>
  <c r="K68" i="1" s="1"/>
  <c r="J67" i="1"/>
  <c r="H67" i="1"/>
  <c r="I67" i="1" s="1"/>
  <c r="K67" i="1" s="1"/>
  <c r="J66" i="1"/>
  <c r="H66" i="1"/>
  <c r="I66" i="1" s="1"/>
  <c r="K66" i="1" s="1"/>
  <c r="J65" i="1"/>
  <c r="J64" i="1"/>
  <c r="H64" i="1"/>
  <c r="I64" i="1" s="1"/>
  <c r="K64" i="1" s="1"/>
  <c r="J63" i="1"/>
  <c r="H63" i="1"/>
  <c r="I63" i="1" s="1"/>
  <c r="K63" i="1" s="1"/>
  <c r="J62" i="1"/>
  <c r="H62" i="1"/>
  <c r="I62" i="1" s="1"/>
  <c r="K62" i="1" s="1"/>
  <c r="J61" i="1"/>
  <c r="H61" i="1"/>
  <c r="I61" i="1" s="1"/>
  <c r="K61" i="1" s="1"/>
  <c r="J60" i="1"/>
  <c r="H60" i="1"/>
  <c r="I60" i="1" s="1"/>
  <c r="K60" i="1" s="1"/>
  <c r="J59" i="1"/>
  <c r="H59" i="1"/>
  <c r="I59" i="1" s="1"/>
  <c r="K59" i="1" s="1"/>
  <c r="J58" i="1"/>
  <c r="H58" i="1"/>
  <c r="I58" i="1" s="1"/>
  <c r="K58" i="1" s="1"/>
  <c r="J57" i="1"/>
  <c r="H57" i="1"/>
  <c r="I57" i="1" s="1"/>
  <c r="K57" i="1" s="1"/>
  <c r="J56" i="1"/>
  <c r="H56" i="1"/>
  <c r="I56" i="1" s="1"/>
  <c r="K56" i="1" s="1"/>
  <c r="J55" i="1"/>
  <c r="H55" i="1"/>
  <c r="I55" i="1" s="1"/>
  <c r="K55" i="1" s="1"/>
  <c r="J54" i="1"/>
  <c r="H54" i="1"/>
  <c r="I54" i="1" s="1"/>
  <c r="K54" i="1" s="1"/>
  <c r="J53" i="1"/>
  <c r="H53" i="1"/>
  <c r="I53" i="1" s="1"/>
  <c r="K53" i="1" s="1"/>
  <c r="J52" i="1"/>
  <c r="H52" i="1"/>
  <c r="I52" i="1" s="1"/>
  <c r="K52" i="1" s="1"/>
  <c r="J51" i="1"/>
  <c r="H51" i="1"/>
  <c r="I51" i="1" s="1"/>
  <c r="K51" i="1" s="1"/>
  <c r="J50" i="1"/>
  <c r="H50" i="1"/>
  <c r="I50" i="1" s="1"/>
  <c r="K50" i="1" s="1"/>
  <c r="J49" i="1"/>
  <c r="H49" i="1"/>
  <c r="I49" i="1" s="1"/>
  <c r="K49" i="1" s="1"/>
  <c r="J48" i="1"/>
  <c r="H48" i="1"/>
  <c r="I48" i="1" s="1"/>
  <c r="K48" i="1" s="1"/>
  <c r="J47" i="1"/>
  <c r="H47" i="1"/>
  <c r="I47" i="1" s="1"/>
  <c r="K47" i="1" s="1"/>
  <c r="J46" i="1"/>
  <c r="H46" i="1"/>
  <c r="I46" i="1" s="1"/>
  <c r="K46" i="1" s="1"/>
  <c r="J45" i="1"/>
  <c r="H45" i="1"/>
  <c r="I45" i="1" s="1"/>
  <c r="K45" i="1" s="1"/>
  <c r="J44" i="1"/>
  <c r="H44" i="1"/>
  <c r="I44" i="1" s="1"/>
  <c r="K44" i="1" s="1"/>
  <c r="J43" i="1"/>
  <c r="H43" i="1"/>
  <c r="I43" i="1" s="1"/>
  <c r="K43" i="1" s="1"/>
  <c r="J42" i="1"/>
  <c r="H42" i="1"/>
  <c r="I42" i="1" s="1"/>
  <c r="K42" i="1" s="1"/>
  <c r="J41" i="1"/>
  <c r="H41" i="1"/>
  <c r="I41" i="1" s="1"/>
  <c r="K41" i="1" s="1"/>
  <c r="J40" i="1"/>
  <c r="H40" i="1"/>
  <c r="I40" i="1" s="1"/>
  <c r="K40" i="1" s="1"/>
  <c r="J39" i="1"/>
  <c r="H39" i="1"/>
  <c r="I39" i="1" s="1"/>
  <c r="K39" i="1" s="1"/>
  <c r="J38" i="1"/>
  <c r="H38" i="1"/>
  <c r="I38" i="1" s="1"/>
  <c r="K38" i="1" s="1"/>
  <c r="J37" i="1"/>
  <c r="H37" i="1"/>
  <c r="I37" i="1" s="1"/>
  <c r="K37" i="1" s="1"/>
  <c r="J36" i="1"/>
  <c r="H36" i="1"/>
  <c r="I36" i="1" s="1"/>
  <c r="K36" i="1" s="1"/>
  <c r="J35" i="1"/>
  <c r="H35" i="1"/>
  <c r="I35" i="1" s="1"/>
  <c r="K35" i="1" s="1"/>
  <c r="J34" i="1"/>
  <c r="H34" i="1"/>
  <c r="I34" i="1" s="1"/>
  <c r="K34" i="1" s="1"/>
  <c r="J33" i="1"/>
  <c r="H33" i="1"/>
  <c r="I33" i="1" s="1"/>
  <c r="K33" i="1" s="1"/>
  <c r="J32" i="1"/>
  <c r="H32" i="1"/>
  <c r="I32" i="1" s="1"/>
  <c r="K32" i="1" s="1"/>
  <c r="J31" i="1"/>
  <c r="H31" i="1"/>
  <c r="I31" i="1" s="1"/>
  <c r="K31" i="1" s="1"/>
  <c r="J30" i="1"/>
  <c r="H30" i="1"/>
  <c r="I30" i="1" s="1"/>
  <c r="K30" i="1" s="1"/>
  <c r="J29" i="1"/>
  <c r="H29" i="1"/>
  <c r="I29" i="1" s="1"/>
  <c r="K29" i="1" s="1"/>
  <c r="J28" i="1"/>
  <c r="H28" i="1"/>
  <c r="I28" i="1" s="1"/>
  <c r="K28" i="1" s="1"/>
  <c r="J27" i="1"/>
  <c r="H27" i="1"/>
  <c r="I27" i="1" s="1"/>
  <c r="K27" i="1" s="1"/>
  <c r="J26" i="1"/>
  <c r="H26" i="1"/>
  <c r="I26" i="1" s="1"/>
  <c r="K26" i="1" s="1"/>
  <c r="J25" i="1"/>
  <c r="H25" i="1"/>
  <c r="I25" i="1" s="1"/>
  <c r="K25" i="1" s="1"/>
  <c r="J24" i="1"/>
  <c r="H24" i="1"/>
  <c r="I24" i="1" s="1"/>
  <c r="K24" i="1" s="1"/>
  <c r="J23" i="1"/>
  <c r="H23" i="1"/>
  <c r="I23" i="1" s="1"/>
  <c r="K23" i="1" s="1"/>
  <c r="J22" i="1"/>
  <c r="H22" i="1"/>
  <c r="I22" i="1" s="1"/>
  <c r="K22" i="1" s="1"/>
  <c r="J21" i="1"/>
  <c r="H21" i="1"/>
  <c r="I21" i="1" s="1"/>
  <c r="K21" i="1" s="1"/>
  <c r="J20" i="1"/>
  <c r="H20" i="1"/>
  <c r="I20" i="1" s="1"/>
  <c r="K20" i="1" s="1"/>
  <c r="J19" i="1"/>
  <c r="H19" i="1"/>
  <c r="I19" i="1" s="1"/>
  <c r="K19" i="1" s="1"/>
  <c r="J18" i="1"/>
  <c r="H18" i="1"/>
  <c r="I18" i="1" s="1"/>
  <c r="K18" i="1" s="1"/>
  <c r="J17" i="1"/>
  <c r="H17" i="1"/>
  <c r="I17" i="1" s="1"/>
  <c r="K17" i="1" s="1"/>
  <c r="J16" i="1"/>
  <c r="H16" i="1"/>
  <c r="I16" i="1" s="1"/>
  <c r="K16" i="1" s="1"/>
  <c r="J15" i="1"/>
  <c r="H15" i="1"/>
  <c r="I15" i="1" s="1"/>
  <c r="K15" i="1" s="1"/>
  <c r="J92" i="1"/>
  <c r="H92" i="1"/>
  <c r="I92" i="1" s="1"/>
  <c r="K92" i="1" s="1"/>
  <c r="J91" i="1"/>
  <c r="H91" i="1"/>
  <c r="I91" i="1" s="1"/>
  <c r="K91" i="1" s="1"/>
  <c r="J90" i="1"/>
  <c r="H90" i="1"/>
  <c r="I90" i="1" s="1"/>
  <c r="K90" i="1" s="1"/>
  <c r="J89" i="1"/>
  <c r="H89" i="1"/>
  <c r="I89" i="1" s="1"/>
  <c r="K89" i="1" s="1"/>
  <c r="J14" i="1" l="1"/>
  <c r="H14" i="1"/>
  <c r="I14" i="1" s="1"/>
  <c r="K14" i="1" s="1"/>
  <c r="N11" i="1" l="1"/>
  <c r="F110" i="1"/>
  <c r="I65" i="1"/>
  <c r="K65" i="1" s="1"/>
  <c r="J99" i="1" s="1"/>
</calcChain>
</file>

<file path=xl/sharedStrings.xml><?xml version="1.0" encoding="utf-8"?>
<sst xmlns="http://schemas.openxmlformats.org/spreadsheetml/2006/main" count="208" uniqueCount="207">
  <si>
    <t>OFERTA No.</t>
  </si>
  <si>
    <t>107-2025</t>
  </si>
  <si>
    <t xml:space="preserve">NIT:830.077.655-6 </t>
  </si>
  <si>
    <t>VÁLIDEZ DE LA OFERTA</t>
  </si>
  <si>
    <t>20 DÍAS</t>
  </si>
  <si>
    <t xml:space="preserve">Calle 12 # 42 B – 05 Puente Aranda </t>
  </si>
  <si>
    <t>PBX (601) 291 6900  - www.panamericana.com.co</t>
  </si>
  <si>
    <r>
      <t xml:space="preserve">E-mail: </t>
    </r>
    <r>
      <rPr>
        <u/>
        <sz val="11"/>
        <rFont val="Tahoma"/>
        <family val="2"/>
      </rPr>
      <t xml:space="preserve">gobiernovirtualout@panamericana.com.co
</t>
    </r>
    <r>
      <rPr>
        <sz val="11"/>
        <rFont val="Tahoma"/>
        <family val="2"/>
      </rPr>
      <t xml:space="preserve">      </t>
    </r>
  </si>
  <si>
    <t xml:space="preserve"> </t>
  </si>
  <si>
    <t>CLIENTE</t>
  </si>
  <si>
    <t xml:space="preserve">CIUDAD </t>
  </si>
  <si>
    <t>CONTACTO</t>
  </si>
  <si>
    <t>FECHA DE ELABORACIÓN DE LA OFERTA</t>
  </si>
  <si>
    <t>SENA FLORENCIA</t>
  </si>
  <si>
    <t>FLORENCIA</t>
  </si>
  <si>
    <t xml:space="preserve">ITEM </t>
  </si>
  <si>
    <t>CANTIDAD</t>
  </si>
  <si>
    <t>CÓDIGO
TVEC</t>
  </si>
  <si>
    <t>DESCRIPCIÓN</t>
  </si>
  <si>
    <t>ESPECIFICACIONES</t>
  </si>
  <si>
    <t>Vr UNITARIO SIN IVA</t>
  </si>
  <si>
    <t>IVA</t>
  </si>
  <si>
    <t xml:space="preserve">Vr DEL IVA </t>
  </si>
  <si>
    <t>Vr UNITARIO CON IVA</t>
  </si>
  <si>
    <t xml:space="preserve">Vr TOTAL SIN IVA </t>
  </si>
  <si>
    <t>Vr TOTAL CON IVA</t>
  </si>
  <si>
    <t>OBSERVACIÓN</t>
  </si>
  <si>
    <t>GSF01-PAPEL KRAFT 24"(61CM X 240MTS APROX)60GR</t>
  </si>
  <si>
    <t xml:space="preserve">PAPEL KRAFT 24"(61CM X 240MTS APROX)60GR
</t>
  </si>
  <si>
    <t>GSF01-PAPEL PERIODICO 48.5 GRS 70X100 UNIDAD</t>
  </si>
  <si>
    <t xml:space="preserve">PAPEL PERIODICO 48.5 GR 70X100 UNIDAD 
</t>
  </si>
  <si>
    <t>GSF01-PAPEL SEDA AZUL MEDIO 50X70 UNIDAD</t>
  </si>
  <si>
    <t xml:space="preserve">PAPEL SEDA AZUL MEDIO 50 X 70 CMS. UND. 
Color Azul medio
Medida 50 cm ancho x 70 cm alto
Gramaje 18 g/m2
</t>
  </si>
  <si>
    <t>GSF01-PAPEL SEDA BLANCO 50X70 UNIDAD</t>
  </si>
  <si>
    <t xml:space="preserve">PAPEL SEDA BLANCO 50 X 70 CMS. UND. 
Referencia: 1110
Color blanco
Medida 50 cm ancho x 70 cm alto
Gramaje 18 g/m2
</t>
  </si>
  <si>
    <t>GSF01-PAPEL SEDA AZUL CLARO 50X70 UNIDAD</t>
  </si>
  <si>
    <t xml:space="preserve">PAPEL SEDA AZUL CLARO 50 X 70 CMS. UND.
Color azul claro
Medida 50 cm ancho x 70 cm alto
Gramaje 18 g/m2
</t>
  </si>
  <si>
    <t>GSF01-PAPEL SEDA NARANJA 50X70 UNIDAD</t>
  </si>
  <si>
    <t xml:space="preserve">PAPEL SEDA NARANJA 50 X 70 CMS. UND. 
Color Naranja
Medida 50 cm ancho x 70 cm alto
Gramaje 18 g/m2
</t>
  </si>
  <si>
    <t>GSF01-PAPEL SEDA ROJO 50X70 UNIDAD</t>
  </si>
  <si>
    <t xml:space="preserve">PAPEL SEDA ROJO 50 X 70 CMS. UND. 
Color rojo
Medida 50 cm ancho x 70 cm alto
Gramaje 18 g/m2
</t>
  </si>
  <si>
    <t>GSF01-PAPEL SEDA FUCSIA OSCURO 50X70 CM</t>
  </si>
  <si>
    <t xml:space="preserve">PAPEL SEDA FUCSIA OSCURO 50X70 CM
Medida 50 cm ancho x 70 cm alto
Tamaño 1/2 Pliego
Color Fucsia
</t>
  </si>
  <si>
    <t>GSF01-PAPEL SEDA VERDE OSCURO 50X70 UNIDAD</t>
  </si>
  <si>
    <t xml:space="preserve">PAPEL SEDA VERDE OSCURO 50 X 70 CMS. UND. 
Color verde oscuro
Medida 50 cm ancho x 70 cm alto
Gramaje 18 g/m2
</t>
  </si>
  <si>
    <t>GSF01-CARTULINA BRISTOL 160 GR BLANCA 70X100</t>
  </si>
  <si>
    <t xml:space="preserve">*Gramaje 160 g/m2
</t>
  </si>
  <si>
    <t>GSF01-VINILO ACRILICO VERDE GALON  1000 GRS</t>
  </si>
  <si>
    <t>VINILO ACRILICO VERDE GALON  1000 GRS
CAPACIDAD 1000g
Viscosidad 12000 - 20000(A: 3 V: 5)
PH 7.5 - 8.5
Debe almacenarse bajo techo a temperaturas no mayores de cuarenta grados centigrados
Uso superficies de cerámica, yeso, papel, cartón, corcho, icopor, asbesto, madera.
**Sujeto de disponibilidad 10 dias habiles a partir de la orden de compra**</t>
  </si>
  <si>
    <t xml:space="preserve">GSF01-VINILO ACRILICO NEGRO GALON  1000 GRS </t>
  </si>
  <si>
    <t>VINILO ACRILICO NEGRO GALON  1000 GRS 
CAPACIDAD 1000g
Viscosidad 12000 - 20000(A: 3 V: 5)
PH 7.5 - 8.5
Debe almacenarse bajo techo a temperaturas no mayores de cuarenta grados centigrados
Uso superficies de cerámica, yeso, papel, cartón, corcho, icopor, asbesto, madera.
**Sujeto de disponibilidad 10 dias habiles a partir de la orden de compra**</t>
  </si>
  <si>
    <t>GSF01-VINILO ACRILICO BLANCO GALON  1000 GRS</t>
  </si>
  <si>
    <t>VINILO ACRILICO BLANCO GALON  1000 GRS
CAPACIDAD 1000g
Viscosidad 12000 - 20000(A: 3 V: 5)
PH 7.5 - 8.5
Debe almacenarse bajo techo a temperaturas no mayores de cuarenta grados centigrados
Uso superficies de cerámica, yeso, papel, cartón, corcho, icopor, asbesto, madera.
**Sujeto de disponibilidad 10 dias habiles a partir de la orden de compra**</t>
  </si>
  <si>
    <t>GSF01-VINILO ACRILICO AZUL GALON 1000 GRS</t>
  </si>
  <si>
    <t xml:space="preserve">VINILO ACRILICO AZUL GALON 1000 GRS
CAPACIDAD 1000g
Viscosidad 12000 - 20000(A: 3 V: 5)
PH 7.5 - 8.5
Debe almacenarse bajo techo a temperaturas no mayores de cuarenta grados centigrados
Uso superficies de cerámica, yeso, papel, cartón, corcho, icopor, asbesto, madera.
**Sujeto de disponibilidad 10 dias habiles a partir de la orden de compra**
</t>
  </si>
  <si>
    <t>GSF01-VINILO ACRILICO  AMARILLO GALON 1000 GRS</t>
  </si>
  <si>
    <t>VINILO ACRILICO  AMARILLO GALON 1000 GRS
CAPACIDAD 1000g
Viscosidad 12000 - 20000(A: 3 V: 5)
PH 7.5 - 8.5
Debe almacenarse bajo techo a temperaturas no mayores de cuarenta grados centigrados 
Uso superficies de cerámica, yeso, papel, carton, corcho, icopor, asbesto, madera.
**Sujeto de disponibilidad 10 dias habiles a partir de la orden de compra**</t>
  </si>
  <si>
    <t>GSF01-VINILO ACRILICO ROJO GALON  1000 GRS</t>
  </si>
  <si>
    <t>VINILO ACRILICO ROJO GALON  1000 GRS
CAPACIDAD 1000g
Viscosidad 12000 - 20000(A: 3 V: 5)
PH 7.5 - 8.5
Debe almacenarse bajo techo a temperaturas no mayores de cuarenta grados centigrados
Uso superficies de cerámica, yeso, papel, cartón, corcho, icopor, asbesto, madera.
**Sujeto de disponibilidad 10 dias habiles a partir de la orden de compra**</t>
  </si>
  <si>
    <t>GSF01-VINILO COLOR AMARILLO NESSAN GALON 3800</t>
  </si>
  <si>
    <t xml:space="preserve">VINILO NESSAN AMARILLO GALON 3800 CC. 
 </t>
  </si>
  <si>
    <t>GSF01-VINILO COLOR AZUL NESSAN GALON 3800 CC.</t>
  </si>
  <si>
    <t xml:space="preserve">VINILO NESSAN AZUL GALON 3800 CC. 
</t>
  </si>
  <si>
    <t>GSF01-VINILO COLOR VERDE NESSAN GALON 3800</t>
  </si>
  <si>
    <t xml:space="preserve">VINILO NESSAN VERDE GALON 3800 CC. 
</t>
  </si>
  <si>
    <t>GSF01-VINILO COLOR BLANCO NESSAN GALON 3800</t>
  </si>
  <si>
    <t xml:space="preserve">VINILO NESSAN BLANCO GALON 3800 CC. 
</t>
  </si>
  <si>
    <t>GSF01-VINILO COLOR ROJO NESSAN GALON 3800 CC.</t>
  </si>
  <si>
    <t xml:space="preserve">VINILO NESSAN ROJO GALON 3800 CC. 
</t>
  </si>
  <si>
    <t>GSF01-SET PINCEL X 6 PLANO 1,3,5,7,9,11 CERDA</t>
  </si>
  <si>
    <t xml:space="preserve">SET PINCEL X 6 PLANO 1,3,5,7,9,11 CERDA 
</t>
  </si>
  <si>
    <t>GSF01-SILICONA BARRA GRUESA TRANSP. 30CM 26GR</t>
  </si>
  <si>
    <t xml:space="preserve">SILICONA BARRA GRUESA TRANSPARENTE 30 CMS. 
</t>
  </si>
  <si>
    <t>GSF01-SILICONA BARRA TRANS.DELGADA 25/30 CMS.</t>
  </si>
  <si>
    <t xml:space="preserve">SILICONA BARRA DELGADA TRANSARENTE 30 CMS. </t>
  </si>
  <si>
    <t>GSF01-SILICONA LIQUIDA X 500ML T/ESCOLAR</t>
  </si>
  <si>
    <t xml:space="preserve">SILICONA LIQUIDA MERLETTO X 500 ml 
</t>
  </si>
  <si>
    <t>GSF01-ESCARCHA AGUAMARINA PAQ X 500G (80 FRAS)</t>
  </si>
  <si>
    <t xml:space="preserve">ESCARCHA AGUAMARINA PAQ X 500G (80 FRAS) </t>
  </si>
  <si>
    <t>GSF01-ESCARCHA NARANJA PAQ X 500G (80 FRASCOS)</t>
  </si>
  <si>
    <t xml:space="preserve">ESCARCHA NARANJA PAQ X 500G (80 FRASCOS) 
</t>
  </si>
  <si>
    <t>GSF01-ESCARCHA AZUL PAQ X 500GRS (80 FRASCOS)</t>
  </si>
  <si>
    <t xml:space="preserve">ESCARCHA AZUL PAQ X 500GRS (80 FRASCOS) 
</t>
  </si>
  <si>
    <t>GSF01-ESCARCHA PLATA PAQ X 500G (80 FRASCOS)</t>
  </si>
  <si>
    <t xml:space="preserve">ESCARCHA PLATA PAQ X 500G  (80 FRASCOS) 
</t>
  </si>
  <si>
    <t>GSF01-ESCARCHA DORADA PAQ X 500GR (80 FRASCOS)</t>
  </si>
  <si>
    <t xml:space="preserve">ESCARCHA DORADA PAQ X 500GR (80 FRASCOS) 
</t>
  </si>
  <si>
    <t>GSF01-PEGANTE P/PAPEL TUBO X 245GRM C/APLICADO</t>
  </si>
  <si>
    <t xml:space="preserve">PEGANTE PAPEL COLBON 245G CON APLICADOR </t>
  </si>
  <si>
    <t>GSF01-CORTADOR GRUESO PLASTICO SEGURO NEGRO RG</t>
  </si>
  <si>
    <t xml:space="preserve">CORTADOR GRUESO PLASTICO SEGURO NEGRO 
</t>
  </si>
  <si>
    <t>GSF01-TIJERA MULTIUSOS 7" MANGO PLASTICO</t>
  </si>
  <si>
    <t xml:space="preserve">TIJERA MULTIUSOS 7" MANGO PLASTICO 
</t>
  </si>
  <si>
    <t>GSF01-CINTA POLIPROPILENO 48X40 COLBON TRANSPA</t>
  </si>
  <si>
    <t xml:space="preserve">CINTA POLIPROPILENO 48 MM. X 40 MTS. TRANSPARENTE </t>
  </si>
  <si>
    <t>GSF01- LAMINA DE ICOPOR 1,00*1,00*0,03 D30 KG/M3</t>
  </si>
  <si>
    <t>Marca: Genérico
Referencia: S/R
Densidad 30
Medidas: 1M X 1M X 3CM
*Sujeto a disponibilidad de inventario*</t>
  </si>
  <si>
    <t>GSF01-PAPEL CREPE SENCILLO AMARILLO CLARO UND</t>
  </si>
  <si>
    <t xml:space="preserve">PAPEL CREPE SENCILLO AMARILLO CLARO UND. </t>
  </si>
  <si>
    <t>GSF01-PAPEL CREPE SENCILLO FUCSIA OSCURO</t>
  </si>
  <si>
    <t xml:space="preserve">PAPEL CREPE SENCILLO FUCSIA OSCURO UND. </t>
  </si>
  <si>
    <t>GSF01-PAPEL CREPE SENCILLO ROSADO UNIDAD</t>
  </si>
  <si>
    <t xml:space="preserve">PAPEL CREPE SENCILLO ROSADO UND. </t>
  </si>
  <si>
    <t>GSF01-PAPEL CREPE SENCILLO AZUL OSCURO UNIDAD</t>
  </si>
  <si>
    <t xml:space="preserve">PAPEL CREPE SENCILLO AZUL OSCURO UND. </t>
  </si>
  <si>
    <t>GSF01-PAPEL CREPE SENCILLO ROJO UNIDAD</t>
  </si>
  <si>
    <t xml:space="preserve">PAPEL CREPE SENCILLO ROJO UND. 
</t>
  </si>
  <si>
    <t>GSF01-PAPEL CREPE SENCILLO VERDE OSCURO UNIDAD</t>
  </si>
  <si>
    <t xml:space="preserve">PAPEL CREPE SENCILLO VERDE OSCURO UND. 
</t>
  </si>
  <si>
    <t>GSF01-PAPEL CREPE SENCILLO VIOLETA UNIDAD</t>
  </si>
  <si>
    <t xml:space="preserve">PAPEL CREPE SENCILLO VIOLETA UND. 
</t>
  </si>
  <si>
    <t>GSF01-CARTULINA BRISTOL 160 GR AMARILLA 70X100</t>
  </si>
  <si>
    <t xml:space="preserve">CARTULINA BRISTOL AMARILLA 70 X 100 CMS. 
Color amarillo
Medida 70 cm ancho x 100 cm alto
Gramaje 160 g/m2
Cantidad mínima de compra 10 unidades
</t>
  </si>
  <si>
    <t>GSF01-CARTULINA BRISTOL 160 GR AZUL 70X100</t>
  </si>
  <si>
    <t xml:space="preserve">CARTULINA BRISTOL AZUL 70 X 100 CMS. 
Color azul
Medida 70 cm ancho x 100 cm alto
Gramaje 160 g/m2
Cantidad mínima de compra 10 unidades
</t>
  </si>
  <si>
    <t>GSF01-CARTULINA BRISTOL 160 GR VERDE 70X100</t>
  </si>
  <si>
    <t xml:space="preserve">CARTULINA BRISTOL VERDE 70 X 100 CMS. 
Marca GENERICO
Color verde
Medida 70 cm ancho x 100 cm alto
Gramaje 160 g/m2
Cantidad mínima de compra 10 unidades
</t>
  </si>
  <si>
    <t>GSF01-CARTULINA BRISTOL 160 GR ROSADA 70X100</t>
  </si>
  <si>
    <t xml:space="preserve">CARTULINA BRISTOL ROSADA 70 X 100 CMS. 
</t>
  </si>
  <si>
    <t>GSF01-VINILO FLUORESCENTE COLOR  AMARILLO FANTASIA 946 CC</t>
  </si>
  <si>
    <t xml:space="preserve">VINILO FLUORESCENTE COLOR  AMARILLO FANTASIA 946 CC
Ref 332 Amarillo fantasia
Presentación 946 CC
Uso Madera, cerámica, mdf, lienzo, yeso
Cantidad mínima de compra 3 unidades
** Sujeto a disponibilidad, entrega 10 días hábiles bajo orden de compra **
** (imagen de referencia algunas caracterícas pueden variar frente al producto original)** </t>
  </si>
  <si>
    <t>GSF01-VINILO FLUORESCENTE COLOR  VERDE ELECTRICO 946 CC</t>
  </si>
  <si>
    <t xml:space="preserve">VINILO FLUORESCENTE COLOR  VERDE ELECTRICO 946 CC
Ref 328 verde eléctrico
Presentación 946 CC
Uso Madera, cerámica, mdf, lienzo, yeso
Cantidad mínima de compra 3 unidades
** Sujeto a disponibilidad, entrega 10 días hábiles bajo orden de compra **
** (imagen de referencia algunas caracterícas pueden variar frente al producto original)** </t>
  </si>
  <si>
    <t>GSF01-VINILO FLUORESCENTE COLOR  NARANJA MANDARINA 946 CC</t>
  </si>
  <si>
    <t xml:space="preserve">VINILO FLUORESCENTE COLOR  NARANJA MANDARINA 946 CC
Ref 324 Mandarina
Presentación 946 CC
Uso Madera, cerámica, mdf, lienzo, yeso
Cantidad mínima de compra 3 unidades
** Sujeto a disponibilidad, entrega 10 días hábiles bajo orden de compra **
** (imagen de referencia algunas caracterícas pueden variar frente al producto original)** </t>
  </si>
  <si>
    <t>GSF01-VINILO FLUORESCENTE COLOR  MAGENTA PURO 946 CC</t>
  </si>
  <si>
    <t xml:space="preserve">VINILO FLUORESCENTE COLOR  MAGENTA PURO 946 CC
Ref 326 Magenta puro
Presentación 946 CC
Uso Madera, cerámica, mdf, lienzo, yeso
Cantidad mínima de compra 3 unidades
** Sujeto a disponibilidad, entrega 10 días hábiles bajo orden de compra **
** (imagen de referencia algunas caracterícas pueden variar frente al producto original)** </t>
  </si>
  <si>
    <t>GSF01-CAUCHO ESPUMADO FOMI 43.2X56 2MM.FUCSIA</t>
  </si>
  <si>
    <t xml:space="preserve">Marca: FOMI
Referencia: 4173
CAUCHO ESPUMADO FOMI 43.2X56 2MM. FUCSIA UNIDAD 
</t>
  </si>
  <si>
    <t>GSF01-CAUCHO ESPUMA 2MM 90X70CM ESCARCHADO X 10</t>
  </si>
  <si>
    <t>MARCA: FOMI
Tamaño: 90CM X 70CM
2MM
Presentación: X 10 unidades
Escarchado
**Sujeto a disponibilidad de inventario</t>
  </si>
  <si>
    <t>GSF01-CAUCHO ESPUMADO FOMI 43.2X56 2MM.BLANCO</t>
  </si>
  <si>
    <t xml:space="preserve">CAUCHO ESPUMADO FOMI 43.2X56 2MM. BLANCO UNIDAD 
</t>
  </si>
  <si>
    <t>GSF01-CAUCHO ESPUMADO FOMI 43.2X56 2MM.AMARILLO</t>
  </si>
  <si>
    <t xml:space="preserve">CAUCHO ESPUMADO FOMI 43.2X56 2MM. AMARILLO UNIDAD 
</t>
  </si>
  <si>
    <t>GSF01-CAUCHO ESPUMADO FOMI 43.2X56 AZUL MEDIO</t>
  </si>
  <si>
    <t xml:space="preserve">CAUCHO ESPUMADO FOMI 43.2X56 2MM. AZUL MEDIO UNIDAD 
</t>
  </si>
  <si>
    <t>GSF01-NOTAS ADHESIVAS 76X76MMX100H X5 COLORES</t>
  </si>
  <si>
    <t xml:space="preserve">NOTAS ADHESIVAS 76X76MMX100H X5 COLORES
Marca GIPAO
Medida 76 mm ancho x 76 mm alto
Presentación 100 hojas divididas en 5 colores
Cantidad mínima de compra 20 unidades
</t>
  </si>
  <si>
    <t>GSF01-PAPEL CELOFAN AL CALOR AZUL 120X100CM</t>
  </si>
  <si>
    <t xml:space="preserve">PAPEL CELOFAN AL CALOR AZUL 120X100CM 
 </t>
  </si>
  <si>
    <t>GSF01-PAPEL CELOFAN AL CALOR AMARILLO 120X100</t>
  </si>
  <si>
    <t xml:space="preserve">PAPEL CELOFAN AL CALOR AMARILLO 120X100 
</t>
  </si>
  <si>
    <t>GSF01-PAPEL CELOFAN AL CALOR ROJO 120X100</t>
  </si>
  <si>
    <t xml:space="preserve">PAPEL CELOFAN AL CALOR ROJO 120X100 
</t>
  </si>
  <si>
    <t>GSF01-PAPEL CELOFAN AL CALOR VERDE 120X100</t>
  </si>
  <si>
    <t xml:space="preserve">PAPEL CELOFAN AL CALOR VERDE 120X100 
 </t>
  </si>
  <si>
    <t>GSF01-BLOCK IRIS OFICIO 30 HOJAS</t>
  </si>
  <si>
    <t xml:space="preserve">BLOCK PAPEL IRIS OFICIO 30 HOJAS 
 </t>
  </si>
  <si>
    <t xml:space="preserve">GSF01-MARCADOR ROJO SECO ERGONOMICO </t>
  </si>
  <si>
    <t xml:space="preserve">MARCADOR ROJO SECO ERGONOMICO
</t>
  </si>
  <si>
    <t>GSF01-MARCADOR ROJO PERMANENTE ERGONOMICO</t>
  </si>
  <si>
    <t xml:space="preserve">MARCADOR ROJO PERMANENTE ERGONOMICO 
</t>
  </si>
  <si>
    <t>GSF01-MARCADOR VERDE PERMANENTE ERGONOMICO</t>
  </si>
  <si>
    <t xml:space="preserve">MARCADOR VERDE PERMANENTE ERGONOMICO 
</t>
  </si>
  <si>
    <t>GSF01-MARCADOR AZUL PERMANENTE ERGONOMICO</t>
  </si>
  <si>
    <t xml:space="preserve">MARCADOR AZUL PERMANENTE ERGONOMICO 
</t>
  </si>
  <si>
    <t>GSF01-MARCADOR NEGRO PERMANENTE ERGONOMICO</t>
  </si>
  <si>
    <t xml:space="preserve">MARCADOR NEGRO PERMANENTE ERGONOMICO 
</t>
  </si>
  <si>
    <t xml:space="preserve">GSF01-MARCADOR SECO NEGRO ERGONOMICO </t>
  </si>
  <si>
    <t xml:space="preserve">MARCADOR NEGRO SECO ERGONOMICO 
</t>
  </si>
  <si>
    <t xml:space="preserve">GSF01-MARCADOR VERDE SECO ERGONOMICO </t>
  </si>
  <si>
    <t xml:space="preserve">MARCADOR VERDE SECO ERGONOMICO 
</t>
  </si>
  <si>
    <t xml:space="preserve">GSF01-MARCADOR AZUL SECO ERGONOMICO </t>
  </si>
  <si>
    <t xml:space="preserve">MARCADOR AZUL SECO ERGONOMICO 
</t>
  </si>
  <si>
    <t>GSF01-COLORES LARGOS X 12 UNIDADES UNIPUNTA</t>
  </si>
  <si>
    <t xml:space="preserve">COLORES LARGOS X 12 UNIDADES UNIPUNTA
</t>
  </si>
  <si>
    <t>GSF01-CHINCHE PLASTIFICADO X50 UND.COLORES</t>
  </si>
  <si>
    <t xml:space="preserve">CHINCHE PLASTIFICADO X 50 UNDIDADES COLORES SURTIDOS 
</t>
  </si>
  <si>
    <t>GSF01-CARTULINA OPALINA BLANCA CARTA X 25 180G</t>
  </si>
  <si>
    <t xml:space="preserve">
Referencia: 509
Presentación: X 25 unidades
Gramaje: 180
Color: Blanco 
*Sujeto a disponibilidad de inventario 
</t>
  </si>
  <si>
    <t>GSF01-CARTULINA OPALINA BLANCA 1/8 X10 180G</t>
  </si>
  <si>
    <t xml:space="preserve">
Gramaje: 180
Tamaño: 1/8
Presentación: X 10 unidades
Color: Blanco
Material: Opalina 
*Sujeto a disponibilidad de inventario </t>
  </si>
  <si>
    <t>GSF01-PAPEL CREPE SENCILLO NEGRO UNIDAD</t>
  </si>
  <si>
    <t xml:space="preserve">PAPEL CREPE SENCILLO NEGRO UND. </t>
  </si>
  <si>
    <t>GSF01-PAPEL CREPE SENCILLO BLANCO UNIDAD</t>
  </si>
  <si>
    <t xml:space="preserve">PAPEL CREPE SENCILLO BLANCO UND. </t>
  </si>
  <si>
    <t>GSF01-PAPEL CREPE SENCILLO NARANJA UNIDAD</t>
  </si>
  <si>
    <t xml:space="preserve">PAPEL CREPE SENCILLO NARANJA UND. 
</t>
  </si>
  <si>
    <t>GSF01-PAPEL CREPE SENCILLO AZUL CLARO UNIDAD</t>
  </si>
  <si>
    <t xml:space="preserve">PAPEL CREPE SENCILLO AZUL CLARO UND. 
</t>
  </si>
  <si>
    <t>GSF01-PAPEL CREPE SENCILLO CURUBA UNIDAD</t>
  </si>
  <si>
    <t xml:space="preserve">PAPEL CREPE SENCILLO CURUBA UNIDAD 
</t>
  </si>
  <si>
    <t xml:space="preserve">GSF01-PLASTILINA BARRA X10 LARGA </t>
  </si>
  <si>
    <t xml:space="preserve">PLASTILINA BARRA 180G JUMBO LARGA X10 
 </t>
  </si>
  <si>
    <t>GSF01-CLIP COLORES PLASTIFICADO CAJA X 100</t>
  </si>
  <si>
    <t xml:space="preserve">CLIP COLORES PLASTIFICADO CAJA X 100 UND. 
</t>
  </si>
  <si>
    <t>GSF01-PISTOLA PARA SILICONA 40W GRANDE BLISTER</t>
  </si>
  <si>
    <t>PISTOLA PARA SILICONA 40W GRANDE BLISTER 
Marca: GIPAO
Referencia: GP 302</t>
  </si>
  <si>
    <t>GSF01-BROCHA PROFESIONAL 1"</t>
  </si>
  <si>
    <t xml:space="preserve">
Referencia: 14481
Mango en plástico ligero para un trabajo más cómodo
Cerdas finas que brindan mejor acabado y una mayor  aplicación de pintura
Resina epóxica que minimiza la caída de las cerdas
Con orifico en el mango para colgar
Tiempo de entrega 20 días a patir de emitida la Orden de Compra 
**Sujeto a disponibilidad de inventario</t>
  </si>
  <si>
    <t>GSF01-BROCHA SINTETICA POPULAR 1/2"</t>
  </si>
  <si>
    <t xml:space="preserve">
Tamaño: 1/2" 
Cerdas naturales sintéticas 
Apta para todo tipo de aplicaciones sirve para pinturas vinílicas, epóxicas, poliuretanos lacas, esmaltes y pegantes
Brocha apta para trabajos semi-profesionales 
**Sujeto a disponibilidad de inventario</t>
  </si>
  <si>
    <t xml:space="preserve"> GSF01-BROCHA SINTETICA 2" BRUSH</t>
  </si>
  <si>
    <t>BROCHA SINTETICA 2" BRUSH</t>
  </si>
  <si>
    <t>GSF01-MARCADOR SURTIDO GRAFICO 751 CAJA X 10UN</t>
  </si>
  <si>
    <t xml:space="preserve">Diseñados para que niños y jóvenes desarrollen sus habilidades artísticas, con una amplia variedad de colores, cada joven artista cuenta con lo mejor para mostrar su talento. 
</t>
  </si>
  <si>
    <t>OTRAS OBSERVACIONES:</t>
  </si>
  <si>
    <t>SUJETO A DISPONIBILIDAD DE INVENTARIO / VALIDEZ DE LA OFERTA 5 DÍAS CALENDARIO</t>
  </si>
  <si>
    <t xml:space="preserve">POR TRATARSE DE UN PRODUCTO ESPECIAL NO SE ACEPTAN DEVOLUCIONES POR ERROR EN LA SOLICITUD </t>
  </si>
  <si>
    <t>TODO SE COTIZA POR UNIDAD COMO ESTA CARGADO EN LA PLATAFORMA DE GRANDES SUPERFICIES</t>
  </si>
  <si>
    <t>NO INCLUYE SERVICIO DE INSTALACIÓN, PUESTA EN FUNCIONAMIENTO NI CAPACITACIONES</t>
  </si>
  <si>
    <t>Informamos que PANAMERICANA OUTSOURCING S.A . bajo la modalidad de Grandes Superficies asume todas las deducciones relacionadas con los gravámenes municipales, razón por la cual las ventas que se generen por este instrumento de agregación de demanda no serán adicionadas con el valor correspondiente a los gravámenes, y en consecuencia, en nuestra factura de venta únicamente verá representado el valor unitario de los productos por las cantidades más el impuesto de Valor Agregado IVA.
Lo anterior obedece a que PANAMERICANA no actúa como agente retenedor de este tipo de tasa parafiscal y adicionalmente, considerando que no representa un ingreso para PANAMERICANA generado por la prestación de un servicio o venta de un producto, no existe la posibilidad de incluirlo dentro de los registros contables como una venta, y por ende no podrá verse reflejado en nuestra factura de venta.
Con el objeto de dar cumplimiento a los términos y condiciones de uso de la tienda virtual de estado colombiano, sugerimos la inclusión de los gravámenes únicamente en la Cabecera de la Orden de Compra tal como se muestra en la orden de compra adjunta.
 Por último, autorizamos a la Entidad para descontarse al momento del pago, el valor de los gravámenes correspondientes al municipio.</t>
  </si>
  <si>
    <t>*** VENTA PUNTUAL UN (1) CENTRO DE COSTO ***</t>
  </si>
  <si>
    <t>PREPARADA POR:</t>
  </si>
  <si>
    <t>PREPARADA EL DÍA:</t>
  </si>
  <si>
    <t>LILIANA VEGA
CEL. 3114931143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</si>
</sst>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quot;$&quot;\ #,##0.00"/>
    <numFmt numFmtId="168" formatCode="_(&quot;$&quot;* #,##0_);_(&quot;$&quot;* \(#,##0\);_(&quot;$&quot;* &quot;-&quot;_);_(@_)"/>
    <numFmt numFmtId="169" formatCode="d/mm/yyyy;@"/>
    <numFmt numFmtId="170" formatCode="_-* #,##0.00\ &quot;pta&quot;_-;\-* #,##0.00\ &quot;pta&quot;_-;_-* &quot;-&quot;??\ &quot;pta&quot;_-;_-@_-"/>
    <numFmt numFmtId="171" formatCode="_(&quot;$&quot;* #,##0.00_);_(&quot;$&quot;* \(#,##0.00\);_(&quot;$&quot;* &quot;-&quot;??_);_(@_)"/>
    <numFmt numFmtId="172" formatCode="#,##0.00\ \€"/>
    <numFmt numFmtId="173" formatCode="_ * #,##0.00_ ;_ * \-#,##0.00_ ;_ * &quot;-&quot;??_ ;_ @_ "/>
    <numFmt numFmtId="174" formatCode="_(&quot;$&quot;\ * #,##0_);_(&quot;$&quot;\ * \(#,##0\);_(&quot;$&quot;\ * &quot;-&quot;??_);_(@_)"/>
  </numFmts>
  <fonts count="24">
    <font>
      <sz val="11"/>
      <color theme="1"/>
      <name val="Calibri"/>
      <family val="2"/>
      <scheme val="minor"/>
    </font>
    <font>
      <b/>
      <sz val="10"/>
      <name val="Arial"/>
      <family val="2"/>
    </font>
    <font>
      <sz val="10"/>
      <name val="Arial"/>
      <family val="2"/>
    </font>
    <font>
      <b/>
      <sz val="8"/>
      <name val="Tahoma"/>
      <family val="2"/>
    </font>
    <font>
      <b/>
      <sz val="8"/>
      <color rgb="FFFF0000"/>
      <name val="Tahoma"/>
      <family val="2"/>
    </font>
    <font>
      <b/>
      <sz val="10"/>
      <name val="Tahoma"/>
      <family val="2"/>
    </font>
    <font>
      <sz val="11"/>
      <color theme="1"/>
      <name val="Calibri"/>
      <family val="2"/>
      <scheme val="minor"/>
    </font>
    <font>
      <sz val="11"/>
      <color indexed="8"/>
      <name val="Calibri"/>
      <family val="2"/>
    </font>
    <font>
      <sz val="11"/>
      <color rgb="FF000000"/>
      <name val="Calibri"/>
      <family val="2"/>
      <charset val="1"/>
    </font>
    <font>
      <sz val="10"/>
      <color rgb="FF000000"/>
      <name val="Arial"/>
      <family val="2"/>
    </font>
    <font>
      <sz val="10"/>
      <name val="Verdana"/>
      <family val="2"/>
    </font>
    <font>
      <b/>
      <sz val="10"/>
      <name val="Verdana"/>
      <family val="2"/>
    </font>
    <font>
      <b/>
      <sz val="14"/>
      <name val="Verdana"/>
      <family val="2"/>
    </font>
    <font>
      <sz val="10"/>
      <color indexed="8"/>
      <name val="MS Sans Serif"/>
      <family val="2"/>
    </font>
    <font>
      <sz val="11"/>
      <name val="Tahoma"/>
      <family val="2"/>
    </font>
    <font>
      <b/>
      <sz val="11"/>
      <name val="Tahoma"/>
      <family val="2"/>
    </font>
    <font>
      <sz val="11"/>
      <color theme="1"/>
      <name val="Tahoma"/>
      <family val="2"/>
    </font>
    <font>
      <u/>
      <sz val="11"/>
      <name val="Tahoma"/>
      <family val="2"/>
    </font>
    <font>
      <sz val="10"/>
      <name val="Tahoma"/>
      <family val="2"/>
    </font>
    <font>
      <b/>
      <sz val="11"/>
      <color theme="1"/>
      <name val="Tahoma"/>
      <family val="2"/>
    </font>
    <font>
      <b/>
      <sz val="13"/>
      <name val="Tahoma"/>
      <family val="2"/>
    </font>
    <font>
      <b/>
      <sz val="15"/>
      <name val="Tahoma"/>
      <family val="2"/>
    </font>
    <font>
      <b/>
      <sz val="9"/>
      <color theme="1"/>
      <name val="Arial"/>
      <family val="2"/>
    </font>
    <font>
      <sz val="11"/>
      <name val="Arial"/>
      <family val="2"/>
    </font>
  </fonts>
  <fills count="12">
    <fill>
      <patternFill patternType="none"/>
    </fill>
    <fill>
      <patternFill patternType="gray125"/>
    </fill>
    <fill>
      <patternFill patternType="solid">
        <fgColor rgb="FFA9A9A9"/>
        <bgColor indexed="64"/>
      </patternFill>
    </fill>
    <fill>
      <patternFill patternType="solid">
        <fgColor rgb="FFD3D3D3"/>
        <bgColor indexed="64"/>
      </patternFill>
    </fill>
    <fill>
      <patternFill patternType="solid">
        <fgColor rgb="FFFFFFFF"/>
        <bgColor indexed="64"/>
      </patternFill>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rgb="FFEEDC82"/>
        <bgColor indexed="64"/>
      </patternFill>
    </fill>
    <fill>
      <patternFill patternType="solid">
        <fgColor theme="9" tint="0.39997558519241921"/>
        <bgColor indexed="64"/>
      </patternFill>
    </fill>
    <fill>
      <patternFill patternType="solid">
        <fgColor theme="0"/>
        <bgColor indexed="64"/>
      </patternFill>
    </fill>
  </fills>
  <borders count="3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56">
    <xf numFmtId="0" fontId="0" fillId="0" borderId="0"/>
    <xf numFmtId="165" fontId="6" fillId="0" borderId="0" applyFont="0" applyFill="0" applyBorder="0" applyAlignment="0" applyProtection="0"/>
    <xf numFmtId="0" fontId="7" fillId="0" borderId="0"/>
    <xf numFmtId="0" fontId="2" fillId="0" borderId="0" applyFont="0" applyFill="0" applyBorder="0" applyAlignment="0" applyProtection="0"/>
    <xf numFmtId="0" fontId="2" fillId="0" borderId="0" applyFont="0" applyFill="0" applyBorder="0" applyAlignment="0" applyProtection="0"/>
    <xf numFmtId="43" fontId="6" fillId="0" borderId="0" applyFont="0" applyFill="0" applyBorder="0" applyAlignment="0" applyProtection="0"/>
    <xf numFmtId="0" fontId="6" fillId="0" borderId="0"/>
    <xf numFmtId="0" fontId="8" fillId="0" borderId="0"/>
    <xf numFmtId="0" fontId="7" fillId="0" borderId="0"/>
    <xf numFmtId="0" fontId="2" fillId="0" borderId="0"/>
    <xf numFmtId="0" fontId="9" fillId="0" borderId="0"/>
    <xf numFmtId="49" fontId="10" fillId="0" borderId="0">
      <alignment horizontal="left" vertical="center"/>
    </xf>
    <xf numFmtId="0" fontId="2" fillId="0" borderId="0"/>
    <xf numFmtId="170" fontId="2" fillId="0" borderId="0" applyFont="0" applyFill="0" applyBorder="0" applyAlignment="0" applyProtection="0"/>
    <xf numFmtId="165" fontId="6" fillId="0" borderId="0" applyFont="0" applyFill="0" applyBorder="0" applyAlignment="0" applyProtection="0"/>
    <xf numFmtId="170" fontId="2" fillId="0" borderId="0" applyFont="0" applyFill="0" applyBorder="0" applyAlignment="0" applyProtection="0"/>
    <xf numFmtId="0" fontId="2" fillId="0" borderId="0"/>
    <xf numFmtId="171" fontId="6" fillId="0" borderId="0" applyFont="0" applyFill="0" applyBorder="0" applyAlignment="0" applyProtection="0"/>
    <xf numFmtId="9" fontId="2" fillId="0" borderId="0" applyFont="0" applyFill="0" applyBorder="0" applyAlignment="0" applyProtection="0"/>
    <xf numFmtId="0" fontId="2" fillId="2" borderId="0">
      <alignment horizontal="right"/>
    </xf>
    <xf numFmtId="0" fontId="1" fillId="2" borderId="0">
      <alignment horizontal="right"/>
    </xf>
    <xf numFmtId="0" fontId="2" fillId="3" borderId="0">
      <alignment horizontal="right"/>
    </xf>
    <xf numFmtId="0" fontId="2" fillId="4" borderId="0">
      <alignment horizontal="right"/>
    </xf>
    <xf numFmtId="0" fontId="11" fillId="0" borderId="0">
      <alignment horizontal="left" vertical="center"/>
    </xf>
    <xf numFmtId="0" fontId="11" fillId="0" borderId="0">
      <alignment horizontal="right" vertical="center"/>
    </xf>
    <xf numFmtId="0" fontId="10" fillId="0" borderId="26">
      <alignment horizontal="left" vertical="center"/>
    </xf>
    <xf numFmtId="0" fontId="2" fillId="0" borderId="26"/>
    <xf numFmtId="164" fontId="2" fillId="0" borderId="0"/>
    <xf numFmtId="171" fontId="2" fillId="0" borderId="0"/>
    <xf numFmtId="14" fontId="10" fillId="0" borderId="0">
      <alignment horizontal="right" vertical="center"/>
    </xf>
    <xf numFmtId="22" fontId="10" fillId="0" borderId="0">
      <alignment horizontal="right" vertical="center"/>
    </xf>
    <xf numFmtId="4" fontId="10" fillId="0" borderId="0">
      <alignment horizontal="right" vertical="center"/>
    </xf>
    <xf numFmtId="4" fontId="10" fillId="0" borderId="26">
      <alignment horizontal="right" vertical="center"/>
    </xf>
    <xf numFmtId="172" fontId="10" fillId="0" borderId="0">
      <alignment horizontal="right" vertical="center"/>
    </xf>
    <xf numFmtId="172" fontId="10" fillId="0" borderId="26">
      <alignment horizontal="right" vertical="center"/>
    </xf>
    <xf numFmtId="0" fontId="11" fillId="5" borderId="0">
      <alignment horizontal="center" vertical="center"/>
    </xf>
    <xf numFmtId="0" fontId="11" fillId="6" borderId="0">
      <alignment horizontal="center" vertical="center" wrapText="1"/>
    </xf>
    <xf numFmtId="0" fontId="10" fillId="6" borderId="0">
      <alignment horizontal="right" vertical="center" wrapText="1"/>
    </xf>
    <xf numFmtId="0" fontId="11" fillId="7" borderId="0">
      <alignment horizontal="center" vertical="center"/>
    </xf>
    <xf numFmtId="0" fontId="11" fillId="8" borderId="0">
      <alignment horizontal="center" vertical="center" wrapText="1"/>
    </xf>
    <xf numFmtId="0" fontId="11" fillId="8" borderId="0">
      <alignment horizontal="right" vertical="center" wrapText="1"/>
    </xf>
    <xf numFmtId="0" fontId="2" fillId="9" borderId="0"/>
    <xf numFmtId="0" fontId="12" fillId="8" borderId="26">
      <alignment horizontal="left" vertical="center"/>
    </xf>
    <xf numFmtId="0" fontId="6" fillId="0" borderId="0"/>
    <xf numFmtId="3" fontId="10" fillId="0" borderId="0">
      <alignment horizontal="right" vertical="center"/>
    </xf>
    <xf numFmtId="3" fontId="10" fillId="0" borderId="26">
      <alignment horizontal="right" vertical="center"/>
    </xf>
    <xf numFmtId="9" fontId="2" fillId="0" borderId="0"/>
    <xf numFmtId="171" fontId="2" fillId="0" borderId="0" applyFont="0" applyFill="0" applyBorder="0" applyAlignment="0" applyProtection="0"/>
    <xf numFmtId="166" fontId="2"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71" fontId="6" fillId="0" borderId="0" applyFont="0" applyFill="0" applyBorder="0" applyAlignment="0" applyProtection="0"/>
    <xf numFmtId="0" fontId="13" fillId="0" borderId="0"/>
    <xf numFmtId="173" fontId="2" fillId="0" borderId="0" applyFont="0" applyFill="0" applyBorder="0" applyAlignment="0" applyProtection="0"/>
    <xf numFmtId="44" fontId="2" fillId="0" borderId="0" applyFont="0" applyFill="0" applyBorder="0" applyAlignment="0" applyProtection="0"/>
    <xf numFmtId="9" fontId="6" fillId="0" borderId="0" applyFont="0" applyFill="0" applyBorder="0" applyAlignment="0" applyProtection="0"/>
  </cellStyleXfs>
  <cellXfs count="113">
    <xf numFmtId="0" fontId="0" fillId="0" borderId="0" xfId="0"/>
    <xf numFmtId="0" fontId="15" fillId="0" borderId="0" xfId="0" applyFont="1" applyAlignment="1">
      <alignment horizontal="left" vertical="center"/>
    </xf>
    <xf numFmtId="0" fontId="14" fillId="0" borderId="0" xfId="0" applyFont="1" applyAlignment="1">
      <alignment vertical="center"/>
    </xf>
    <xf numFmtId="0" fontId="16" fillId="0" borderId="0" xfId="0" applyFont="1" applyAlignment="1">
      <alignment vertical="center"/>
    </xf>
    <xf numFmtId="167" fontId="20" fillId="0" borderId="0" xfId="0" applyNumberFormat="1" applyFont="1" applyAlignment="1">
      <alignment horizontal="right" vertical="center" wrapText="1"/>
    </xf>
    <xf numFmtId="168" fontId="21" fillId="0" borderId="0" xfId="0" applyNumberFormat="1" applyFont="1" applyAlignment="1">
      <alignment horizontal="center" vertical="center" wrapText="1"/>
    </xf>
    <xf numFmtId="0" fontId="14" fillId="0" borderId="0" xfId="0" applyFont="1" applyAlignment="1">
      <alignment vertical="center" wrapText="1"/>
    </xf>
    <xf numFmtId="0" fontId="5" fillId="10" borderId="27" xfId="0" applyFont="1" applyFill="1" applyBorder="1" applyAlignment="1">
      <alignment horizontal="center" vertical="center"/>
    </xf>
    <xf numFmtId="0" fontId="5" fillId="10" borderId="28" xfId="0" applyFont="1" applyFill="1" applyBorder="1" applyAlignment="1">
      <alignment horizontal="center" vertical="center" wrapText="1"/>
    </xf>
    <xf numFmtId="167" fontId="20" fillId="0" borderId="0" xfId="0" applyNumberFormat="1" applyFont="1" applyAlignment="1">
      <alignment horizontal="center" vertical="center" wrapText="1"/>
    </xf>
    <xf numFmtId="0" fontId="16" fillId="0" borderId="0" xfId="0" applyFont="1" applyAlignment="1">
      <alignment horizontal="center" vertical="center"/>
    </xf>
    <xf numFmtId="167" fontId="20" fillId="0" borderId="0" xfId="0" applyNumberFormat="1" applyFont="1" applyAlignment="1">
      <alignment horizontal="left" vertical="center" wrapText="1"/>
    </xf>
    <xf numFmtId="0" fontId="4" fillId="0" borderId="0" xfId="0" applyFont="1" applyAlignment="1">
      <alignment vertical="center" wrapText="1"/>
    </xf>
    <xf numFmtId="0" fontId="0" fillId="0" borderId="0" xfId="0" applyAlignment="1">
      <alignment vertical="center"/>
    </xf>
    <xf numFmtId="0" fontId="16" fillId="0" borderId="0" xfId="0" applyFont="1" applyAlignment="1">
      <alignment horizontal="left" vertical="center" wrapText="1"/>
    </xf>
    <xf numFmtId="14" fontId="16" fillId="0" borderId="0" xfId="0" applyNumberFormat="1" applyFont="1" applyAlignment="1">
      <alignment vertical="center"/>
    </xf>
    <xf numFmtId="0" fontId="3" fillId="10" borderId="17" xfId="0" applyFont="1" applyFill="1" applyBorder="1" applyAlignment="1">
      <alignment vertical="center"/>
    </xf>
    <xf numFmtId="0" fontId="5" fillId="0" borderId="18" xfId="0" applyFont="1" applyBorder="1" applyAlignment="1">
      <alignment vertical="center"/>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3" fillId="4" borderId="0" xfId="0" applyFont="1" applyFill="1" applyAlignment="1">
      <alignment horizontal="center"/>
    </xf>
    <xf numFmtId="0" fontId="23" fillId="4" borderId="0" xfId="0" applyFont="1" applyFill="1" applyAlignment="1">
      <alignment horizontal="left" vertical="center"/>
    </xf>
    <xf numFmtId="0" fontId="23" fillId="0" borderId="0" xfId="0" applyFont="1" applyAlignment="1">
      <alignment horizontal="left" vertical="center"/>
    </xf>
    <xf numFmtId="0" fontId="23" fillId="4" borderId="0" xfId="0" applyFont="1" applyFill="1" applyAlignment="1">
      <alignment horizontal="center" vertical="center"/>
    </xf>
    <xf numFmtId="0" fontId="23" fillId="0" borderId="0" xfId="0" applyFont="1" applyAlignment="1">
      <alignment horizontal="center" vertical="center"/>
    </xf>
    <xf numFmtId="167" fontId="5" fillId="10" borderId="28" xfId="0" applyNumberFormat="1" applyFont="1" applyFill="1" applyBorder="1" applyAlignment="1">
      <alignment horizontal="center" vertical="center" wrapText="1"/>
    </xf>
    <xf numFmtId="0" fontId="18" fillId="0" borderId="26" xfId="0" applyFont="1" applyBorder="1" applyAlignment="1">
      <alignment horizontal="center" vertical="center" wrapText="1"/>
    </xf>
    <xf numFmtId="9" fontId="18" fillId="0" borderId="26" xfId="55" applyFont="1" applyFill="1" applyBorder="1" applyAlignment="1">
      <alignment horizontal="center" vertical="center" wrapText="1"/>
    </xf>
    <xf numFmtId="0" fontId="5" fillId="10" borderId="24" xfId="0" applyFont="1" applyFill="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174" fontId="18" fillId="0" borderId="26" xfId="1" applyNumberFormat="1"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32" xfId="0" applyFont="1" applyFill="1" applyBorder="1" applyAlignment="1">
      <alignment vertical="center"/>
    </xf>
    <xf numFmtId="0" fontId="15" fillId="10" borderId="2" xfId="0" applyFont="1" applyFill="1" applyBorder="1" applyAlignment="1">
      <alignment vertical="center"/>
    </xf>
    <xf numFmtId="1" fontId="15" fillId="0" borderId="32" xfId="0" applyNumberFormat="1" applyFont="1" applyBorder="1" applyAlignment="1">
      <alignment vertical="center"/>
    </xf>
    <xf numFmtId="1" fontId="15" fillId="0" borderId="2" xfId="0" applyNumberFormat="1" applyFont="1" applyBorder="1" applyAlignment="1">
      <alignment vertical="center"/>
    </xf>
    <xf numFmtId="3" fontId="15" fillId="0" borderId="18" xfId="0" applyNumberFormat="1" applyFont="1" applyBorder="1" applyAlignment="1">
      <alignment horizontal="center" vertical="center" wrapText="1"/>
    </xf>
    <xf numFmtId="165" fontId="15" fillId="0" borderId="0" xfId="1" applyFont="1" applyFill="1" applyBorder="1" applyAlignment="1">
      <alignment horizontal="center" vertical="center" wrapText="1"/>
    </xf>
    <xf numFmtId="0" fontId="18" fillId="11" borderId="33" xfId="0" applyFont="1" applyFill="1" applyBorder="1" applyAlignment="1">
      <alignment horizontal="center" vertical="center"/>
    </xf>
    <xf numFmtId="0" fontId="18" fillId="11" borderId="34" xfId="0" applyFont="1" applyFill="1" applyBorder="1" applyAlignment="1">
      <alignment horizontal="center" vertical="center"/>
    </xf>
    <xf numFmtId="0" fontId="18" fillId="11" borderId="26" xfId="0" applyFont="1" applyFill="1" applyBorder="1" applyAlignment="1">
      <alignment horizontal="center" vertical="center" wrapText="1"/>
    </xf>
    <xf numFmtId="174" fontId="18" fillId="11" borderId="26" xfId="1" applyNumberFormat="1" applyFont="1" applyFill="1" applyBorder="1" applyAlignment="1">
      <alignment horizontal="center" vertical="center" wrapText="1"/>
    </xf>
    <xf numFmtId="9" fontId="18" fillId="11" borderId="26" xfId="55" applyFont="1" applyFill="1" applyBorder="1" applyAlignment="1">
      <alignment horizontal="center" vertical="center" wrapText="1"/>
    </xf>
    <xf numFmtId="0" fontId="23" fillId="11" borderId="0" xfId="0" applyFont="1" applyFill="1" applyAlignment="1">
      <alignment horizontal="left" vertical="center"/>
    </xf>
    <xf numFmtId="0" fontId="16" fillId="11" borderId="0" xfId="0" applyFont="1" applyFill="1" applyAlignment="1">
      <alignment vertical="center"/>
    </xf>
    <xf numFmtId="167" fontId="5" fillId="11" borderId="33" xfId="0" applyNumberFormat="1" applyFont="1" applyFill="1" applyBorder="1" applyAlignment="1">
      <alignment horizontal="center" wrapText="1"/>
    </xf>
    <xf numFmtId="167" fontId="5" fillId="11" borderId="36" xfId="0" applyNumberFormat="1" applyFont="1" applyFill="1" applyBorder="1" applyAlignment="1">
      <alignment horizontal="center" wrapText="1"/>
    </xf>
    <xf numFmtId="167" fontId="5" fillId="11" borderId="37" xfId="0" applyNumberFormat="1" applyFont="1" applyFill="1" applyBorder="1" applyAlignment="1">
      <alignment horizontal="center" wrapText="1"/>
    </xf>
    <xf numFmtId="0" fontId="15" fillId="10" borderId="24" xfId="0" applyFont="1" applyFill="1" applyBorder="1" applyAlignment="1">
      <alignment vertical="center"/>
    </xf>
    <xf numFmtId="0" fontId="15" fillId="10" borderId="25" xfId="0" applyFont="1" applyFill="1" applyBorder="1" applyAlignment="1">
      <alignment vertical="center"/>
    </xf>
    <xf numFmtId="0" fontId="15" fillId="10" borderId="1" xfId="0" applyFont="1" applyFill="1" applyBorder="1" applyAlignment="1">
      <alignment vertical="center"/>
    </xf>
    <xf numFmtId="0" fontId="15" fillId="10" borderId="3" xfId="0" applyFont="1" applyFill="1" applyBorder="1" applyAlignment="1">
      <alignment vertical="center"/>
    </xf>
    <xf numFmtId="1" fontId="15" fillId="0" borderId="24" xfId="0" applyNumberFormat="1" applyFont="1" applyBorder="1" applyAlignment="1">
      <alignment vertical="center"/>
    </xf>
    <xf numFmtId="1" fontId="15" fillId="0" borderId="25" xfId="0" applyNumberFormat="1" applyFont="1" applyBorder="1" applyAlignment="1">
      <alignment vertical="center"/>
    </xf>
    <xf numFmtId="1" fontId="15" fillId="0" borderId="1" xfId="0" applyNumberFormat="1" applyFont="1" applyBorder="1" applyAlignment="1">
      <alignment vertical="center"/>
    </xf>
    <xf numFmtId="1" fontId="15" fillId="0" borderId="3" xfId="0" applyNumberFormat="1" applyFont="1" applyBorder="1" applyAlignment="1">
      <alignment vertical="center"/>
    </xf>
    <xf numFmtId="0" fontId="15" fillId="10" borderId="24" xfId="0" applyFont="1" applyFill="1" applyBorder="1" applyAlignment="1">
      <alignment horizontal="center" vertical="center"/>
    </xf>
    <xf numFmtId="0" fontId="15" fillId="10" borderId="25" xfId="0" applyFont="1" applyFill="1" applyBorder="1" applyAlignment="1">
      <alignment horizontal="center" vertical="center"/>
    </xf>
    <xf numFmtId="0" fontId="15" fillId="10" borderId="1" xfId="0" applyFont="1" applyFill="1" applyBorder="1" applyAlignment="1">
      <alignment horizontal="center" vertical="center"/>
    </xf>
    <xf numFmtId="0" fontId="15" fillId="10" borderId="3" xfId="0" applyFont="1" applyFill="1" applyBorder="1" applyAlignment="1">
      <alignment horizontal="center" vertical="center"/>
    </xf>
    <xf numFmtId="0" fontId="15" fillId="10" borderId="6"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7" xfId="0" applyFont="1" applyFill="1" applyBorder="1" applyAlignment="1">
      <alignment horizontal="center" vertical="center" wrapText="1"/>
    </xf>
    <xf numFmtId="1" fontId="15" fillId="0" borderId="24" xfId="0" applyNumberFormat="1" applyFont="1" applyBorder="1" applyAlignment="1">
      <alignment horizontal="center" vertical="center"/>
    </xf>
    <xf numFmtId="1" fontId="15" fillId="0" borderId="25" xfId="0" applyNumberFormat="1" applyFont="1" applyBorder="1" applyAlignment="1">
      <alignment horizontal="center" vertical="center"/>
    </xf>
    <xf numFmtId="1" fontId="15" fillId="0" borderId="1" xfId="0" applyNumberFormat="1" applyFont="1" applyBorder="1" applyAlignment="1">
      <alignment horizontal="center" vertical="center"/>
    </xf>
    <xf numFmtId="1" fontId="15" fillId="0" borderId="3" xfId="0" applyNumberFormat="1" applyFont="1" applyBorder="1" applyAlignment="1">
      <alignment horizontal="center" vertical="center"/>
    </xf>
    <xf numFmtId="0" fontId="15" fillId="0" borderId="8" xfId="0" applyFont="1" applyBorder="1" applyAlignment="1">
      <alignment vertical="center" wrapText="1"/>
    </xf>
    <xf numFmtId="0" fontId="15" fillId="0" borderId="18" xfId="0" applyFont="1" applyBorder="1" applyAlignment="1">
      <alignment vertical="center" wrapText="1"/>
    </xf>
    <xf numFmtId="0" fontId="15" fillId="0" borderId="9" xfId="0" applyFont="1" applyBorder="1" applyAlignment="1">
      <alignment vertical="center" wrapText="1"/>
    </xf>
    <xf numFmtId="0" fontId="15" fillId="10" borderId="10" xfId="0" applyFont="1" applyFill="1" applyBorder="1" applyAlignment="1">
      <alignment horizontal="center" vertical="center" wrapText="1"/>
    </xf>
    <xf numFmtId="0" fontId="15" fillId="10" borderId="11" xfId="0" applyFont="1" applyFill="1" applyBorder="1" applyAlignment="1">
      <alignment horizontal="center" vertical="center" wrapText="1"/>
    </xf>
    <xf numFmtId="0" fontId="15" fillId="10" borderId="12" xfId="0" applyFont="1" applyFill="1" applyBorder="1" applyAlignment="1">
      <alignment horizontal="center" vertical="center" wrapText="1"/>
    </xf>
    <xf numFmtId="3" fontId="15" fillId="0" borderId="16" xfId="0" applyNumberFormat="1" applyFont="1" applyBorder="1" applyAlignment="1">
      <alignment horizontal="center" vertical="center" wrapText="1"/>
    </xf>
    <xf numFmtId="3" fontId="15" fillId="0" borderId="14" xfId="0" applyNumberFormat="1" applyFont="1" applyBorder="1" applyAlignment="1">
      <alignment horizontal="center" vertical="center" wrapText="1"/>
    </xf>
    <xf numFmtId="3" fontId="15" fillId="0" borderId="15" xfId="0" applyNumberFormat="1" applyFont="1" applyBorder="1" applyAlignment="1">
      <alignment horizontal="center" vertical="center" wrapText="1"/>
    </xf>
    <xf numFmtId="167" fontId="5" fillId="10" borderId="28" xfId="0" applyNumberFormat="1" applyFont="1" applyFill="1" applyBorder="1" applyAlignment="1">
      <alignment horizontal="center" vertical="center" wrapText="1"/>
    </xf>
    <xf numFmtId="167" fontId="5" fillId="10" borderId="29" xfId="0" applyNumberFormat="1" applyFont="1" applyFill="1" applyBorder="1" applyAlignment="1">
      <alignment horizontal="center" vertical="center" wrapText="1"/>
    </xf>
    <xf numFmtId="14" fontId="15" fillId="0" borderId="8"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167" fontId="5" fillId="0" borderId="26" xfId="0" applyNumberFormat="1" applyFont="1" applyBorder="1" applyAlignment="1">
      <alignment horizontal="center" wrapText="1"/>
    </xf>
    <xf numFmtId="167" fontId="5" fillId="0" borderId="35" xfId="0" applyNumberFormat="1" applyFont="1" applyBorder="1" applyAlignment="1">
      <alignment horizontal="center" wrapText="1"/>
    </xf>
    <xf numFmtId="0" fontId="19" fillId="0" borderId="0" xfId="0" applyFont="1" applyAlignment="1">
      <alignment horizontal="right" vertical="center"/>
    </xf>
    <xf numFmtId="169" fontId="5" fillId="0" borderId="8" xfId="0" applyNumberFormat="1" applyFont="1" applyBorder="1" applyAlignment="1">
      <alignment horizontal="center" vertical="center"/>
    </xf>
    <xf numFmtId="169" fontId="5" fillId="0" borderId="18" xfId="0" applyNumberFormat="1" applyFont="1" applyBorder="1" applyAlignment="1">
      <alignment horizontal="center" vertical="center"/>
    </xf>
    <xf numFmtId="169" fontId="5" fillId="0" borderId="9" xfId="0" applyNumberFormat="1" applyFont="1" applyBorder="1" applyAlignment="1">
      <alignment horizontal="center" vertical="center"/>
    </xf>
    <xf numFmtId="167" fontId="3" fillId="10" borderId="19" xfId="0" applyNumberFormat="1" applyFont="1" applyFill="1" applyBorder="1" applyAlignment="1">
      <alignment horizontal="left" vertical="center" wrapText="1"/>
    </xf>
    <xf numFmtId="167" fontId="3" fillId="10" borderId="21" xfId="0" applyNumberFormat="1" applyFont="1" applyFill="1" applyBorder="1" applyAlignment="1">
      <alignment horizontal="left" vertical="center" wrapText="1"/>
    </xf>
    <xf numFmtId="167" fontId="3" fillId="10" borderId="20" xfId="0" applyNumberFormat="1" applyFont="1" applyFill="1" applyBorder="1" applyAlignment="1">
      <alignment horizontal="left" vertical="center" wrapText="1"/>
    </xf>
    <xf numFmtId="0" fontId="22" fillId="0" borderId="24"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25" xfId="0" applyFont="1" applyBorder="1" applyAlignment="1">
      <alignment horizontal="center" vertical="center" wrapText="1"/>
    </xf>
    <xf numFmtId="0" fontId="3" fillId="10" borderId="10" xfId="0" applyFont="1" applyFill="1" applyBorder="1" applyAlignment="1">
      <alignment vertical="center"/>
    </xf>
    <xf numFmtId="0" fontId="3" fillId="10" borderId="11" xfId="0" applyFont="1" applyFill="1" applyBorder="1" applyAlignment="1">
      <alignment vertical="center"/>
    </xf>
    <xf numFmtId="0" fontId="3" fillId="10" borderId="12" xfId="0" applyFont="1" applyFill="1" applyBorder="1" applyAlignment="1">
      <alignment vertical="center"/>
    </xf>
    <xf numFmtId="0" fontId="3" fillId="10" borderId="22" xfId="0" applyFont="1" applyFill="1" applyBorder="1" applyAlignment="1">
      <alignment vertical="center"/>
    </xf>
    <xf numFmtId="0" fontId="5" fillId="0" borderId="13" xfId="0" applyFont="1" applyBorder="1" applyAlignment="1">
      <alignment vertical="center" wrapText="1"/>
    </xf>
    <xf numFmtId="0" fontId="5" fillId="0" borderId="14" xfId="0" applyFont="1" applyBorder="1" applyAlignment="1">
      <alignment vertical="center"/>
    </xf>
    <xf numFmtId="0" fontId="5" fillId="0" borderId="23" xfId="0" applyFont="1" applyBorder="1" applyAlignment="1">
      <alignment vertical="center"/>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5" fontId="15" fillId="0" borderId="30" xfId="1" applyFont="1" applyFill="1" applyBorder="1" applyAlignment="1">
      <alignment horizontal="center" vertical="center" wrapText="1"/>
    </xf>
    <xf numFmtId="165" fontId="15" fillId="0" borderId="31" xfId="1" applyFont="1" applyFill="1" applyBorder="1" applyAlignment="1">
      <alignment horizontal="center" vertical="center" wrapText="1"/>
    </xf>
    <xf numFmtId="167" fontId="5" fillId="11" borderId="26" xfId="0" applyNumberFormat="1" applyFont="1" applyFill="1" applyBorder="1" applyAlignment="1">
      <alignment horizontal="center" wrapText="1"/>
    </xf>
    <xf numFmtId="167" fontId="5" fillId="11" borderId="35" xfId="0" applyNumberFormat="1" applyFont="1" applyFill="1" applyBorder="1" applyAlignment="1">
      <alignment horizontal="center" wrapText="1"/>
    </xf>
  </cellXfs>
  <cellStyles count="56">
    <cellStyle name="AnalysisIndexDark" xfId="19" xr:uid="{00000000-0005-0000-0000-000000000000}"/>
    <cellStyle name="AnalysisIndexDarkBold" xfId="20" xr:uid="{00000000-0005-0000-0000-000001000000}"/>
    <cellStyle name="AnalysisIndexLight" xfId="21" xr:uid="{00000000-0005-0000-0000-000002000000}"/>
    <cellStyle name="AnalysisIndexWhite" xfId="22" xr:uid="{00000000-0005-0000-0000-000003000000}"/>
    <cellStyle name="BodyStyle" xfId="11" xr:uid="{00000000-0005-0000-0000-000004000000}"/>
    <cellStyle name="BodyStyleBold" xfId="23" xr:uid="{00000000-0005-0000-0000-000005000000}"/>
    <cellStyle name="BodyStyleBoldRight" xfId="24" xr:uid="{00000000-0005-0000-0000-000006000000}"/>
    <cellStyle name="BodyStyleWithBorder" xfId="25" xr:uid="{00000000-0005-0000-0000-000007000000}"/>
    <cellStyle name="BorderThinBlack" xfId="26" xr:uid="{00000000-0005-0000-0000-000008000000}"/>
    <cellStyle name="Comma" xfId="49" xr:uid="{00000000-0005-0000-0000-000009000000}"/>
    <cellStyle name="Comma [0]" xfId="27" xr:uid="{00000000-0005-0000-0000-00000A000000}"/>
    <cellStyle name="Currency" xfId="28" xr:uid="{00000000-0005-0000-0000-00000B000000}"/>
    <cellStyle name="Currency [0]" xfId="50" xr:uid="{00000000-0005-0000-0000-00000C000000}"/>
    <cellStyle name="DateStyle" xfId="29" xr:uid="{00000000-0005-0000-0000-00000D000000}"/>
    <cellStyle name="DateTimeStyle" xfId="30" xr:uid="{00000000-0005-0000-0000-00000E000000}"/>
    <cellStyle name="Decimal" xfId="31" xr:uid="{00000000-0005-0000-0000-00000F000000}"/>
    <cellStyle name="DecimalWithBorder" xfId="32" xr:uid="{00000000-0005-0000-0000-000010000000}"/>
    <cellStyle name="EuroCurrency" xfId="33" xr:uid="{00000000-0005-0000-0000-000011000000}"/>
    <cellStyle name="EuroCurrencyWithBorder" xfId="34" xr:uid="{00000000-0005-0000-0000-000012000000}"/>
    <cellStyle name="HeaderStyle" xfId="35" xr:uid="{00000000-0005-0000-0000-000013000000}"/>
    <cellStyle name="HeaderSubTop" xfId="36" xr:uid="{00000000-0005-0000-0000-000014000000}"/>
    <cellStyle name="HeaderSubTopNoBold" xfId="37" xr:uid="{00000000-0005-0000-0000-000015000000}"/>
    <cellStyle name="HeaderTopBuyer" xfId="38" xr:uid="{00000000-0005-0000-0000-000016000000}"/>
    <cellStyle name="HeaderTopStyle" xfId="39" xr:uid="{00000000-0005-0000-0000-000017000000}"/>
    <cellStyle name="HeaderTopStyleAlignRight" xfId="40" xr:uid="{00000000-0005-0000-0000-000018000000}"/>
    <cellStyle name="IsSelectedStyle" xfId="41" xr:uid="{00000000-0005-0000-0000-000019000000}"/>
    <cellStyle name="MainTitle" xfId="42" xr:uid="{00000000-0005-0000-0000-00001A000000}"/>
    <cellStyle name="Millares 2" xfId="3" xr:uid="{00000000-0005-0000-0000-00001B000000}"/>
    <cellStyle name="Millares 2 2" xfId="4" xr:uid="{00000000-0005-0000-0000-00001C000000}"/>
    <cellStyle name="Millares 2 3" xfId="5" xr:uid="{00000000-0005-0000-0000-00001D000000}"/>
    <cellStyle name="Millares 2 4" xfId="48" xr:uid="{00000000-0005-0000-0000-00001E000000}"/>
    <cellStyle name="Millares 3" xfId="53" xr:uid="{00000000-0005-0000-0000-00001F000000}"/>
    <cellStyle name="Moneda" xfId="1" builtinId="4"/>
    <cellStyle name="Moneda 2" xfId="13" xr:uid="{00000000-0005-0000-0000-000021000000}"/>
    <cellStyle name="Moneda 2 2" xfId="14" xr:uid="{00000000-0005-0000-0000-000022000000}"/>
    <cellStyle name="Moneda 2 3" xfId="15" xr:uid="{00000000-0005-0000-0000-000023000000}"/>
    <cellStyle name="Moneda 2 4" xfId="17" xr:uid="{00000000-0005-0000-0000-000024000000}"/>
    <cellStyle name="Moneda 2 5" xfId="54" xr:uid="{00000000-0005-0000-0000-000025000000}"/>
    <cellStyle name="Moneda 3" xfId="47" xr:uid="{00000000-0005-0000-0000-000026000000}"/>
    <cellStyle name="Moneda 4" xfId="51" xr:uid="{00000000-0005-0000-0000-000027000000}"/>
    <cellStyle name="Normal" xfId="0" builtinId="0"/>
    <cellStyle name="Normal 2" xfId="2" xr:uid="{00000000-0005-0000-0000-000029000000}"/>
    <cellStyle name="Normal 2 2" xfId="6" xr:uid="{00000000-0005-0000-0000-00002A000000}"/>
    <cellStyle name="Normal 2 3" xfId="7" xr:uid="{00000000-0005-0000-0000-00002B000000}"/>
    <cellStyle name="Normal 2 4" xfId="10" xr:uid="{00000000-0005-0000-0000-00002C000000}"/>
    <cellStyle name="Normal 2 5" xfId="16" xr:uid="{00000000-0005-0000-0000-00002D000000}"/>
    <cellStyle name="Normal 3" xfId="12" xr:uid="{00000000-0005-0000-0000-00002E000000}"/>
    <cellStyle name="Normal 3 2" xfId="43" xr:uid="{00000000-0005-0000-0000-00002F000000}"/>
    <cellStyle name="Normal 3 3" xfId="52" xr:uid="{00000000-0005-0000-0000-000030000000}"/>
    <cellStyle name="Normal 4" xfId="8" xr:uid="{00000000-0005-0000-0000-000031000000}"/>
    <cellStyle name="Normal 6" xfId="9" xr:uid="{00000000-0005-0000-0000-000032000000}"/>
    <cellStyle name="Numeric" xfId="44" xr:uid="{00000000-0005-0000-0000-000033000000}"/>
    <cellStyle name="NumericWithBorder" xfId="45" xr:uid="{00000000-0005-0000-0000-000034000000}"/>
    <cellStyle name="Percent" xfId="46" xr:uid="{00000000-0005-0000-0000-000035000000}"/>
    <cellStyle name="Porcentaje" xfId="55" builtinId="5"/>
    <cellStyle name="Porcentaje 2" xfId="18"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100</xdr:row>
      <xdr:rowOff>0</xdr:rowOff>
    </xdr:from>
    <xdr:to>
      <xdr:col>7</xdr:col>
      <xdr:colOff>9525</xdr:colOff>
      <xdr:row>100</xdr:row>
      <xdr:rowOff>0</xdr:rowOff>
    </xdr:to>
    <xdr:pic>
      <xdr:nvPicPr>
        <xdr:cNvPr id="2" name="Picture 33" descr="nojavascript&amp;W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3030200"/>
          <a:ext cx="9525" cy="0"/>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3" name="Picture 34" descr="nojavascript&amp;W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3030200"/>
          <a:ext cx="9525" cy="0"/>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4" name="Picture 49" descr="nojavascript&amp;W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3030200"/>
          <a:ext cx="9525" cy="0"/>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5" name="Picture 50" descr="nojavascript&amp;WT">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3030200"/>
          <a:ext cx="9525" cy="0"/>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6" name="Picture 51" descr="nojavascript&amp;WT">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3030200"/>
          <a:ext cx="9525" cy="0"/>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7" name="Picture 52" descr="nojavascript&amp;WT">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3030200"/>
          <a:ext cx="9525" cy="0"/>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8" name="Picture 33" descr="nojavascript&amp;WT">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3030200"/>
          <a:ext cx="9525" cy="0"/>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9" name="Picture 34" descr="nojavascript&amp;WT">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3030200"/>
          <a:ext cx="9525" cy="0"/>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11" name="Picture 34" descr="nojavascript&amp;WT">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6114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12" name="Picture 49" descr="nojavascript&amp;WT">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6114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13" name="Picture 50" descr="nojavascript&amp;WT">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6114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14" name="Picture 51" descr="nojavascript&amp;WT">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6114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15" name="Picture 52" descr="nojavascript&amp;WT">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611475"/>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16" name="Picture 33" descr="nojavascript&amp;WT">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611475"/>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17" name="Picture 34" descr="nojavascript&amp;WT">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611475"/>
          <a:ext cx="9525" cy="9525"/>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18" name="Picture 33" descr="nojavascript&amp;WT">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420975"/>
          <a:ext cx="9525" cy="9525"/>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19" name="Picture 34" descr="nojavascript&amp;WT">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20" name="Picture 49" descr="nojavascript&amp;WT">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21" name="Picture 50" descr="nojavascript&amp;WT">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22" name="Picture 51" descr="nojavascript&amp;WT">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23" name="Picture 52" descr="nojavascript&amp;WT">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4209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24" name="Picture 33" descr="nojavascript&amp;WT">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4209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25" name="Picture 34" descr="nojavascript&amp;WT">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4209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26" name="Picture 33" descr="nojavascript&amp;WT">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27" name="Picture 34" descr="nojavascript&amp;WT">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28" name="Picture 49" descr="nojavascript&amp;WT">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29" name="Picture 50" descr="nojavascript&amp;WT">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0" name="Picture 51" descr="nojavascript&amp;WT">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1" name="Picture 52" descr="nojavascript&amp;WT">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2" name="Picture 33" descr="nojavascript&amp;WT">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3" name="Picture 34" descr="nojavascript&amp;WT">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4" name="Picture 33" descr="nojavascript&amp;WT">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5" name="Picture 34" descr="nojavascript&amp;WT">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6" name="Picture 49" descr="nojavascript&amp;WT">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7" name="Picture 50" descr="nojavascript&amp;WT">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8" name="Picture 51" descr="nojavascript&amp;WT">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39" name="Picture 52" descr="nojavascript&amp;WT">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0" name="Picture 33" descr="nojavascript&amp;WT">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1" name="Picture 34" descr="nojavascript&amp;WT">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2" name="Picture 33" descr="nojavascript&amp;WT">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3" name="Picture 34" descr="nojavascript&amp;WT">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4" name="Picture 49" descr="nojavascript&amp;WT">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5" name="Picture 50" descr="nojavascript&amp;WT">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6" name="Picture 51" descr="nojavascript&amp;WT">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7" name="Picture 52" descr="nojavascript&amp;WT">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8" name="Picture 33" descr="nojavascript&amp;WT">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49" name="Picture 34" descr="nojavascript&amp;WT">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0" name="Picture 33" descr="nojavascript&amp;WT">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1" name="Picture 34" descr="nojavascript&amp;WT">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2" name="Picture 49" descr="nojavascript&amp;WT">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3" name="Picture 50" descr="nojavascript&amp;WT">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4" name="Picture 51" descr="nojavascript&amp;WT">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5" name="Picture 52" descr="nojavascript&amp;WT">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6" name="Picture 33" descr="nojavascript&amp;WT">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7" name="Picture 34" descr="nojavascript&amp;WT">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8" name="Picture 33" descr="nojavascript&amp;WT">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59" name="Picture 34" descr="nojavascript&amp;WT">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60" name="Picture 49" descr="nojavascript&amp;WT">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61" name="Picture 50" descr="nojavascript&amp;WT">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62" name="Picture 51" descr="nojavascript&amp;WT">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63" name="Picture 52" descr="nojavascript&amp;WT">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64" name="Picture 33" descr="nojavascript&amp;WT">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65" name="Picture 34" descr="nojavascript&amp;WT">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6259175"/>
          <a:ext cx="9525" cy="9525"/>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66" name="Picture 33" descr="nojavascript&amp;WT">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4239875"/>
          <a:ext cx="9525" cy="9525"/>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67" name="Picture 34" descr="nojavascript&amp;WT">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42398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68" name="Picture 49" descr="nojavascript&amp;WT">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2398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69" name="Picture 50" descr="nojavascript&amp;WT">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2398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70" name="Picture 51" descr="nojavascript&amp;WT">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42398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71" name="Picture 52" descr="nojavascript&amp;WT">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42398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72" name="Picture 33" descr="nojavascript&amp;WT">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2398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73" name="Picture 34" descr="nojavascript&amp;WT">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239875"/>
          <a:ext cx="9525" cy="9525"/>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74" name="Picture 33" descr="nojavascript&amp;WT">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4020800"/>
          <a:ext cx="9525" cy="0"/>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75" name="Picture 34" descr="nojavascript&amp;WT">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4020800"/>
          <a:ext cx="9525" cy="0"/>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76" name="Picture 49" descr="nojavascript&amp;WT">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020800"/>
          <a:ext cx="9525" cy="0"/>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77" name="Picture 50" descr="nojavascript&amp;WT">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020800"/>
          <a:ext cx="9525" cy="0"/>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78" name="Picture 51" descr="nojavascript&amp;WT">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4020800"/>
          <a:ext cx="9525" cy="0"/>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79" name="Picture 52" descr="nojavascript&amp;WT">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4020800"/>
          <a:ext cx="9525" cy="0"/>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80" name="Picture 33" descr="nojavascript&amp;WT">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020800"/>
          <a:ext cx="9525" cy="0"/>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81" name="Picture 34" descr="nojavascript&amp;WT">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020800"/>
          <a:ext cx="9525" cy="0"/>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82" name="Picture 33" descr="nojavascript&amp;WT">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83" name="Picture 34" descr="nojavascript&amp;WT">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84" name="Picture 49" descr="nojavascript&amp;WT">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85" name="Picture 50" descr="nojavascript&amp;WT">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86" name="Picture 51" descr="nojavascript&amp;WT">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87" name="Picture 52" descr="nojavascript&amp;WT">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88" name="Picture 33" descr="nojavascript&amp;WT">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89" name="Picture 34" descr="nojavascript&amp;WT">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90" name="Picture 33" descr="nojavascript&amp;WT">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91" name="Picture 34" descr="nojavascript&amp;WT">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92" name="Picture 49" descr="nojavascript&amp;WT">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93" name="Picture 50" descr="nojavascript&amp;WT">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94" name="Picture 51" descr="nojavascript&amp;WT">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95" name="Picture 52" descr="nojavascript&amp;WT">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96" name="Picture 33" descr="nojavascript&amp;WT">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97" name="Picture 34" descr="nojavascript&amp;WT">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98" name="Picture 33" descr="nojavascript&amp;WT">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99" name="Picture 34" descr="nojavascript&amp;WT">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00" name="Picture 49" descr="nojavascript&amp;WT">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01" name="Picture 50" descr="nojavascript&amp;WT">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102" name="Picture 51" descr="nojavascript&amp;WT">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103" name="Picture 52" descr="nojavascript&amp;WT">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04" name="Picture 33" descr="nojavascript&amp;WT">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05" name="Picture 34" descr="nojavascript&amp;WT">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106" name="Picture 33" descr="nojavascript&amp;WT">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107" name="Picture 34" descr="nojavascript&amp;WT">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08" name="Picture 49" descr="nojavascript&amp;WT">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09" name="Picture 50" descr="nojavascript&amp;WT">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110" name="Picture 51" descr="nojavascript&amp;WT">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111" name="Picture 52" descr="nojavascript&amp;WT">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12" name="Picture 33" descr="nojavascript&amp;WT">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13" name="Picture 34" descr="nojavascript&amp;WT">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114" name="Picture 33" descr="nojavascript&amp;WT">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115" name="Picture 34" descr="nojavascript&amp;WT">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16" name="Picture 49" descr="nojavascript&amp;WT">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17" name="Picture 50" descr="nojavascript&amp;WT">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773150"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118" name="Picture 51" descr="nojavascript&amp;WT">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10</xdr:col>
      <xdr:colOff>0</xdr:colOff>
      <xdr:row>100</xdr:row>
      <xdr:rowOff>0</xdr:rowOff>
    </xdr:from>
    <xdr:to>
      <xdr:col>10</xdr:col>
      <xdr:colOff>9525</xdr:colOff>
      <xdr:row>100</xdr:row>
      <xdr:rowOff>0</xdr:rowOff>
    </xdr:to>
    <xdr:pic>
      <xdr:nvPicPr>
        <xdr:cNvPr id="119" name="Picture 52" descr="nojavascript&amp;WT">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887575"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20" name="Picture 33" descr="nojavascript&amp;WT">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21" name="Picture 34" descr="nojavascript&amp;WT">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4582775"/>
          <a:ext cx="9525" cy="9525"/>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122" name="Picture 33" descr="nojavascript&amp;WT">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420975"/>
          <a:ext cx="9525" cy="9525"/>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123" name="Picture 34" descr="nojavascript&amp;WT">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24" name="Picture 49" descr="nojavascript&amp;WT">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25" name="Picture 50" descr="nojavascript&amp;WT">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26" name="Picture 51" descr="nojavascript&amp;WT">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27" name="Picture 52" descr="nojavascript&amp;WT">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4209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128" name="Picture 33" descr="nojavascript&amp;WT">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4209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129" name="Picture 34" descr="nojavascript&amp;WT">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420975"/>
          <a:ext cx="9525" cy="9525"/>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130" name="Picture 33" descr="nojavascript&amp;WT">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420975"/>
          <a:ext cx="9525" cy="9525"/>
        </a:xfrm>
        <a:prstGeom prst="rect">
          <a:avLst/>
        </a:prstGeom>
        <a:noFill/>
        <a:ln w="9525">
          <a:noFill/>
          <a:miter lim="800000"/>
          <a:headEnd/>
          <a:tailEnd/>
        </a:ln>
      </xdr:spPr>
    </xdr:pic>
    <xdr:clientData/>
  </xdr:twoCellAnchor>
  <xdr:twoCellAnchor editAs="oneCell">
    <xdr:from>
      <xdr:col>5</xdr:col>
      <xdr:colOff>0</xdr:colOff>
      <xdr:row>100</xdr:row>
      <xdr:rowOff>0</xdr:rowOff>
    </xdr:from>
    <xdr:to>
      <xdr:col>5</xdr:col>
      <xdr:colOff>9525</xdr:colOff>
      <xdr:row>100</xdr:row>
      <xdr:rowOff>0</xdr:rowOff>
    </xdr:to>
    <xdr:pic>
      <xdr:nvPicPr>
        <xdr:cNvPr id="131" name="Picture 34" descr="nojavascript&amp;WT">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32" name="Picture 49" descr="nojavascript&amp;WT">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33" name="Picture 50" descr="nojavascript&amp;WT">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34" name="Picture 51" descr="nojavascript&amp;WT">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420975"/>
          <a:ext cx="9525" cy="9525"/>
        </a:xfrm>
        <a:prstGeom prst="rect">
          <a:avLst/>
        </a:prstGeom>
        <a:noFill/>
        <a:ln w="9525">
          <a:noFill/>
          <a:miter lim="800000"/>
          <a:headEnd/>
          <a:tailEnd/>
        </a:ln>
      </xdr:spPr>
    </xdr:pic>
    <xdr:clientData/>
  </xdr:twoCellAnchor>
  <xdr:twoCellAnchor editAs="oneCell">
    <xdr:from>
      <xdr:col>9</xdr:col>
      <xdr:colOff>0</xdr:colOff>
      <xdr:row>100</xdr:row>
      <xdr:rowOff>0</xdr:rowOff>
    </xdr:from>
    <xdr:to>
      <xdr:col>9</xdr:col>
      <xdr:colOff>9525</xdr:colOff>
      <xdr:row>100</xdr:row>
      <xdr:rowOff>0</xdr:rowOff>
    </xdr:to>
    <xdr:pic>
      <xdr:nvPicPr>
        <xdr:cNvPr id="135" name="Picture 52" descr="nojavascript&amp;WT">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4209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136" name="Picture 33" descr="nojavascript&amp;WT">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420975"/>
          <a:ext cx="9525" cy="9525"/>
        </a:xfrm>
        <a:prstGeom prst="rect">
          <a:avLst/>
        </a:prstGeom>
        <a:noFill/>
        <a:ln w="9525">
          <a:noFill/>
          <a:miter lim="800000"/>
          <a:headEnd/>
          <a:tailEnd/>
        </a:ln>
      </xdr:spPr>
    </xdr:pic>
    <xdr:clientData/>
  </xdr:twoCellAnchor>
  <xdr:twoCellAnchor editAs="oneCell">
    <xdr:from>
      <xdr:col>7</xdr:col>
      <xdr:colOff>0</xdr:colOff>
      <xdr:row>100</xdr:row>
      <xdr:rowOff>0</xdr:rowOff>
    </xdr:from>
    <xdr:to>
      <xdr:col>7</xdr:col>
      <xdr:colOff>9525</xdr:colOff>
      <xdr:row>100</xdr:row>
      <xdr:rowOff>0</xdr:rowOff>
    </xdr:to>
    <xdr:pic>
      <xdr:nvPicPr>
        <xdr:cNvPr id="137" name="Picture 34" descr="nojavascript&amp;WT">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420975"/>
          <a:ext cx="9525" cy="9525"/>
        </a:xfrm>
        <a:prstGeom prst="rect">
          <a:avLst/>
        </a:prstGeom>
        <a:noFill/>
        <a:ln w="9525">
          <a:noFill/>
          <a:miter lim="800000"/>
          <a:headEnd/>
          <a:tailEnd/>
        </a:ln>
      </xdr:spPr>
    </xdr:pic>
    <xdr:clientData/>
  </xdr:twoCellAnchor>
  <xdr:twoCellAnchor editAs="oneCell">
    <xdr:from>
      <xdr:col>5</xdr:col>
      <xdr:colOff>0</xdr:colOff>
      <xdr:row>107</xdr:row>
      <xdr:rowOff>0</xdr:rowOff>
    </xdr:from>
    <xdr:to>
      <xdr:col>5</xdr:col>
      <xdr:colOff>9525</xdr:colOff>
      <xdr:row>107</xdr:row>
      <xdr:rowOff>0</xdr:rowOff>
    </xdr:to>
    <xdr:pic>
      <xdr:nvPicPr>
        <xdr:cNvPr id="138" name="Picture 33" descr="nojavascript&amp;WT">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801975"/>
          <a:ext cx="9525" cy="9525"/>
        </a:xfrm>
        <a:prstGeom prst="rect">
          <a:avLst/>
        </a:prstGeom>
        <a:noFill/>
        <a:ln w="9525">
          <a:noFill/>
          <a:miter lim="800000"/>
          <a:headEnd/>
          <a:tailEnd/>
        </a:ln>
      </xdr:spPr>
    </xdr:pic>
    <xdr:clientData/>
  </xdr:twoCellAnchor>
  <xdr:twoCellAnchor editAs="oneCell">
    <xdr:from>
      <xdr:col>5</xdr:col>
      <xdr:colOff>0</xdr:colOff>
      <xdr:row>107</xdr:row>
      <xdr:rowOff>0</xdr:rowOff>
    </xdr:from>
    <xdr:to>
      <xdr:col>5</xdr:col>
      <xdr:colOff>9525</xdr:colOff>
      <xdr:row>107</xdr:row>
      <xdr:rowOff>0</xdr:rowOff>
    </xdr:to>
    <xdr:pic>
      <xdr:nvPicPr>
        <xdr:cNvPr id="139" name="Picture 34" descr="nojavascript&amp;WT">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8019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40" name="Picture 49" descr="nojavascript&amp;WT">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8019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41" name="Picture 50" descr="nojavascript&amp;WT">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8019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42" name="Picture 51" descr="nojavascript&amp;WT">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8019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43" name="Picture 52" descr="nojavascript&amp;WT">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801975"/>
          <a:ext cx="9525" cy="9525"/>
        </a:xfrm>
        <a:prstGeom prst="rect">
          <a:avLst/>
        </a:prstGeom>
        <a:noFill/>
        <a:ln w="9525">
          <a:noFill/>
          <a:miter lim="800000"/>
          <a:headEnd/>
          <a:tailEnd/>
        </a:ln>
      </xdr:spPr>
    </xdr:pic>
    <xdr:clientData/>
  </xdr:twoCellAnchor>
  <xdr:twoCellAnchor editAs="oneCell">
    <xdr:from>
      <xdr:col>7</xdr:col>
      <xdr:colOff>0</xdr:colOff>
      <xdr:row>107</xdr:row>
      <xdr:rowOff>0</xdr:rowOff>
    </xdr:from>
    <xdr:to>
      <xdr:col>7</xdr:col>
      <xdr:colOff>9525</xdr:colOff>
      <xdr:row>107</xdr:row>
      <xdr:rowOff>0</xdr:rowOff>
    </xdr:to>
    <xdr:pic>
      <xdr:nvPicPr>
        <xdr:cNvPr id="144" name="Picture 33" descr="nojavascript&amp;WT">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801975"/>
          <a:ext cx="9525" cy="9525"/>
        </a:xfrm>
        <a:prstGeom prst="rect">
          <a:avLst/>
        </a:prstGeom>
        <a:noFill/>
        <a:ln w="9525">
          <a:noFill/>
          <a:miter lim="800000"/>
          <a:headEnd/>
          <a:tailEnd/>
        </a:ln>
      </xdr:spPr>
    </xdr:pic>
    <xdr:clientData/>
  </xdr:twoCellAnchor>
  <xdr:twoCellAnchor editAs="oneCell">
    <xdr:from>
      <xdr:col>7</xdr:col>
      <xdr:colOff>0</xdr:colOff>
      <xdr:row>107</xdr:row>
      <xdr:rowOff>0</xdr:rowOff>
    </xdr:from>
    <xdr:to>
      <xdr:col>7</xdr:col>
      <xdr:colOff>9525</xdr:colOff>
      <xdr:row>107</xdr:row>
      <xdr:rowOff>0</xdr:rowOff>
    </xdr:to>
    <xdr:pic>
      <xdr:nvPicPr>
        <xdr:cNvPr id="145" name="Picture 34" descr="nojavascript&amp;WT">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801975"/>
          <a:ext cx="9525" cy="9525"/>
        </a:xfrm>
        <a:prstGeom prst="rect">
          <a:avLst/>
        </a:prstGeom>
        <a:noFill/>
        <a:ln w="9525">
          <a:noFill/>
          <a:miter lim="800000"/>
          <a:headEnd/>
          <a:tailEnd/>
        </a:ln>
      </xdr:spPr>
    </xdr:pic>
    <xdr:clientData/>
  </xdr:twoCellAnchor>
  <xdr:twoCellAnchor editAs="oneCell">
    <xdr:from>
      <xdr:col>5</xdr:col>
      <xdr:colOff>0</xdr:colOff>
      <xdr:row>107</xdr:row>
      <xdr:rowOff>0</xdr:rowOff>
    </xdr:from>
    <xdr:to>
      <xdr:col>5</xdr:col>
      <xdr:colOff>9525</xdr:colOff>
      <xdr:row>107</xdr:row>
      <xdr:rowOff>0</xdr:rowOff>
    </xdr:to>
    <xdr:pic>
      <xdr:nvPicPr>
        <xdr:cNvPr id="146" name="Picture 33" descr="nojavascript&amp;WT">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992475"/>
          <a:ext cx="9525" cy="9525"/>
        </a:xfrm>
        <a:prstGeom prst="rect">
          <a:avLst/>
        </a:prstGeom>
        <a:noFill/>
        <a:ln w="9525">
          <a:noFill/>
          <a:miter lim="800000"/>
          <a:headEnd/>
          <a:tailEnd/>
        </a:ln>
      </xdr:spPr>
    </xdr:pic>
    <xdr:clientData/>
  </xdr:twoCellAnchor>
  <xdr:twoCellAnchor editAs="oneCell">
    <xdr:from>
      <xdr:col>5</xdr:col>
      <xdr:colOff>0</xdr:colOff>
      <xdr:row>107</xdr:row>
      <xdr:rowOff>0</xdr:rowOff>
    </xdr:from>
    <xdr:to>
      <xdr:col>5</xdr:col>
      <xdr:colOff>9525</xdr:colOff>
      <xdr:row>107</xdr:row>
      <xdr:rowOff>0</xdr:rowOff>
    </xdr:to>
    <xdr:pic>
      <xdr:nvPicPr>
        <xdr:cNvPr id="147" name="Picture 34" descr="nojavascript&amp;WT">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53600" y="159924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48" name="Picture 49" descr="nojavascript&amp;WT">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9924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49" name="Picture 50" descr="nojavascript&amp;WT">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011150" y="159924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50" name="Picture 51" descr="nojavascript&amp;WT">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992475"/>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51" name="Picture 52" descr="nojavascript&amp;WT">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92150" y="15992475"/>
          <a:ext cx="9525" cy="9525"/>
        </a:xfrm>
        <a:prstGeom prst="rect">
          <a:avLst/>
        </a:prstGeom>
        <a:noFill/>
        <a:ln w="9525">
          <a:noFill/>
          <a:miter lim="800000"/>
          <a:headEnd/>
          <a:tailEnd/>
        </a:ln>
      </xdr:spPr>
    </xdr:pic>
    <xdr:clientData/>
  </xdr:twoCellAnchor>
  <xdr:twoCellAnchor editAs="oneCell">
    <xdr:from>
      <xdr:col>7</xdr:col>
      <xdr:colOff>0</xdr:colOff>
      <xdr:row>107</xdr:row>
      <xdr:rowOff>0</xdr:rowOff>
    </xdr:from>
    <xdr:to>
      <xdr:col>7</xdr:col>
      <xdr:colOff>9525</xdr:colOff>
      <xdr:row>107</xdr:row>
      <xdr:rowOff>0</xdr:rowOff>
    </xdr:to>
    <xdr:pic>
      <xdr:nvPicPr>
        <xdr:cNvPr id="152" name="Picture 33" descr="nojavascript&amp;WT">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992475"/>
          <a:ext cx="9525" cy="9525"/>
        </a:xfrm>
        <a:prstGeom prst="rect">
          <a:avLst/>
        </a:prstGeom>
        <a:noFill/>
        <a:ln w="9525">
          <a:noFill/>
          <a:miter lim="800000"/>
          <a:headEnd/>
          <a:tailEnd/>
        </a:ln>
      </xdr:spPr>
    </xdr:pic>
    <xdr:clientData/>
  </xdr:twoCellAnchor>
  <xdr:twoCellAnchor editAs="oneCell">
    <xdr:from>
      <xdr:col>7</xdr:col>
      <xdr:colOff>0</xdr:colOff>
      <xdr:row>107</xdr:row>
      <xdr:rowOff>0</xdr:rowOff>
    </xdr:from>
    <xdr:to>
      <xdr:col>7</xdr:col>
      <xdr:colOff>9525</xdr:colOff>
      <xdr:row>107</xdr:row>
      <xdr:rowOff>0</xdr:rowOff>
    </xdr:to>
    <xdr:pic>
      <xdr:nvPicPr>
        <xdr:cNvPr id="153" name="Picture 34" descr="nojavascript&amp;WT">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58575" y="15992475"/>
          <a:ext cx="9525" cy="9525"/>
        </a:xfrm>
        <a:prstGeom prst="rect">
          <a:avLst/>
        </a:prstGeom>
        <a:noFill/>
        <a:ln w="9525">
          <a:noFill/>
          <a:miter lim="800000"/>
          <a:headEnd/>
          <a:tailEnd/>
        </a:ln>
      </xdr:spPr>
    </xdr:pic>
    <xdr:clientData/>
  </xdr:twoCellAnchor>
  <xdr:oneCellAnchor>
    <xdr:from>
      <xdr:col>5</xdr:col>
      <xdr:colOff>0</xdr:colOff>
      <xdr:row>107</xdr:row>
      <xdr:rowOff>0</xdr:rowOff>
    </xdr:from>
    <xdr:ext cx="9525" cy="9525"/>
    <xdr:pic>
      <xdr:nvPicPr>
        <xdr:cNvPr id="157" name="Picture 33" descr="nojavascript&amp;WT">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905375" y="1990725"/>
          <a:ext cx="9525" cy="9525"/>
        </a:xfrm>
        <a:prstGeom prst="rect">
          <a:avLst/>
        </a:prstGeom>
        <a:noFill/>
        <a:ln w="9525">
          <a:noFill/>
          <a:miter lim="800000"/>
          <a:headEnd/>
          <a:tailEnd/>
        </a:ln>
      </xdr:spPr>
    </xdr:pic>
    <xdr:clientData/>
  </xdr:oneCellAnchor>
  <xdr:oneCellAnchor>
    <xdr:from>
      <xdr:col>5</xdr:col>
      <xdr:colOff>0</xdr:colOff>
      <xdr:row>107</xdr:row>
      <xdr:rowOff>0</xdr:rowOff>
    </xdr:from>
    <xdr:ext cx="9525" cy="9525"/>
    <xdr:pic>
      <xdr:nvPicPr>
        <xdr:cNvPr id="158" name="Picture 34" descr="nojavascript&amp;WT">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905375" y="1990725"/>
          <a:ext cx="9525" cy="9525"/>
        </a:xfrm>
        <a:prstGeom prst="rect">
          <a:avLst/>
        </a:prstGeom>
        <a:noFill/>
        <a:ln w="9525">
          <a:noFill/>
          <a:miter lim="800000"/>
          <a:headEnd/>
          <a:tailEnd/>
        </a:ln>
      </xdr:spPr>
    </xdr:pic>
    <xdr:clientData/>
  </xdr:oneCellAnchor>
  <xdr:oneCellAnchor>
    <xdr:from>
      <xdr:col>9</xdr:col>
      <xdr:colOff>0</xdr:colOff>
      <xdr:row>107</xdr:row>
      <xdr:rowOff>0</xdr:rowOff>
    </xdr:from>
    <xdr:ext cx="9525" cy="9525"/>
    <xdr:pic>
      <xdr:nvPicPr>
        <xdr:cNvPr id="159" name="Picture 49" descr="nojavascript&amp;WT">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62925" y="1990725"/>
          <a:ext cx="9525" cy="9525"/>
        </a:xfrm>
        <a:prstGeom prst="rect">
          <a:avLst/>
        </a:prstGeom>
        <a:noFill/>
        <a:ln w="9525">
          <a:noFill/>
          <a:miter lim="800000"/>
          <a:headEnd/>
          <a:tailEnd/>
        </a:ln>
      </xdr:spPr>
    </xdr:pic>
    <xdr:clientData/>
  </xdr:oneCellAnchor>
  <xdr:oneCellAnchor>
    <xdr:from>
      <xdr:col>9</xdr:col>
      <xdr:colOff>0</xdr:colOff>
      <xdr:row>107</xdr:row>
      <xdr:rowOff>0</xdr:rowOff>
    </xdr:from>
    <xdr:ext cx="9525" cy="9525"/>
    <xdr:pic>
      <xdr:nvPicPr>
        <xdr:cNvPr id="160" name="Picture 50" descr="nojavascript&amp;WT">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62925" y="1990725"/>
          <a:ext cx="9525" cy="9525"/>
        </a:xfrm>
        <a:prstGeom prst="rect">
          <a:avLst/>
        </a:prstGeom>
        <a:noFill/>
        <a:ln w="9525">
          <a:noFill/>
          <a:miter lim="800000"/>
          <a:headEnd/>
          <a:tailEnd/>
        </a:ln>
      </xdr:spPr>
    </xdr:pic>
    <xdr:clientData/>
  </xdr:oneCellAnchor>
  <xdr:oneCellAnchor>
    <xdr:from>
      <xdr:col>9</xdr:col>
      <xdr:colOff>0</xdr:colOff>
      <xdr:row>107</xdr:row>
      <xdr:rowOff>0</xdr:rowOff>
    </xdr:from>
    <xdr:ext cx="9525" cy="9525"/>
    <xdr:pic>
      <xdr:nvPicPr>
        <xdr:cNvPr id="161" name="Picture 51" descr="nojavascript&amp;WT">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43925" y="1990725"/>
          <a:ext cx="9525" cy="9525"/>
        </a:xfrm>
        <a:prstGeom prst="rect">
          <a:avLst/>
        </a:prstGeom>
        <a:noFill/>
        <a:ln w="9525">
          <a:noFill/>
          <a:miter lim="800000"/>
          <a:headEnd/>
          <a:tailEnd/>
        </a:ln>
      </xdr:spPr>
    </xdr:pic>
    <xdr:clientData/>
  </xdr:oneCellAnchor>
  <xdr:oneCellAnchor>
    <xdr:from>
      <xdr:col>9</xdr:col>
      <xdr:colOff>0</xdr:colOff>
      <xdr:row>107</xdr:row>
      <xdr:rowOff>0</xdr:rowOff>
    </xdr:from>
    <xdr:ext cx="9525" cy="9525"/>
    <xdr:pic>
      <xdr:nvPicPr>
        <xdr:cNvPr id="162" name="Picture 52" descr="nojavascript&amp;WT">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43925" y="1990725"/>
          <a:ext cx="9525" cy="9525"/>
        </a:xfrm>
        <a:prstGeom prst="rect">
          <a:avLst/>
        </a:prstGeom>
        <a:noFill/>
        <a:ln w="9525">
          <a:noFill/>
          <a:miter lim="800000"/>
          <a:headEnd/>
          <a:tailEnd/>
        </a:ln>
      </xdr:spPr>
    </xdr:pic>
    <xdr:clientData/>
  </xdr:oneCellAnchor>
  <xdr:oneCellAnchor>
    <xdr:from>
      <xdr:col>7</xdr:col>
      <xdr:colOff>0</xdr:colOff>
      <xdr:row>107</xdr:row>
      <xdr:rowOff>0</xdr:rowOff>
    </xdr:from>
    <xdr:ext cx="9525" cy="9525"/>
    <xdr:pic>
      <xdr:nvPicPr>
        <xdr:cNvPr id="163" name="Picture 33" descr="nojavascript&amp;WT">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1990725"/>
          <a:ext cx="9525" cy="9525"/>
        </a:xfrm>
        <a:prstGeom prst="rect">
          <a:avLst/>
        </a:prstGeom>
        <a:noFill/>
        <a:ln w="9525">
          <a:noFill/>
          <a:miter lim="800000"/>
          <a:headEnd/>
          <a:tailEnd/>
        </a:ln>
      </xdr:spPr>
    </xdr:pic>
    <xdr:clientData/>
  </xdr:oneCellAnchor>
  <xdr:oneCellAnchor>
    <xdr:from>
      <xdr:col>7</xdr:col>
      <xdr:colOff>0</xdr:colOff>
      <xdr:row>107</xdr:row>
      <xdr:rowOff>0</xdr:rowOff>
    </xdr:from>
    <xdr:ext cx="9525" cy="9525"/>
    <xdr:pic>
      <xdr:nvPicPr>
        <xdr:cNvPr id="164" name="Picture 34" descr="nojavascript&amp;WT">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1990725"/>
          <a:ext cx="9525" cy="9525"/>
        </a:xfrm>
        <a:prstGeom prst="rect">
          <a:avLst/>
        </a:prstGeom>
        <a:noFill/>
        <a:ln w="9525">
          <a:noFill/>
          <a:miter lim="800000"/>
          <a:headEnd/>
          <a:tailEnd/>
        </a:ln>
      </xdr:spPr>
    </xdr:pic>
    <xdr:clientData/>
  </xdr:oneCellAnchor>
  <xdr:twoCellAnchor editAs="oneCell">
    <xdr:from>
      <xdr:col>5</xdr:col>
      <xdr:colOff>0</xdr:colOff>
      <xdr:row>107</xdr:row>
      <xdr:rowOff>0</xdr:rowOff>
    </xdr:from>
    <xdr:to>
      <xdr:col>5</xdr:col>
      <xdr:colOff>9525</xdr:colOff>
      <xdr:row>107</xdr:row>
      <xdr:rowOff>0</xdr:rowOff>
    </xdr:to>
    <xdr:pic>
      <xdr:nvPicPr>
        <xdr:cNvPr id="167" name="Picture 33" descr="nojavascript&amp;WT">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3429000"/>
          <a:ext cx="9525" cy="9525"/>
        </a:xfrm>
        <a:prstGeom prst="rect">
          <a:avLst/>
        </a:prstGeom>
        <a:noFill/>
        <a:ln w="9525">
          <a:noFill/>
          <a:miter lim="800000"/>
          <a:headEnd/>
          <a:tailEnd/>
        </a:ln>
      </xdr:spPr>
    </xdr:pic>
    <xdr:clientData/>
  </xdr:twoCellAnchor>
  <xdr:twoCellAnchor editAs="oneCell">
    <xdr:from>
      <xdr:col>5</xdr:col>
      <xdr:colOff>0</xdr:colOff>
      <xdr:row>107</xdr:row>
      <xdr:rowOff>0</xdr:rowOff>
    </xdr:from>
    <xdr:to>
      <xdr:col>5</xdr:col>
      <xdr:colOff>9525</xdr:colOff>
      <xdr:row>107</xdr:row>
      <xdr:rowOff>0</xdr:rowOff>
    </xdr:to>
    <xdr:pic>
      <xdr:nvPicPr>
        <xdr:cNvPr id="168" name="Picture 34" descr="nojavascript&amp;WT">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3429000"/>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69" name="Picture 49" descr="nojavascript&amp;WT">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000" y="3429000"/>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70" name="Picture 50" descr="nojavascript&amp;WT">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000" y="3429000"/>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71" name="Picture 51" descr="nojavascript&amp;WT">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06000" y="3429000"/>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72" name="Picture 52" descr="nojavascript&amp;WT">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06000" y="3429000"/>
          <a:ext cx="9525" cy="9525"/>
        </a:xfrm>
        <a:prstGeom prst="rect">
          <a:avLst/>
        </a:prstGeom>
        <a:noFill/>
        <a:ln w="9525">
          <a:noFill/>
          <a:miter lim="800000"/>
          <a:headEnd/>
          <a:tailEnd/>
        </a:ln>
      </xdr:spPr>
    </xdr:pic>
    <xdr:clientData/>
  </xdr:twoCellAnchor>
  <xdr:twoCellAnchor editAs="oneCell">
    <xdr:from>
      <xdr:col>7</xdr:col>
      <xdr:colOff>0</xdr:colOff>
      <xdr:row>107</xdr:row>
      <xdr:rowOff>0</xdr:rowOff>
    </xdr:from>
    <xdr:to>
      <xdr:col>7</xdr:col>
      <xdr:colOff>9525</xdr:colOff>
      <xdr:row>107</xdr:row>
      <xdr:rowOff>0</xdr:rowOff>
    </xdr:to>
    <xdr:pic>
      <xdr:nvPicPr>
        <xdr:cNvPr id="173" name="Picture 33" descr="nojavascript&amp;WT">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3429000"/>
          <a:ext cx="9525" cy="9525"/>
        </a:xfrm>
        <a:prstGeom prst="rect">
          <a:avLst/>
        </a:prstGeom>
        <a:noFill/>
        <a:ln w="9525">
          <a:noFill/>
          <a:miter lim="800000"/>
          <a:headEnd/>
          <a:tailEnd/>
        </a:ln>
      </xdr:spPr>
    </xdr:pic>
    <xdr:clientData/>
  </xdr:twoCellAnchor>
  <xdr:twoCellAnchor editAs="oneCell">
    <xdr:from>
      <xdr:col>7</xdr:col>
      <xdr:colOff>0</xdr:colOff>
      <xdr:row>107</xdr:row>
      <xdr:rowOff>0</xdr:rowOff>
    </xdr:from>
    <xdr:to>
      <xdr:col>7</xdr:col>
      <xdr:colOff>9525</xdr:colOff>
      <xdr:row>107</xdr:row>
      <xdr:rowOff>0</xdr:rowOff>
    </xdr:to>
    <xdr:pic>
      <xdr:nvPicPr>
        <xdr:cNvPr id="174" name="Picture 34" descr="nojavascript&amp;WT">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3429000"/>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183" name="Picture 33" descr="nojavascript&amp;WT">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12401550"/>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184" name="Picture 34" descr="nojavascript&amp;WT">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124015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185" name="Picture 49" descr="nojavascript&amp;WT">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000" y="124015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186" name="Picture 50" descr="nojavascript&amp;WT">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000" y="124015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187" name="Picture 51" descr="nojavascript&amp;WT">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06000" y="124015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188" name="Picture 52" descr="nojavascript&amp;WT">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06000" y="124015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189" name="Picture 33" descr="nojavascript&amp;WT">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124015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190" name="Picture 34" descr="nojavascript&amp;WT">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12401550"/>
          <a:ext cx="9525" cy="9525"/>
        </a:xfrm>
        <a:prstGeom prst="rect">
          <a:avLst/>
        </a:prstGeom>
        <a:noFill/>
        <a:ln w="9525">
          <a:noFill/>
          <a:miter lim="800000"/>
          <a:headEnd/>
          <a:tailEnd/>
        </a:ln>
      </xdr:spPr>
    </xdr:pic>
    <xdr:clientData/>
  </xdr:twoCellAnchor>
  <xdr:twoCellAnchor editAs="oneCell">
    <xdr:from>
      <xdr:col>5</xdr:col>
      <xdr:colOff>0</xdr:colOff>
      <xdr:row>107</xdr:row>
      <xdr:rowOff>0</xdr:rowOff>
    </xdr:from>
    <xdr:to>
      <xdr:col>5</xdr:col>
      <xdr:colOff>9525</xdr:colOff>
      <xdr:row>107</xdr:row>
      <xdr:rowOff>0</xdr:rowOff>
    </xdr:to>
    <xdr:pic>
      <xdr:nvPicPr>
        <xdr:cNvPr id="181" name="Picture 33" descr="nojavascript&amp;WT">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2800350"/>
          <a:ext cx="9525" cy="9525"/>
        </a:xfrm>
        <a:prstGeom prst="rect">
          <a:avLst/>
        </a:prstGeom>
        <a:noFill/>
        <a:ln w="9525">
          <a:noFill/>
          <a:miter lim="800000"/>
          <a:headEnd/>
          <a:tailEnd/>
        </a:ln>
      </xdr:spPr>
    </xdr:pic>
    <xdr:clientData/>
  </xdr:twoCellAnchor>
  <xdr:twoCellAnchor editAs="oneCell">
    <xdr:from>
      <xdr:col>5</xdr:col>
      <xdr:colOff>0</xdr:colOff>
      <xdr:row>107</xdr:row>
      <xdr:rowOff>0</xdr:rowOff>
    </xdr:from>
    <xdr:to>
      <xdr:col>5</xdr:col>
      <xdr:colOff>9525</xdr:colOff>
      <xdr:row>107</xdr:row>
      <xdr:rowOff>0</xdr:rowOff>
    </xdr:to>
    <xdr:pic>
      <xdr:nvPicPr>
        <xdr:cNvPr id="182" name="Picture 34" descr="nojavascript&amp;WT">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2800350"/>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91" name="Picture 49" descr="nojavascript&amp;WT">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000" y="2800350"/>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94" name="Picture 50" descr="nojavascript&amp;WT">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000" y="2800350"/>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95" name="Picture 51" descr="nojavascript&amp;WT">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06000" y="2800350"/>
          <a:ext cx="9525" cy="9525"/>
        </a:xfrm>
        <a:prstGeom prst="rect">
          <a:avLst/>
        </a:prstGeom>
        <a:noFill/>
        <a:ln w="9525">
          <a:noFill/>
          <a:miter lim="800000"/>
          <a:headEnd/>
          <a:tailEnd/>
        </a:ln>
      </xdr:spPr>
    </xdr:pic>
    <xdr:clientData/>
  </xdr:twoCellAnchor>
  <xdr:twoCellAnchor editAs="oneCell">
    <xdr:from>
      <xdr:col>9</xdr:col>
      <xdr:colOff>0</xdr:colOff>
      <xdr:row>107</xdr:row>
      <xdr:rowOff>0</xdr:rowOff>
    </xdr:from>
    <xdr:to>
      <xdr:col>9</xdr:col>
      <xdr:colOff>9525</xdr:colOff>
      <xdr:row>107</xdr:row>
      <xdr:rowOff>0</xdr:rowOff>
    </xdr:to>
    <xdr:pic>
      <xdr:nvPicPr>
        <xdr:cNvPr id="196" name="Picture 52" descr="nojavascript&amp;WT">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06000" y="2800350"/>
          <a:ext cx="9525" cy="9525"/>
        </a:xfrm>
        <a:prstGeom prst="rect">
          <a:avLst/>
        </a:prstGeom>
        <a:noFill/>
        <a:ln w="9525">
          <a:noFill/>
          <a:miter lim="800000"/>
          <a:headEnd/>
          <a:tailEnd/>
        </a:ln>
      </xdr:spPr>
    </xdr:pic>
    <xdr:clientData/>
  </xdr:twoCellAnchor>
  <xdr:twoCellAnchor editAs="oneCell">
    <xdr:from>
      <xdr:col>7</xdr:col>
      <xdr:colOff>0</xdr:colOff>
      <xdr:row>107</xdr:row>
      <xdr:rowOff>0</xdr:rowOff>
    </xdr:from>
    <xdr:to>
      <xdr:col>7</xdr:col>
      <xdr:colOff>9525</xdr:colOff>
      <xdr:row>107</xdr:row>
      <xdr:rowOff>0</xdr:rowOff>
    </xdr:to>
    <xdr:pic>
      <xdr:nvPicPr>
        <xdr:cNvPr id="197" name="Picture 33" descr="nojavascript&amp;WT">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2800350"/>
          <a:ext cx="9525" cy="9525"/>
        </a:xfrm>
        <a:prstGeom prst="rect">
          <a:avLst/>
        </a:prstGeom>
        <a:noFill/>
        <a:ln w="9525">
          <a:noFill/>
          <a:miter lim="800000"/>
          <a:headEnd/>
          <a:tailEnd/>
        </a:ln>
      </xdr:spPr>
    </xdr:pic>
    <xdr:clientData/>
  </xdr:twoCellAnchor>
  <xdr:twoCellAnchor editAs="oneCell">
    <xdr:from>
      <xdr:col>7</xdr:col>
      <xdr:colOff>0</xdr:colOff>
      <xdr:row>107</xdr:row>
      <xdr:rowOff>0</xdr:rowOff>
    </xdr:from>
    <xdr:to>
      <xdr:col>7</xdr:col>
      <xdr:colOff>9525</xdr:colOff>
      <xdr:row>107</xdr:row>
      <xdr:rowOff>0</xdr:rowOff>
    </xdr:to>
    <xdr:pic>
      <xdr:nvPicPr>
        <xdr:cNvPr id="198" name="Picture 34" descr="nojavascript&amp;WT">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2800350"/>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19" name="Picture 33" descr="nojavascript&amp;WT">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11229975"/>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20" name="Picture 34" descr="nojavascript&amp;WT">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112299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21" name="Picture 49" descr="nojavascript&amp;WT">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000" y="112299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22" name="Picture 50" descr="nojavascript&amp;WT">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000" y="112299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23" name="Picture 51" descr="nojavascript&amp;WT">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06000" y="112299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24" name="Picture 52" descr="nojavascript&amp;WT">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06000" y="11229975"/>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25" name="Picture 33" descr="nojavascript&amp;WT">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11229975"/>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26" name="Picture 34" descr="nojavascript&amp;WT">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11229975"/>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35" name="Picture 33" descr="nojavascript&amp;WT">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14544675"/>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36" name="Picture 34" descr="nojavascript&amp;WT">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10350" y="145446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37" name="Picture 49" descr="nojavascript&amp;WT">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15500" y="145446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38" name="Picture 50" descr="nojavascript&amp;WT">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15500" y="145446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39" name="Picture 51" descr="nojavascript&amp;WT">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14544675"/>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40" name="Picture 52" descr="nojavascript&amp;WT">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14544675"/>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41" name="Picture 33" descr="nojavascript&amp;WT">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14544675"/>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42" name="Picture 34" descr="nojavascript&amp;WT">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143875" y="14544675"/>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02" name="Picture 34" descr="nojavascript&amp;WT">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03" name="Picture 49" descr="nojavascript&amp;WT">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04" name="Picture 50" descr="nojavascript&amp;WT">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05" name="Picture 51" descr="nojavascript&amp;WT">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06" name="Picture 52" descr="nojavascript&amp;WT">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07" name="Picture 33" descr="nojavascript&amp;WT">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00977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08" name="Picture 34" descr="nojavascript&amp;WT">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0097750"/>
          <a:ext cx="9525" cy="9525"/>
        </a:xfrm>
        <a:prstGeom prst="rect">
          <a:avLst/>
        </a:prstGeom>
        <a:noFill/>
        <a:ln w="9525">
          <a:noFill/>
          <a:miter lim="800000"/>
          <a:headEnd/>
          <a:tailEnd/>
        </a:ln>
      </xdr:spPr>
    </xdr:pic>
    <xdr:clientData/>
  </xdr:twoCellAnchor>
  <xdr:twoCellAnchor editAs="oneCell">
    <xdr:from>
      <xdr:col>5</xdr:col>
      <xdr:colOff>0</xdr:colOff>
      <xdr:row>106</xdr:row>
      <xdr:rowOff>0</xdr:rowOff>
    </xdr:from>
    <xdr:to>
      <xdr:col>5</xdr:col>
      <xdr:colOff>9525</xdr:colOff>
      <xdr:row>106</xdr:row>
      <xdr:rowOff>9525</xdr:rowOff>
    </xdr:to>
    <xdr:pic>
      <xdr:nvPicPr>
        <xdr:cNvPr id="209" name="Picture 33" descr="nojavascript&amp;WT">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twoCellAnchor>
  <xdr:twoCellAnchor editAs="oneCell">
    <xdr:from>
      <xdr:col>5</xdr:col>
      <xdr:colOff>0</xdr:colOff>
      <xdr:row>106</xdr:row>
      <xdr:rowOff>0</xdr:rowOff>
    </xdr:from>
    <xdr:to>
      <xdr:col>5</xdr:col>
      <xdr:colOff>9525</xdr:colOff>
      <xdr:row>106</xdr:row>
      <xdr:rowOff>9525</xdr:rowOff>
    </xdr:to>
    <xdr:pic>
      <xdr:nvPicPr>
        <xdr:cNvPr id="210" name="Picture 34" descr="nojavascript&amp;WT">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11" name="Picture 49" descr="nojavascript&amp;WT">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12" name="Picture 50" descr="nojavascript&amp;WT">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13" name="Picture 51" descr="nojavascript&amp;WT">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14" name="Picture 52" descr="nojavascript&amp;WT">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7</xdr:col>
      <xdr:colOff>0</xdr:colOff>
      <xdr:row>106</xdr:row>
      <xdr:rowOff>0</xdr:rowOff>
    </xdr:from>
    <xdr:to>
      <xdr:col>7</xdr:col>
      <xdr:colOff>9525</xdr:colOff>
      <xdr:row>106</xdr:row>
      <xdr:rowOff>9525</xdr:rowOff>
    </xdr:to>
    <xdr:pic>
      <xdr:nvPicPr>
        <xdr:cNvPr id="215" name="Picture 33" descr="nojavascript&amp;WT">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twoCellAnchor>
  <xdr:twoCellAnchor editAs="oneCell">
    <xdr:from>
      <xdr:col>7</xdr:col>
      <xdr:colOff>0</xdr:colOff>
      <xdr:row>106</xdr:row>
      <xdr:rowOff>0</xdr:rowOff>
    </xdr:from>
    <xdr:to>
      <xdr:col>7</xdr:col>
      <xdr:colOff>9525</xdr:colOff>
      <xdr:row>106</xdr:row>
      <xdr:rowOff>9525</xdr:rowOff>
    </xdr:to>
    <xdr:pic>
      <xdr:nvPicPr>
        <xdr:cNvPr id="216" name="Picture 34" descr="nojavascript&amp;WT">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twoCellAnchor>
  <xdr:twoCellAnchor editAs="oneCell">
    <xdr:from>
      <xdr:col>5</xdr:col>
      <xdr:colOff>0</xdr:colOff>
      <xdr:row>106</xdr:row>
      <xdr:rowOff>0</xdr:rowOff>
    </xdr:from>
    <xdr:to>
      <xdr:col>5</xdr:col>
      <xdr:colOff>9525</xdr:colOff>
      <xdr:row>106</xdr:row>
      <xdr:rowOff>9525</xdr:rowOff>
    </xdr:to>
    <xdr:pic>
      <xdr:nvPicPr>
        <xdr:cNvPr id="217" name="Picture 33" descr="nojavascript&amp;WT">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twoCellAnchor>
  <xdr:twoCellAnchor editAs="oneCell">
    <xdr:from>
      <xdr:col>5</xdr:col>
      <xdr:colOff>0</xdr:colOff>
      <xdr:row>106</xdr:row>
      <xdr:rowOff>0</xdr:rowOff>
    </xdr:from>
    <xdr:to>
      <xdr:col>5</xdr:col>
      <xdr:colOff>9525</xdr:colOff>
      <xdr:row>106</xdr:row>
      <xdr:rowOff>9525</xdr:rowOff>
    </xdr:to>
    <xdr:pic>
      <xdr:nvPicPr>
        <xdr:cNvPr id="218" name="Picture 34" descr="nojavascript&amp;WT">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27" name="Picture 49" descr="nojavascript&amp;WT">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28" name="Picture 50" descr="nojavascript&amp;WT">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29" name="Picture 51" descr="nojavascript&amp;WT">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30" name="Picture 52" descr="nojavascript&amp;WT">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7</xdr:col>
      <xdr:colOff>0</xdr:colOff>
      <xdr:row>106</xdr:row>
      <xdr:rowOff>0</xdr:rowOff>
    </xdr:from>
    <xdr:to>
      <xdr:col>7</xdr:col>
      <xdr:colOff>9525</xdr:colOff>
      <xdr:row>106</xdr:row>
      <xdr:rowOff>9525</xdr:rowOff>
    </xdr:to>
    <xdr:pic>
      <xdr:nvPicPr>
        <xdr:cNvPr id="231" name="Picture 33" descr="nojavascript&amp;WT">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twoCellAnchor>
  <xdr:twoCellAnchor editAs="oneCell">
    <xdr:from>
      <xdr:col>7</xdr:col>
      <xdr:colOff>0</xdr:colOff>
      <xdr:row>106</xdr:row>
      <xdr:rowOff>0</xdr:rowOff>
    </xdr:from>
    <xdr:to>
      <xdr:col>7</xdr:col>
      <xdr:colOff>9525</xdr:colOff>
      <xdr:row>106</xdr:row>
      <xdr:rowOff>9525</xdr:rowOff>
    </xdr:to>
    <xdr:pic>
      <xdr:nvPicPr>
        <xdr:cNvPr id="232" name="Picture 34" descr="nojavascript&amp;WT">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twoCellAnchor>
  <xdr:oneCellAnchor>
    <xdr:from>
      <xdr:col>5</xdr:col>
      <xdr:colOff>0</xdr:colOff>
      <xdr:row>106</xdr:row>
      <xdr:rowOff>0</xdr:rowOff>
    </xdr:from>
    <xdr:ext cx="9525" cy="9525"/>
    <xdr:pic>
      <xdr:nvPicPr>
        <xdr:cNvPr id="233" name="Picture 33" descr="nojavascript&amp;WT">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oneCellAnchor>
  <xdr:oneCellAnchor>
    <xdr:from>
      <xdr:col>5</xdr:col>
      <xdr:colOff>0</xdr:colOff>
      <xdr:row>106</xdr:row>
      <xdr:rowOff>0</xdr:rowOff>
    </xdr:from>
    <xdr:ext cx="9525" cy="9525"/>
    <xdr:pic>
      <xdr:nvPicPr>
        <xdr:cNvPr id="234" name="Picture 34" descr="nojavascript&amp;WT">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oneCellAnchor>
  <xdr:oneCellAnchor>
    <xdr:from>
      <xdr:col>9</xdr:col>
      <xdr:colOff>0</xdr:colOff>
      <xdr:row>106</xdr:row>
      <xdr:rowOff>0</xdr:rowOff>
    </xdr:from>
    <xdr:ext cx="9525" cy="9525"/>
    <xdr:pic>
      <xdr:nvPicPr>
        <xdr:cNvPr id="243" name="Picture 49" descr="nojavascript&amp;WT">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oneCellAnchor>
  <xdr:oneCellAnchor>
    <xdr:from>
      <xdr:col>9</xdr:col>
      <xdr:colOff>0</xdr:colOff>
      <xdr:row>106</xdr:row>
      <xdr:rowOff>0</xdr:rowOff>
    </xdr:from>
    <xdr:ext cx="9525" cy="9525"/>
    <xdr:pic>
      <xdr:nvPicPr>
        <xdr:cNvPr id="244" name="Picture 50" descr="nojavascript&amp;WT">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oneCellAnchor>
  <xdr:oneCellAnchor>
    <xdr:from>
      <xdr:col>9</xdr:col>
      <xdr:colOff>0</xdr:colOff>
      <xdr:row>106</xdr:row>
      <xdr:rowOff>0</xdr:rowOff>
    </xdr:from>
    <xdr:ext cx="9525" cy="9525"/>
    <xdr:pic>
      <xdr:nvPicPr>
        <xdr:cNvPr id="245" name="Picture 51" descr="nojavascript&amp;WT">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oneCellAnchor>
  <xdr:oneCellAnchor>
    <xdr:from>
      <xdr:col>9</xdr:col>
      <xdr:colOff>0</xdr:colOff>
      <xdr:row>106</xdr:row>
      <xdr:rowOff>0</xdr:rowOff>
    </xdr:from>
    <xdr:ext cx="9525" cy="9525"/>
    <xdr:pic>
      <xdr:nvPicPr>
        <xdr:cNvPr id="246" name="Picture 52" descr="nojavascript&amp;WT">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oneCellAnchor>
  <xdr:oneCellAnchor>
    <xdr:from>
      <xdr:col>7</xdr:col>
      <xdr:colOff>0</xdr:colOff>
      <xdr:row>106</xdr:row>
      <xdr:rowOff>0</xdr:rowOff>
    </xdr:from>
    <xdr:ext cx="9525" cy="9525"/>
    <xdr:pic>
      <xdr:nvPicPr>
        <xdr:cNvPr id="247" name="Picture 33" descr="nojavascript&amp;WT">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oneCellAnchor>
  <xdr:oneCellAnchor>
    <xdr:from>
      <xdr:col>7</xdr:col>
      <xdr:colOff>0</xdr:colOff>
      <xdr:row>106</xdr:row>
      <xdr:rowOff>0</xdr:rowOff>
    </xdr:from>
    <xdr:ext cx="9525" cy="9525"/>
    <xdr:pic>
      <xdr:nvPicPr>
        <xdr:cNvPr id="248" name="Picture 34" descr="nojavascript&amp;WT">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oneCellAnchor>
  <xdr:twoCellAnchor editAs="oneCell">
    <xdr:from>
      <xdr:col>5</xdr:col>
      <xdr:colOff>0</xdr:colOff>
      <xdr:row>106</xdr:row>
      <xdr:rowOff>0</xdr:rowOff>
    </xdr:from>
    <xdr:to>
      <xdr:col>5</xdr:col>
      <xdr:colOff>9525</xdr:colOff>
      <xdr:row>106</xdr:row>
      <xdr:rowOff>9525</xdr:rowOff>
    </xdr:to>
    <xdr:pic>
      <xdr:nvPicPr>
        <xdr:cNvPr id="249" name="Picture 33" descr="nojavascript&amp;WT">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twoCellAnchor>
  <xdr:twoCellAnchor editAs="oneCell">
    <xdr:from>
      <xdr:col>5</xdr:col>
      <xdr:colOff>0</xdr:colOff>
      <xdr:row>106</xdr:row>
      <xdr:rowOff>0</xdr:rowOff>
    </xdr:from>
    <xdr:to>
      <xdr:col>5</xdr:col>
      <xdr:colOff>9525</xdr:colOff>
      <xdr:row>106</xdr:row>
      <xdr:rowOff>9525</xdr:rowOff>
    </xdr:to>
    <xdr:pic>
      <xdr:nvPicPr>
        <xdr:cNvPr id="250" name="Picture 34" descr="nojavascript&amp;WT">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51" name="Picture 49" descr="nojavascript&amp;WT">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52" name="Picture 50" descr="nojavascript&amp;WT">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53" name="Picture 51" descr="nojavascript&amp;WT">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54" name="Picture 52" descr="nojavascript&amp;WT">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7</xdr:col>
      <xdr:colOff>0</xdr:colOff>
      <xdr:row>106</xdr:row>
      <xdr:rowOff>0</xdr:rowOff>
    </xdr:from>
    <xdr:to>
      <xdr:col>7</xdr:col>
      <xdr:colOff>9525</xdr:colOff>
      <xdr:row>106</xdr:row>
      <xdr:rowOff>9525</xdr:rowOff>
    </xdr:to>
    <xdr:pic>
      <xdr:nvPicPr>
        <xdr:cNvPr id="255" name="Picture 33" descr="nojavascript&amp;WT">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twoCellAnchor>
  <xdr:twoCellAnchor editAs="oneCell">
    <xdr:from>
      <xdr:col>7</xdr:col>
      <xdr:colOff>0</xdr:colOff>
      <xdr:row>106</xdr:row>
      <xdr:rowOff>0</xdr:rowOff>
    </xdr:from>
    <xdr:to>
      <xdr:col>7</xdr:col>
      <xdr:colOff>9525</xdr:colOff>
      <xdr:row>106</xdr:row>
      <xdr:rowOff>9525</xdr:rowOff>
    </xdr:to>
    <xdr:pic>
      <xdr:nvPicPr>
        <xdr:cNvPr id="256" name="Picture 34" descr="nojavascript&amp;WT">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57" name="Picture 33" descr="nojavascript&amp;WT">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0097750"/>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58" name="Picture 34" descr="nojavascript&amp;WT">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59" name="Picture 49" descr="nojavascript&amp;WT">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60" name="Picture 50" descr="nojavascript&amp;WT">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61" name="Picture 51" descr="nojavascript&amp;WT">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62" name="Picture 52" descr="nojavascript&amp;WT">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63" name="Picture 33" descr="nojavascript&amp;WT">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00977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64" name="Picture 34" descr="nojavascript&amp;WT">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0097750"/>
          <a:ext cx="9525" cy="9525"/>
        </a:xfrm>
        <a:prstGeom prst="rect">
          <a:avLst/>
        </a:prstGeom>
        <a:noFill/>
        <a:ln w="9525">
          <a:noFill/>
          <a:miter lim="800000"/>
          <a:headEnd/>
          <a:tailEnd/>
        </a:ln>
      </xdr:spPr>
    </xdr:pic>
    <xdr:clientData/>
  </xdr:twoCellAnchor>
  <xdr:twoCellAnchor editAs="oneCell">
    <xdr:from>
      <xdr:col>5</xdr:col>
      <xdr:colOff>0</xdr:colOff>
      <xdr:row>106</xdr:row>
      <xdr:rowOff>0</xdr:rowOff>
    </xdr:from>
    <xdr:to>
      <xdr:col>5</xdr:col>
      <xdr:colOff>9525</xdr:colOff>
      <xdr:row>106</xdr:row>
      <xdr:rowOff>9525</xdr:rowOff>
    </xdr:to>
    <xdr:pic>
      <xdr:nvPicPr>
        <xdr:cNvPr id="265" name="Picture 33" descr="nojavascript&amp;WT">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twoCellAnchor>
  <xdr:twoCellAnchor editAs="oneCell">
    <xdr:from>
      <xdr:col>5</xdr:col>
      <xdr:colOff>0</xdr:colOff>
      <xdr:row>106</xdr:row>
      <xdr:rowOff>0</xdr:rowOff>
    </xdr:from>
    <xdr:to>
      <xdr:col>5</xdr:col>
      <xdr:colOff>9525</xdr:colOff>
      <xdr:row>106</xdr:row>
      <xdr:rowOff>9525</xdr:rowOff>
    </xdr:to>
    <xdr:pic>
      <xdr:nvPicPr>
        <xdr:cNvPr id="266" name="Picture 34" descr="nojavascript&amp;WT">
          <a:extLst>
            <a:ext uri="{FF2B5EF4-FFF2-40B4-BE49-F238E27FC236}">
              <a16:creationId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67" name="Picture 49" descr="nojavascript&amp;WT">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68" name="Picture 50" descr="nojavascript&amp;WT">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69" name="Picture 51" descr="nojavascript&amp;WT">
          <a:extLst>
            <a:ext uri="{FF2B5EF4-FFF2-40B4-BE49-F238E27FC236}">
              <a16:creationId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9</xdr:col>
      <xdr:colOff>0</xdr:colOff>
      <xdr:row>106</xdr:row>
      <xdr:rowOff>0</xdr:rowOff>
    </xdr:from>
    <xdr:to>
      <xdr:col>9</xdr:col>
      <xdr:colOff>9525</xdr:colOff>
      <xdr:row>106</xdr:row>
      <xdr:rowOff>9525</xdr:rowOff>
    </xdr:to>
    <xdr:pic>
      <xdr:nvPicPr>
        <xdr:cNvPr id="270" name="Picture 52" descr="nojavascript&amp;WT">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1069300"/>
          <a:ext cx="9525" cy="9525"/>
        </a:xfrm>
        <a:prstGeom prst="rect">
          <a:avLst/>
        </a:prstGeom>
        <a:noFill/>
        <a:ln w="9525">
          <a:noFill/>
          <a:miter lim="800000"/>
          <a:headEnd/>
          <a:tailEnd/>
        </a:ln>
      </xdr:spPr>
    </xdr:pic>
    <xdr:clientData/>
  </xdr:twoCellAnchor>
  <xdr:twoCellAnchor editAs="oneCell">
    <xdr:from>
      <xdr:col>7</xdr:col>
      <xdr:colOff>0</xdr:colOff>
      <xdr:row>106</xdr:row>
      <xdr:rowOff>0</xdr:rowOff>
    </xdr:from>
    <xdr:to>
      <xdr:col>7</xdr:col>
      <xdr:colOff>9525</xdr:colOff>
      <xdr:row>106</xdr:row>
      <xdr:rowOff>9525</xdr:rowOff>
    </xdr:to>
    <xdr:pic>
      <xdr:nvPicPr>
        <xdr:cNvPr id="271" name="Picture 33" descr="nojavascript&amp;WT">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twoCellAnchor>
  <xdr:twoCellAnchor editAs="oneCell">
    <xdr:from>
      <xdr:col>7</xdr:col>
      <xdr:colOff>0</xdr:colOff>
      <xdr:row>106</xdr:row>
      <xdr:rowOff>0</xdr:rowOff>
    </xdr:from>
    <xdr:to>
      <xdr:col>7</xdr:col>
      <xdr:colOff>9525</xdr:colOff>
      <xdr:row>106</xdr:row>
      <xdr:rowOff>9525</xdr:rowOff>
    </xdr:to>
    <xdr:pic>
      <xdr:nvPicPr>
        <xdr:cNvPr id="272" name="Picture 34" descr="nojavascript&amp;WT">
          <a:extLst>
            <a:ext uri="{FF2B5EF4-FFF2-40B4-BE49-F238E27FC236}">
              <a16:creationId xmlns:a16="http://schemas.microsoft.com/office/drawing/2014/main" id="{00000000-0008-0000-00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1069300"/>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73" name="Picture 33" descr="nojavascript&amp;WT">
          <a:extLst>
            <a:ext uri="{FF2B5EF4-FFF2-40B4-BE49-F238E27FC236}">
              <a16:creationId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0097750"/>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74" name="Picture 34" descr="nojavascript&amp;WT">
          <a:extLst>
            <a:ext uri="{FF2B5EF4-FFF2-40B4-BE49-F238E27FC236}">
              <a16:creationId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75" name="Picture 49" descr="nojavascript&amp;WT">
          <a:extLst>
            <a:ext uri="{FF2B5EF4-FFF2-40B4-BE49-F238E27FC236}">
              <a16:creationId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76" name="Picture 50" descr="nojavascript&amp;WT">
          <a:extLst>
            <a:ext uri="{FF2B5EF4-FFF2-40B4-BE49-F238E27FC236}">
              <a16:creationId xmlns:a16="http://schemas.microsoft.com/office/drawing/2014/main" id="{00000000-0008-0000-00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77" name="Picture 51" descr="nojavascript&amp;WT">
          <a:extLst>
            <a:ext uri="{FF2B5EF4-FFF2-40B4-BE49-F238E27FC236}">
              <a16:creationId xmlns:a16="http://schemas.microsoft.com/office/drawing/2014/main" id="{00000000-0008-0000-00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78" name="Picture 52" descr="nojavascript&amp;WT">
          <a:extLst>
            <a:ext uri="{FF2B5EF4-FFF2-40B4-BE49-F238E27FC236}">
              <a16:creationId xmlns:a16="http://schemas.microsoft.com/office/drawing/2014/main" id="{00000000-0008-0000-00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79" name="Picture 33" descr="nojavascript&amp;WT">
          <a:extLst>
            <a:ext uri="{FF2B5EF4-FFF2-40B4-BE49-F238E27FC236}">
              <a16:creationId xmlns:a16="http://schemas.microsoft.com/office/drawing/2014/main" id="{00000000-0008-0000-00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00977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80" name="Picture 34" descr="nojavascript&amp;WT">
          <a:extLst>
            <a:ext uri="{FF2B5EF4-FFF2-40B4-BE49-F238E27FC236}">
              <a16:creationId xmlns:a16="http://schemas.microsoft.com/office/drawing/2014/main" id="{00000000-0008-0000-00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0097750"/>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81" name="Picture 33" descr="nojavascript&amp;WT">
          <a:extLst>
            <a:ext uri="{FF2B5EF4-FFF2-40B4-BE49-F238E27FC236}">
              <a16:creationId xmlns:a16="http://schemas.microsoft.com/office/drawing/2014/main" id="{00000000-0008-0000-00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0097750"/>
          <a:ext cx="9525" cy="9525"/>
        </a:xfrm>
        <a:prstGeom prst="rect">
          <a:avLst/>
        </a:prstGeom>
        <a:noFill/>
        <a:ln w="9525">
          <a:noFill/>
          <a:miter lim="800000"/>
          <a:headEnd/>
          <a:tailEnd/>
        </a:ln>
      </xdr:spPr>
    </xdr:pic>
    <xdr:clientData/>
  </xdr:twoCellAnchor>
  <xdr:twoCellAnchor editAs="oneCell">
    <xdr:from>
      <xdr:col>5</xdr:col>
      <xdr:colOff>0</xdr:colOff>
      <xdr:row>101</xdr:row>
      <xdr:rowOff>0</xdr:rowOff>
    </xdr:from>
    <xdr:to>
      <xdr:col>5</xdr:col>
      <xdr:colOff>9525</xdr:colOff>
      <xdr:row>101</xdr:row>
      <xdr:rowOff>9525</xdr:rowOff>
    </xdr:to>
    <xdr:pic>
      <xdr:nvPicPr>
        <xdr:cNvPr id="282" name="Picture 34" descr="nojavascript&amp;WT">
          <a:extLst>
            <a:ext uri="{FF2B5EF4-FFF2-40B4-BE49-F238E27FC236}">
              <a16:creationId xmlns:a16="http://schemas.microsoft.com/office/drawing/2014/main" id="{00000000-0008-0000-00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3415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83" name="Picture 49" descr="nojavascript&amp;WT">
          <a:extLst>
            <a:ext uri="{FF2B5EF4-FFF2-40B4-BE49-F238E27FC236}">
              <a16:creationId xmlns:a16="http://schemas.microsoft.com/office/drawing/2014/main" id="{00000000-0008-0000-00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84" name="Picture 50" descr="nojavascript&amp;WT">
          <a:extLst>
            <a:ext uri="{FF2B5EF4-FFF2-40B4-BE49-F238E27FC236}">
              <a16:creationId xmlns:a16="http://schemas.microsoft.com/office/drawing/2014/main" id="{00000000-0008-0000-00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85" name="Picture 51" descr="nojavascript&amp;WT">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9</xdr:col>
      <xdr:colOff>0</xdr:colOff>
      <xdr:row>101</xdr:row>
      <xdr:rowOff>0</xdr:rowOff>
    </xdr:from>
    <xdr:to>
      <xdr:col>9</xdr:col>
      <xdr:colOff>9525</xdr:colOff>
      <xdr:row>101</xdr:row>
      <xdr:rowOff>9525</xdr:rowOff>
    </xdr:to>
    <xdr:pic>
      <xdr:nvPicPr>
        <xdr:cNvPr id="286" name="Picture 52" descr="nojavascript&amp;WT">
          <a:extLst>
            <a:ext uri="{FF2B5EF4-FFF2-40B4-BE49-F238E27FC236}">
              <a16:creationId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96500" y="200977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87" name="Picture 33" descr="nojavascript&amp;WT">
          <a:extLst>
            <a:ext uri="{FF2B5EF4-FFF2-40B4-BE49-F238E27FC236}">
              <a16:creationId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0097750"/>
          <a:ext cx="9525" cy="9525"/>
        </a:xfrm>
        <a:prstGeom prst="rect">
          <a:avLst/>
        </a:prstGeom>
        <a:noFill/>
        <a:ln w="9525">
          <a:noFill/>
          <a:miter lim="800000"/>
          <a:headEnd/>
          <a:tailEnd/>
        </a:ln>
      </xdr:spPr>
    </xdr:pic>
    <xdr:clientData/>
  </xdr:twoCellAnchor>
  <xdr:twoCellAnchor editAs="oneCell">
    <xdr:from>
      <xdr:col>7</xdr:col>
      <xdr:colOff>0</xdr:colOff>
      <xdr:row>101</xdr:row>
      <xdr:rowOff>0</xdr:rowOff>
    </xdr:from>
    <xdr:to>
      <xdr:col>7</xdr:col>
      <xdr:colOff>9525</xdr:colOff>
      <xdr:row>101</xdr:row>
      <xdr:rowOff>9525</xdr:rowOff>
    </xdr:to>
    <xdr:pic>
      <xdr:nvPicPr>
        <xdr:cNvPr id="288" name="Picture 34" descr="nojavascript&amp;WT">
          <a:extLst>
            <a:ext uri="{FF2B5EF4-FFF2-40B4-BE49-F238E27FC236}">
              <a16:creationId xmlns:a16="http://schemas.microsoft.com/office/drawing/2014/main" id="{00000000-0008-0000-00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001000" y="20097750"/>
          <a:ext cx="9525" cy="9525"/>
        </a:xfrm>
        <a:prstGeom prst="rect">
          <a:avLst/>
        </a:prstGeom>
        <a:noFill/>
        <a:ln w="9525">
          <a:noFill/>
          <a:miter lim="800000"/>
          <a:headEnd/>
          <a:tailEnd/>
        </a:ln>
      </xdr:spPr>
    </xdr:pic>
    <xdr:clientData/>
  </xdr:twoCellAnchor>
  <xdr:twoCellAnchor editAs="oneCell">
    <xdr:from>
      <xdr:col>3</xdr:col>
      <xdr:colOff>0</xdr:colOff>
      <xdr:row>98</xdr:row>
      <xdr:rowOff>0</xdr:rowOff>
    </xdr:from>
    <xdr:to>
      <xdr:col>3</xdr:col>
      <xdr:colOff>304800</xdr:colOff>
      <xdr:row>99</xdr:row>
      <xdr:rowOff>8201</xdr:rowOff>
    </xdr:to>
    <xdr:sp macro="" textlink="">
      <xdr:nvSpPr>
        <xdr:cNvPr id="289" name="AutoShape 1" descr="https://http2.mlstatic.com/D_NQ_NP_2X_615818-MCO42724328990_072020-F.webp">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1352550"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98</xdr:row>
      <xdr:rowOff>0</xdr:rowOff>
    </xdr:from>
    <xdr:ext cx="304800" cy="304800"/>
    <xdr:sp macro="" textlink="">
      <xdr:nvSpPr>
        <xdr:cNvPr id="290" name="AutoShape 1" descr="https://http2.mlstatic.com/D_NQ_NP_2X_615818-MCO42724328990_072020-F.webp">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1352550" y="15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macro="" textlink="">
      <xdr:nvSpPr>
        <xdr:cNvPr id="291" name="AutoShape 1" descr="https://http2.mlstatic.com/D_NQ_NP_2X_615818-MCO42724328990_072020-F.webp">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1352550" y="15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macro="" textlink="">
      <xdr:nvSpPr>
        <xdr:cNvPr id="292" name="AutoShape 1" descr="https://http2.mlstatic.com/D_NQ_NP_2X_615818-MCO42724328990_072020-F.webp">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1352550" y="171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macro="" textlink="">
      <xdr:nvSpPr>
        <xdr:cNvPr id="293" name="AutoShape 1" descr="https://http2.mlstatic.com/D_NQ_NP_2X_615818-MCO42724328990_072020-F.webp">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1352550" y="15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98</xdr:row>
      <xdr:rowOff>0</xdr:rowOff>
    </xdr:from>
    <xdr:to>
      <xdr:col>3</xdr:col>
      <xdr:colOff>304800</xdr:colOff>
      <xdr:row>99</xdr:row>
      <xdr:rowOff>8201</xdr:rowOff>
    </xdr:to>
    <xdr:sp macro="" textlink="">
      <xdr:nvSpPr>
        <xdr:cNvPr id="294" name="AutoShape 1" descr="https://http2.mlstatic.com/D_NQ_NP_2X_615818-MCO42724328990_072020-F.webp">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1352550"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98</xdr:row>
      <xdr:rowOff>0</xdr:rowOff>
    </xdr:from>
    <xdr:ext cx="304800" cy="304800"/>
    <xdr:sp macro="" textlink="">
      <xdr:nvSpPr>
        <xdr:cNvPr id="295" name="AutoShape 1" descr="https://http2.mlstatic.com/D_NQ_NP_2X_615818-MCO42724328990_072020-F.webp">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1352550" y="15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macro="" textlink="">
      <xdr:nvSpPr>
        <xdr:cNvPr id="296" name="AutoShape 1" descr="https://http2.mlstatic.com/D_NQ_NP_2X_615818-MCO42724328990_072020-F.webp">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1352550" y="15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xdr:row>
      <xdr:rowOff>0</xdr:rowOff>
    </xdr:from>
    <xdr:ext cx="304800" cy="304800"/>
    <xdr:sp macro="" textlink="">
      <xdr:nvSpPr>
        <xdr:cNvPr id="297" name="AutoShape 1" descr="https://http2.mlstatic.com/D_NQ_NP_2X_615818-MCO42724328990_072020-F.webp">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1352550" y="171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754156</xdr:colOff>
      <xdr:row>0</xdr:row>
      <xdr:rowOff>168711</xdr:rowOff>
    </xdr:from>
    <xdr:to>
      <xdr:col>4</xdr:col>
      <xdr:colOff>3713132</xdr:colOff>
      <xdr:row>3</xdr:row>
      <xdr:rowOff>135093</xdr:rowOff>
    </xdr:to>
    <xdr:pic>
      <xdr:nvPicPr>
        <xdr:cNvPr id="298" name="Imagen 297">
          <a:extLst>
            <a:ext uri="{FF2B5EF4-FFF2-40B4-BE49-F238E27FC236}">
              <a16:creationId xmlns:a16="http://schemas.microsoft.com/office/drawing/2014/main" id="{00000000-0008-0000-0000-00002A01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8739" y="168711"/>
          <a:ext cx="2958976" cy="5378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226"/>
  <sheetViews>
    <sheetView tabSelected="1" topLeftCell="B1" zoomScale="64" zoomScaleNormal="64" workbookViewId="0">
      <selection activeCell="P100" sqref="P100"/>
    </sheetView>
  </sheetViews>
  <sheetFormatPr defaultColWidth="0" defaultRowHeight="14.25" zeroHeight="1"/>
  <cols>
    <col min="1" max="1" width="17" style="3" customWidth="1"/>
    <col min="2" max="2" width="22.85546875" style="10" customWidth="1"/>
    <col min="3" max="3" width="17" style="10" customWidth="1"/>
    <col min="4" max="4" width="36.85546875" style="14" customWidth="1"/>
    <col min="5" max="5" width="68.28515625" style="14" customWidth="1"/>
    <col min="6" max="6" width="14.28515625" style="3" bestFit="1" customWidth="1"/>
    <col min="7" max="7" width="6.28515625" style="3" customWidth="1"/>
    <col min="8" max="8" width="13.7109375" style="3" customWidth="1"/>
    <col min="9" max="10" width="14.28515625" style="3" bestFit="1" customWidth="1"/>
    <col min="11" max="11" width="25" style="3" customWidth="1"/>
    <col min="12" max="13" width="14.5703125" style="3" customWidth="1"/>
    <col min="14" max="14" width="15.140625" style="3" bestFit="1" customWidth="1"/>
    <col min="15" max="15" width="7.7109375" style="3" customWidth="1"/>
    <col min="16" max="16" width="12.28515625" style="3" customWidth="1"/>
    <col min="17" max="17" width="11.42578125" style="3" customWidth="1"/>
    <col min="18" max="16384" width="11.42578125" style="3" hidden="1"/>
  </cols>
  <sheetData>
    <row r="1" spans="1:17" s="2" customFormat="1" ht="15" customHeight="1">
      <c r="A1" s="21"/>
      <c r="B1" s="21"/>
      <c r="C1" s="21"/>
      <c r="D1" s="21"/>
      <c r="E1" s="21"/>
      <c r="F1" s="21"/>
      <c r="G1" s="21"/>
      <c r="H1" s="21"/>
      <c r="I1" s="21"/>
      <c r="J1" s="22"/>
      <c r="K1" s="22"/>
      <c r="L1" s="22"/>
      <c r="M1" s="22"/>
      <c r="N1" s="22"/>
      <c r="O1" s="22"/>
      <c r="P1" s="22"/>
      <c r="Q1" s="22"/>
    </row>
    <row r="2" spans="1:17" s="2" customFormat="1" ht="15" customHeight="1" thickBot="1">
      <c r="A2" s="21"/>
      <c r="B2" s="21"/>
      <c r="C2" s="21"/>
      <c r="D2" s="21"/>
      <c r="E2" s="21"/>
      <c r="F2" s="21"/>
      <c r="G2" s="21"/>
      <c r="H2" s="21"/>
      <c r="I2" s="21"/>
      <c r="J2" s="22"/>
      <c r="K2" s="22"/>
      <c r="L2" s="22"/>
      <c r="M2" s="22"/>
      <c r="N2" s="22"/>
      <c r="O2" s="22"/>
      <c r="P2" s="22"/>
      <c r="Q2" s="22"/>
    </row>
    <row r="3" spans="1:17" s="2" customFormat="1" ht="15" customHeight="1">
      <c r="A3" s="21"/>
      <c r="B3" s="21"/>
      <c r="C3" s="21"/>
      <c r="D3" s="21"/>
      <c r="E3" s="21"/>
      <c r="F3" s="21"/>
      <c r="G3" s="21"/>
      <c r="H3" s="21"/>
      <c r="I3" s="21"/>
      <c r="J3" s="50" t="s">
        <v>0</v>
      </c>
      <c r="K3" s="51"/>
      <c r="L3" s="34"/>
      <c r="M3" s="34"/>
      <c r="N3" s="58" t="s">
        <v>1</v>
      </c>
      <c r="O3" s="59"/>
      <c r="P3" s="22"/>
      <c r="Q3" s="22"/>
    </row>
    <row r="4" spans="1:17" s="2" customFormat="1" ht="15" customHeight="1" thickBot="1">
      <c r="A4" s="22"/>
      <c r="B4" s="22"/>
      <c r="C4" s="22"/>
      <c r="D4" s="22"/>
      <c r="E4" s="22"/>
      <c r="F4" s="22"/>
      <c r="G4" s="22"/>
      <c r="H4" s="22"/>
      <c r="I4" s="22"/>
      <c r="J4" s="52"/>
      <c r="K4" s="53"/>
      <c r="L4" s="35"/>
      <c r="M4" s="35"/>
      <c r="N4" s="60"/>
      <c r="O4" s="61"/>
      <c r="P4" s="22"/>
      <c r="Q4" s="22"/>
    </row>
    <row r="5" spans="1:17" s="2" customFormat="1" ht="15" customHeight="1">
      <c r="A5" s="22"/>
      <c r="B5" s="22"/>
      <c r="C5" s="22"/>
      <c r="D5" s="22"/>
      <c r="E5" s="24" t="s">
        <v>2</v>
      </c>
      <c r="F5" s="22"/>
      <c r="G5" s="22"/>
      <c r="H5" s="22"/>
      <c r="I5" s="22"/>
      <c r="J5" s="54" t="s">
        <v>3</v>
      </c>
      <c r="K5" s="55"/>
      <c r="L5" s="36"/>
      <c r="M5" s="36"/>
      <c r="N5" s="65" t="s">
        <v>4</v>
      </c>
      <c r="O5" s="66"/>
      <c r="P5" s="22"/>
      <c r="Q5" s="22"/>
    </row>
    <row r="6" spans="1:17" s="2" customFormat="1" ht="15" customHeight="1" thickBot="1">
      <c r="A6" s="23"/>
      <c r="B6" s="23"/>
      <c r="C6" s="23"/>
      <c r="D6" s="21"/>
      <c r="E6" s="25" t="s">
        <v>5</v>
      </c>
      <c r="F6" s="21"/>
      <c r="G6" s="21"/>
      <c r="H6" s="21"/>
      <c r="I6" s="21"/>
      <c r="J6" s="56"/>
      <c r="K6" s="57"/>
      <c r="L6" s="37"/>
      <c r="M6" s="37"/>
      <c r="N6" s="67"/>
      <c r="O6" s="68"/>
      <c r="P6" s="22"/>
      <c r="Q6" s="22"/>
    </row>
    <row r="7" spans="1:17" s="2" customFormat="1" ht="15" customHeight="1">
      <c r="A7" s="21"/>
      <c r="B7" s="21"/>
      <c r="C7" s="21"/>
      <c r="D7" s="21"/>
      <c r="E7" s="21" t="s">
        <v>6</v>
      </c>
      <c r="F7" s="21"/>
      <c r="G7" s="21"/>
      <c r="H7" s="21"/>
      <c r="I7" s="21"/>
      <c r="J7" s="22"/>
      <c r="K7" s="22"/>
      <c r="L7" s="22"/>
      <c r="M7" s="22"/>
      <c r="N7" s="22"/>
      <c r="O7" s="22"/>
      <c r="P7" s="22"/>
      <c r="Q7" s="22"/>
    </row>
    <row r="8" spans="1:17" s="2" customFormat="1" hidden="1">
      <c r="A8" s="21"/>
      <c r="B8" s="21"/>
      <c r="C8" s="21"/>
      <c r="D8" s="21"/>
      <c r="E8" s="21" t="s">
        <v>7</v>
      </c>
      <c r="F8" s="21"/>
      <c r="G8" s="21"/>
      <c r="H8" s="21"/>
      <c r="I8" s="21"/>
      <c r="J8" s="22"/>
      <c r="K8" s="22"/>
      <c r="L8" s="22"/>
      <c r="M8" s="22"/>
      <c r="N8" s="22"/>
      <c r="O8" s="22"/>
      <c r="P8" s="22" t="s">
        <v>8</v>
      </c>
      <c r="Q8" s="22"/>
    </row>
    <row r="9" spans="1:17" s="2" customFormat="1" ht="20.100000000000001" customHeight="1" thickBot="1">
      <c r="A9" s="21"/>
      <c r="B9" s="21"/>
      <c r="C9" s="21"/>
      <c r="D9" s="21"/>
      <c r="E9" s="21"/>
      <c r="F9" s="21"/>
      <c r="G9" s="21"/>
      <c r="H9" s="21"/>
      <c r="I9" s="21"/>
      <c r="J9" s="22"/>
      <c r="K9" s="22"/>
      <c r="L9" s="22"/>
      <c r="M9" s="22"/>
      <c r="N9" s="22"/>
      <c r="O9" s="22"/>
      <c r="P9" s="22"/>
      <c r="Q9" s="22"/>
    </row>
    <row r="10" spans="1:17" s="1" customFormat="1" ht="30" customHeight="1">
      <c r="A10" s="62" t="s">
        <v>9</v>
      </c>
      <c r="B10" s="63"/>
      <c r="C10" s="63"/>
      <c r="D10" s="64"/>
      <c r="E10" s="62" t="s">
        <v>10</v>
      </c>
      <c r="F10" s="63"/>
      <c r="G10" s="63"/>
      <c r="H10" s="64"/>
      <c r="I10" s="72" t="s">
        <v>11</v>
      </c>
      <c r="J10" s="73"/>
      <c r="K10" s="74"/>
      <c r="L10" s="33"/>
      <c r="M10" s="33"/>
      <c r="N10" s="62" t="s">
        <v>12</v>
      </c>
      <c r="O10" s="63"/>
      <c r="P10" s="64"/>
      <c r="Q10" s="22"/>
    </row>
    <row r="11" spans="1:17" s="2" customFormat="1" ht="30" customHeight="1" thickBot="1">
      <c r="A11" s="69" t="s">
        <v>13</v>
      </c>
      <c r="B11" s="70"/>
      <c r="C11" s="70"/>
      <c r="D11" s="71"/>
      <c r="E11" s="83" t="s">
        <v>14</v>
      </c>
      <c r="F11" s="81"/>
      <c r="G11" s="81"/>
      <c r="H11" s="82"/>
      <c r="I11" s="75"/>
      <c r="J11" s="76"/>
      <c r="K11" s="77"/>
      <c r="L11" s="38"/>
      <c r="M11" s="38"/>
      <c r="N11" s="80">
        <f ca="1">TODAY()</f>
        <v>45790</v>
      </c>
      <c r="O11" s="81"/>
      <c r="P11" s="82"/>
      <c r="Q11" s="22"/>
    </row>
    <row r="12" spans="1:17" s="2" customFormat="1" ht="20.100000000000001" customHeight="1" thickBot="1">
      <c r="A12" s="21"/>
      <c r="B12" s="21"/>
      <c r="C12" s="21"/>
      <c r="D12" s="21"/>
      <c r="E12" s="21"/>
      <c r="F12" s="21"/>
      <c r="G12" s="21"/>
      <c r="H12" s="21"/>
      <c r="I12" s="21"/>
      <c r="J12" s="22"/>
      <c r="K12" s="22"/>
      <c r="L12" s="22"/>
      <c r="M12" s="22"/>
      <c r="N12" s="22"/>
      <c r="O12" s="22"/>
      <c r="P12" s="22" t="s">
        <v>8</v>
      </c>
      <c r="Q12" s="22"/>
    </row>
    <row r="13" spans="1:17" ht="39" customHeight="1">
      <c r="A13" s="29" t="s">
        <v>15</v>
      </c>
      <c r="B13" s="7" t="s">
        <v>16</v>
      </c>
      <c r="C13" s="8" t="s">
        <v>17</v>
      </c>
      <c r="D13" s="8" t="s">
        <v>18</v>
      </c>
      <c r="E13" s="8" t="s">
        <v>19</v>
      </c>
      <c r="F13" s="26" t="s">
        <v>20</v>
      </c>
      <c r="G13" s="26" t="s">
        <v>21</v>
      </c>
      <c r="H13" s="26" t="s">
        <v>22</v>
      </c>
      <c r="I13" s="26" t="s">
        <v>23</v>
      </c>
      <c r="J13" s="26" t="s">
        <v>24</v>
      </c>
      <c r="K13" s="26" t="s">
        <v>25</v>
      </c>
      <c r="L13" s="78" t="s">
        <v>26</v>
      </c>
      <c r="M13" s="78"/>
      <c r="N13" s="79"/>
      <c r="O13" s="22"/>
    </row>
    <row r="14" spans="1:17" ht="50.25" customHeight="1">
      <c r="A14" s="30">
        <v>1</v>
      </c>
      <c r="B14" s="31">
        <v>3</v>
      </c>
      <c r="C14" s="27">
        <v>8490734</v>
      </c>
      <c r="D14" s="27" t="s">
        <v>27</v>
      </c>
      <c r="E14" s="27" t="s">
        <v>28</v>
      </c>
      <c r="F14" s="32">
        <v>76300</v>
      </c>
      <c r="G14" s="28">
        <v>0.19</v>
      </c>
      <c r="H14" s="32">
        <f t="shared" ref="H14" si="0">+ROUND(F14*G14,0)</f>
        <v>14497</v>
      </c>
      <c r="I14" s="32">
        <f t="shared" ref="I14" si="1">ROUND(F14+H14,0)</f>
        <v>90797</v>
      </c>
      <c r="J14" s="32">
        <f t="shared" ref="J14" si="2">+B14*F14</f>
        <v>228900</v>
      </c>
      <c r="K14" s="32">
        <f t="shared" ref="K14" si="3">+I14*B14</f>
        <v>272391</v>
      </c>
      <c r="L14" s="84"/>
      <c r="M14" s="84"/>
      <c r="N14" s="85"/>
      <c r="O14" s="22"/>
    </row>
    <row r="15" spans="1:17" ht="118.5" customHeight="1">
      <c r="A15" s="30">
        <v>2</v>
      </c>
      <c r="B15" s="31">
        <v>40</v>
      </c>
      <c r="C15" s="27">
        <v>8490737</v>
      </c>
      <c r="D15" s="27" t="s">
        <v>29</v>
      </c>
      <c r="E15" s="27" t="s">
        <v>30</v>
      </c>
      <c r="F15" s="32">
        <v>500</v>
      </c>
      <c r="G15" s="28">
        <v>0.19</v>
      </c>
      <c r="H15" s="32">
        <f t="shared" ref="H15:H70" si="4">+ROUND(F15*G15,0)</f>
        <v>95</v>
      </c>
      <c r="I15" s="32">
        <f t="shared" ref="I15:I70" si="5">ROUND(F15+H15,0)</f>
        <v>595</v>
      </c>
      <c r="J15" s="32">
        <f t="shared" ref="J15:J70" si="6">+B15*F15</f>
        <v>20000</v>
      </c>
      <c r="K15" s="32">
        <f t="shared" ref="K15:K70" si="7">+I15*B15</f>
        <v>23800</v>
      </c>
      <c r="L15" s="84"/>
      <c r="M15" s="84"/>
      <c r="N15" s="85"/>
      <c r="O15" s="22"/>
    </row>
    <row r="16" spans="1:17" ht="90.75" customHeight="1">
      <c r="A16" s="30">
        <v>3</v>
      </c>
      <c r="B16" s="31">
        <v>22</v>
      </c>
      <c r="C16" s="27">
        <v>8007874</v>
      </c>
      <c r="D16" s="27" t="s">
        <v>31</v>
      </c>
      <c r="E16" s="27" t="s">
        <v>32</v>
      </c>
      <c r="F16" s="32">
        <v>400</v>
      </c>
      <c r="G16" s="28">
        <v>0.19</v>
      </c>
      <c r="H16" s="32">
        <f t="shared" si="4"/>
        <v>76</v>
      </c>
      <c r="I16" s="32">
        <f t="shared" si="5"/>
        <v>476</v>
      </c>
      <c r="J16" s="32">
        <f t="shared" si="6"/>
        <v>8800</v>
      </c>
      <c r="K16" s="32">
        <f t="shared" si="7"/>
        <v>10472</v>
      </c>
      <c r="L16" s="84"/>
      <c r="M16" s="84"/>
      <c r="N16" s="85"/>
      <c r="O16" s="22"/>
    </row>
    <row r="17" spans="1:15" s="46" customFormat="1" ht="96" customHeight="1">
      <c r="A17" s="40">
        <v>4</v>
      </c>
      <c r="B17" s="41">
        <v>23</v>
      </c>
      <c r="C17" s="42">
        <v>8007877</v>
      </c>
      <c r="D17" s="42" t="s">
        <v>33</v>
      </c>
      <c r="E17" s="42" t="s">
        <v>34</v>
      </c>
      <c r="F17" s="43">
        <v>400</v>
      </c>
      <c r="G17" s="44">
        <v>0.19</v>
      </c>
      <c r="H17" s="43">
        <f t="shared" si="4"/>
        <v>76</v>
      </c>
      <c r="I17" s="43">
        <f t="shared" si="5"/>
        <v>476</v>
      </c>
      <c r="J17" s="43">
        <f t="shared" si="6"/>
        <v>9200</v>
      </c>
      <c r="K17" s="43">
        <f t="shared" si="7"/>
        <v>10948</v>
      </c>
      <c r="L17" s="111"/>
      <c r="M17" s="111"/>
      <c r="N17" s="112"/>
      <c r="O17" s="45"/>
    </row>
    <row r="18" spans="1:15" ht="127.5" customHeight="1">
      <c r="A18" s="30">
        <v>5</v>
      </c>
      <c r="B18" s="31">
        <v>22</v>
      </c>
      <c r="C18" s="27">
        <v>8007882</v>
      </c>
      <c r="D18" s="27" t="s">
        <v>35</v>
      </c>
      <c r="E18" s="27" t="s">
        <v>36</v>
      </c>
      <c r="F18" s="32">
        <v>400</v>
      </c>
      <c r="G18" s="28">
        <v>0.19</v>
      </c>
      <c r="H18" s="32">
        <f t="shared" si="4"/>
        <v>76</v>
      </c>
      <c r="I18" s="32">
        <f t="shared" si="5"/>
        <v>476</v>
      </c>
      <c r="J18" s="32">
        <f t="shared" si="6"/>
        <v>8800</v>
      </c>
      <c r="K18" s="32">
        <f t="shared" si="7"/>
        <v>10472</v>
      </c>
      <c r="L18" s="84"/>
      <c r="M18" s="84"/>
      <c r="N18" s="85"/>
      <c r="O18" s="22"/>
    </row>
    <row r="19" spans="1:15" ht="104.25" customHeight="1">
      <c r="A19" s="30">
        <v>6</v>
      </c>
      <c r="B19" s="31">
        <v>20</v>
      </c>
      <c r="C19" s="27">
        <v>8007883</v>
      </c>
      <c r="D19" s="27" t="s">
        <v>37</v>
      </c>
      <c r="E19" s="27" t="s">
        <v>38</v>
      </c>
      <c r="F19" s="32">
        <v>400</v>
      </c>
      <c r="G19" s="28">
        <v>0.19</v>
      </c>
      <c r="H19" s="32">
        <f t="shared" si="4"/>
        <v>76</v>
      </c>
      <c r="I19" s="32">
        <f t="shared" si="5"/>
        <v>476</v>
      </c>
      <c r="J19" s="32">
        <f t="shared" si="6"/>
        <v>8000</v>
      </c>
      <c r="K19" s="32">
        <f t="shared" si="7"/>
        <v>9520</v>
      </c>
      <c r="L19" s="84"/>
      <c r="M19" s="84"/>
      <c r="N19" s="85"/>
      <c r="O19" s="22"/>
    </row>
    <row r="20" spans="1:15" ht="87" customHeight="1">
      <c r="A20" s="30">
        <v>7</v>
      </c>
      <c r="B20" s="31">
        <v>20</v>
      </c>
      <c r="C20" s="27">
        <v>8007885</v>
      </c>
      <c r="D20" s="27" t="s">
        <v>39</v>
      </c>
      <c r="E20" s="27" t="s">
        <v>40</v>
      </c>
      <c r="F20" s="32">
        <v>400</v>
      </c>
      <c r="G20" s="28">
        <v>0.19</v>
      </c>
      <c r="H20" s="32">
        <f t="shared" si="4"/>
        <v>76</v>
      </c>
      <c r="I20" s="32">
        <f t="shared" si="5"/>
        <v>476</v>
      </c>
      <c r="J20" s="32">
        <f t="shared" si="6"/>
        <v>8000</v>
      </c>
      <c r="K20" s="32">
        <f t="shared" si="7"/>
        <v>9520</v>
      </c>
      <c r="L20" s="84"/>
      <c r="M20" s="84"/>
      <c r="N20" s="85"/>
      <c r="O20" s="22"/>
    </row>
    <row r="21" spans="1:15" ht="87" customHeight="1">
      <c r="A21" s="30">
        <v>8</v>
      </c>
      <c r="B21" s="31">
        <v>20</v>
      </c>
      <c r="C21" s="27">
        <v>900505120</v>
      </c>
      <c r="D21" s="27" t="s">
        <v>41</v>
      </c>
      <c r="E21" s="27" t="s">
        <v>42</v>
      </c>
      <c r="F21" s="32">
        <v>400</v>
      </c>
      <c r="G21" s="28">
        <v>0.19</v>
      </c>
      <c r="H21" s="32">
        <f t="shared" si="4"/>
        <v>76</v>
      </c>
      <c r="I21" s="32">
        <f t="shared" si="5"/>
        <v>476</v>
      </c>
      <c r="J21" s="32">
        <f t="shared" si="6"/>
        <v>8000</v>
      </c>
      <c r="K21" s="32">
        <f t="shared" si="7"/>
        <v>9520</v>
      </c>
      <c r="L21" s="84"/>
      <c r="M21" s="84"/>
      <c r="N21" s="85"/>
      <c r="O21" s="22"/>
    </row>
    <row r="22" spans="1:15" ht="68.25" customHeight="1">
      <c r="A22" s="30">
        <v>9</v>
      </c>
      <c r="B22" s="31">
        <v>21</v>
      </c>
      <c r="C22" s="27">
        <v>8007889</v>
      </c>
      <c r="D22" s="27" t="s">
        <v>43</v>
      </c>
      <c r="E22" s="27" t="s">
        <v>44</v>
      </c>
      <c r="F22" s="32">
        <v>400</v>
      </c>
      <c r="G22" s="28">
        <v>0.19</v>
      </c>
      <c r="H22" s="32">
        <f t="shared" si="4"/>
        <v>76</v>
      </c>
      <c r="I22" s="32">
        <f t="shared" si="5"/>
        <v>476</v>
      </c>
      <c r="J22" s="32">
        <f t="shared" si="6"/>
        <v>8400</v>
      </c>
      <c r="K22" s="32">
        <f t="shared" si="7"/>
        <v>9996</v>
      </c>
      <c r="L22" s="84"/>
      <c r="M22" s="84"/>
      <c r="N22" s="85"/>
      <c r="O22" s="22"/>
    </row>
    <row r="23" spans="1:15" ht="69.75" customHeight="1">
      <c r="A23" s="30">
        <v>10</v>
      </c>
      <c r="B23" s="31">
        <v>15</v>
      </c>
      <c r="C23" s="27">
        <v>8490693</v>
      </c>
      <c r="D23" s="27" t="s">
        <v>45</v>
      </c>
      <c r="E23" s="27" t="s">
        <v>46</v>
      </c>
      <c r="F23" s="32">
        <v>1100</v>
      </c>
      <c r="G23" s="28">
        <v>0.19</v>
      </c>
      <c r="H23" s="32">
        <f t="shared" si="4"/>
        <v>209</v>
      </c>
      <c r="I23" s="32">
        <f t="shared" si="5"/>
        <v>1309</v>
      </c>
      <c r="J23" s="32">
        <f t="shared" si="6"/>
        <v>16500</v>
      </c>
      <c r="K23" s="32">
        <f t="shared" si="7"/>
        <v>19635</v>
      </c>
      <c r="L23" s="84"/>
      <c r="M23" s="84"/>
      <c r="N23" s="85"/>
      <c r="O23" s="22"/>
    </row>
    <row r="24" spans="1:15" ht="163.5" customHeight="1">
      <c r="A24" s="30">
        <v>11</v>
      </c>
      <c r="B24" s="31">
        <v>10</v>
      </c>
      <c r="C24" s="27">
        <v>900503596</v>
      </c>
      <c r="D24" s="27" t="s">
        <v>47</v>
      </c>
      <c r="E24" s="27" t="s">
        <v>48</v>
      </c>
      <c r="F24" s="32">
        <v>21800</v>
      </c>
      <c r="G24" s="28">
        <v>0.19</v>
      </c>
      <c r="H24" s="32">
        <f t="shared" si="4"/>
        <v>4142</v>
      </c>
      <c r="I24" s="32">
        <f t="shared" si="5"/>
        <v>25942</v>
      </c>
      <c r="J24" s="32">
        <f t="shared" si="6"/>
        <v>218000</v>
      </c>
      <c r="K24" s="32">
        <f t="shared" si="7"/>
        <v>259420</v>
      </c>
      <c r="L24" s="84"/>
      <c r="M24" s="84"/>
      <c r="N24" s="85"/>
      <c r="O24" s="22"/>
    </row>
    <row r="25" spans="1:15" ht="189.75" customHeight="1">
      <c r="A25" s="30">
        <v>12</v>
      </c>
      <c r="B25" s="31">
        <v>10</v>
      </c>
      <c r="C25" s="27">
        <v>900503598</v>
      </c>
      <c r="D25" s="27" t="s">
        <v>49</v>
      </c>
      <c r="E25" s="27" t="s">
        <v>50</v>
      </c>
      <c r="F25" s="32">
        <v>21800</v>
      </c>
      <c r="G25" s="28">
        <v>0.19</v>
      </c>
      <c r="H25" s="32">
        <f t="shared" si="4"/>
        <v>4142</v>
      </c>
      <c r="I25" s="32">
        <f t="shared" si="5"/>
        <v>25942</v>
      </c>
      <c r="J25" s="32">
        <f t="shared" si="6"/>
        <v>218000</v>
      </c>
      <c r="K25" s="32">
        <f t="shared" si="7"/>
        <v>259420</v>
      </c>
      <c r="L25" s="84"/>
      <c r="M25" s="84"/>
      <c r="N25" s="85"/>
      <c r="O25" s="22"/>
    </row>
    <row r="26" spans="1:15" ht="144" customHeight="1">
      <c r="A26" s="30">
        <v>13</v>
      </c>
      <c r="B26" s="31">
        <v>10</v>
      </c>
      <c r="C26" s="27">
        <v>900503597</v>
      </c>
      <c r="D26" s="27" t="s">
        <v>51</v>
      </c>
      <c r="E26" s="27" t="s">
        <v>52</v>
      </c>
      <c r="F26" s="32">
        <v>21800</v>
      </c>
      <c r="G26" s="28">
        <v>0.19</v>
      </c>
      <c r="H26" s="32">
        <f t="shared" si="4"/>
        <v>4142</v>
      </c>
      <c r="I26" s="32">
        <f t="shared" si="5"/>
        <v>25942</v>
      </c>
      <c r="J26" s="32">
        <f t="shared" si="6"/>
        <v>218000</v>
      </c>
      <c r="K26" s="32">
        <f t="shared" si="7"/>
        <v>259420</v>
      </c>
      <c r="L26" s="84"/>
      <c r="M26" s="84"/>
      <c r="N26" s="85"/>
      <c r="O26" s="22"/>
    </row>
    <row r="27" spans="1:15" ht="156.75" customHeight="1">
      <c r="A27" s="30">
        <v>14</v>
      </c>
      <c r="B27" s="31">
        <v>10</v>
      </c>
      <c r="C27" s="27">
        <v>900503595</v>
      </c>
      <c r="D27" s="27" t="s">
        <v>53</v>
      </c>
      <c r="E27" s="27" t="s">
        <v>54</v>
      </c>
      <c r="F27" s="32">
        <v>21800</v>
      </c>
      <c r="G27" s="28">
        <v>0.19</v>
      </c>
      <c r="H27" s="32">
        <f t="shared" si="4"/>
        <v>4142</v>
      </c>
      <c r="I27" s="32">
        <f t="shared" si="5"/>
        <v>25942</v>
      </c>
      <c r="J27" s="32">
        <f t="shared" si="6"/>
        <v>218000</v>
      </c>
      <c r="K27" s="32">
        <f t="shared" si="7"/>
        <v>259420</v>
      </c>
      <c r="L27" s="84"/>
      <c r="M27" s="84"/>
      <c r="N27" s="85"/>
      <c r="O27" s="22"/>
    </row>
    <row r="28" spans="1:15" ht="113.25" customHeight="1">
      <c r="A28" s="30">
        <v>15</v>
      </c>
      <c r="B28" s="31">
        <v>10</v>
      </c>
      <c r="C28" s="27">
        <v>900503594</v>
      </c>
      <c r="D28" s="27" t="s">
        <v>55</v>
      </c>
      <c r="E28" s="27" t="s">
        <v>56</v>
      </c>
      <c r="F28" s="32">
        <v>21800</v>
      </c>
      <c r="G28" s="28">
        <v>0.19</v>
      </c>
      <c r="H28" s="32">
        <f t="shared" si="4"/>
        <v>4142</v>
      </c>
      <c r="I28" s="32">
        <f t="shared" si="5"/>
        <v>25942</v>
      </c>
      <c r="J28" s="32">
        <f t="shared" si="6"/>
        <v>218000</v>
      </c>
      <c r="K28" s="32">
        <f t="shared" si="7"/>
        <v>259420</v>
      </c>
      <c r="L28" s="84"/>
      <c r="M28" s="84"/>
      <c r="N28" s="85"/>
      <c r="O28" s="22"/>
    </row>
    <row r="29" spans="1:15" ht="146.25" customHeight="1">
      <c r="A29" s="30">
        <v>16</v>
      </c>
      <c r="B29" s="31">
        <v>10</v>
      </c>
      <c r="C29" s="27">
        <v>900503599</v>
      </c>
      <c r="D29" s="27" t="s">
        <v>57</v>
      </c>
      <c r="E29" s="27" t="s">
        <v>58</v>
      </c>
      <c r="F29" s="32">
        <v>21800</v>
      </c>
      <c r="G29" s="28">
        <v>0.19</v>
      </c>
      <c r="H29" s="32">
        <f t="shared" si="4"/>
        <v>4142</v>
      </c>
      <c r="I29" s="32">
        <f t="shared" si="5"/>
        <v>25942</v>
      </c>
      <c r="J29" s="32">
        <f t="shared" si="6"/>
        <v>218000</v>
      </c>
      <c r="K29" s="32">
        <f t="shared" si="7"/>
        <v>259420</v>
      </c>
      <c r="L29" s="84"/>
      <c r="M29" s="84"/>
      <c r="N29" s="85"/>
      <c r="O29" s="22"/>
    </row>
    <row r="30" spans="1:15" ht="86.25" customHeight="1">
      <c r="A30" s="30">
        <v>17</v>
      </c>
      <c r="B30" s="31">
        <v>3</v>
      </c>
      <c r="C30" s="27">
        <v>8500675</v>
      </c>
      <c r="D30" s="27" t="s">
        <v>59</v>
      </c>
      <c r="E30" s="27" t="s">
        <v>60</v>
      </c>
      <c r="F30" s="32">
        <v>89700</v>
      </c>
      <c r="G30" s="28">
        <v>0.19</v>
      </c>
      <c r="H30" s="32">
        <f t="shared" si="4"/>
        <v>17043</v>
      </c>
      <c r="I30" s="32">
        <f t="shared" si="5"/>
        <v>106743</v>
      </c>
      <c r="J30" s="32">
        <f t="shared" si="6"/>
        <v>269100</v>
      </c>
      <c r="K30" s="32">
        <f t="shared" si="7"/>
        <v>320229</v>
      </c>
      <c r="L30" s="84"/>
      <c r="M30" s="84"/>
      <c r="N30" s="85"/>
      <c r="O30" s="22"/>
    </row>
    <row r="31" spans="1:15" ht="64.5" customHeight="1">
      <c r="A31" s="30">
        <v>18</v>
      </c>
      <c r="B31" s="31">
        <v>3</v>
      </c>
      <c r="C31" s="27">
        <v>8500676</v>
      </c>
      <c r="D31" s="27" t="s">
        <v>61</v>
      </c>
      <c r="E31" s="27" t="s">
        <v>62</v>
      </c>
      <c r="F31" s="32">
        <v>89700</v>
      </c>
      <c r="G31" s="28">
        <v>0.19</v>
      </c>
      <c r="H31" s="32">
        <f t="shared" si="4"/>
        <v>17043</v>
      </c>
      <c r="I31" s="32">
        <f t="shared" si="5"/>
        <v>106743</v>
      </c>
      <c r="J31" s="32">
        <f t="shared" si="6"/>
        <v>269100</v>
      </c>
      <c r="K31" s="32">
        <f t="shared" si="7"/>
        <v>320229</v>
      </c>
      <c r="L31" s="84"/>
      <c r="M31" s="84"/>
      <c r="N31" s="85"/>
      <c r="O31" s="22"/>
    </row>
    <row r="32" spans="1:15" ht="55.5" customHeight="1">
      <c r="A32" s="30">
        <v>19</v>
      </c>
      <c r="B32" s="31">
        <v>3</v>
      </c>
      <c r="C32" s="27">
        <v>8500678</v>
      </c>
      <c r="D32" s="27" t="s">
        <v>63</v>
      </c>
      <c r="E32" s="27" t="s">
        <v>64</v>
      </c>
      <c r="F32" s="32">
        <v>89700</v>
      </c>
      <c r="G32" s="28">
        <v>0.19</v>
      </c>
      <c r="H32" s="32">
        <f t="shared" si="4"/>
        <v>17043</v>
      </c>
      <c r="I32" s="32">
        <f t="shared" si="5"/>
        <v>106743</v>
      </c>
      <c r="J32" s="32">
        <f t="shared" si="6"/>
        <v>269100</v>
      </c>
      <c r="K32" s="32">
        <f t="shared" si="7"/>
        <v>320229</v>
      </c>
      <c r="L32" s="84"/>
      <c r="M32" s="84"/>
      <c r="N32" s="85"/>
      <c r="O32" s="22"/>
    </row>
    <row r="33" spans="1:15" ht="66" customHeight="1">
      <c r="A33" s="30">
        <v>20</v>
      </c>
      <c r="B33" s="31">
        <v>3</v>
      </c>
      <c r="C33" s="27">
        <v>8500680</v>
      </c>
      <c r="D33" s="27" t="s">
        <v>65</v>
      </c>
      <c r="E33" s="27" t="s">
        <v>66</v>
      </c>
      <c r="F33" s="32">
        <v>89700</v>
      </c>
      <c r="G33" s="28">
        <v>0.19</v>
      </c>
      <c r="H33" s="32">
        <f t="shared" si="4"/>
        <v>17043</v>
      </c>
      <c r="I33" s="32">
        <f t="shared" si="5"/>
        <v>106743</v>
      </c>
      <c r="J33" s="32">
        <f t="shared" si="6"/>
        <v>269100</v>
      </c>
      <c r="K33" s="32">
        <f t="shared" si="7"/>
        <v>320229</v>
      </c>
      <c r="L33" s="84"/>
      <c r="M33" s="84"/>
      <c r="N33" s="85"/>
      <c r="O33" s="22"/>
    </row>
    <row r="34" spans="1:15" ht="71.25" customHeight="1">
      <c r="A34" s="30">
        <v>21</v>
      </c>
      <c r="B34" s="31">
        <v>3</v>
      </c>
      <c r="C34" s="27">
        <v>8500677</v>
      </c>
      <c r="D34" s="27" t="s">
        <v>67</v>
      </c>
      <c r="E34" s="27" t="s">
        <v>68</v>
      </c>
      <c r="F34" s="32">
        <v>89700</v>
      </c>
      <c r="G34" s="28">
        <v>0.19</v>
      </c>
      <c r="H34" s="32">
        <f t="shared" si="4"/>
        <v>17043</v>
      </c>
      <c r="I34" s="32">
        <f t="shared" si="5"/>
        <v>106743</v>
      </c>
      <c r="J34" s="32">
        <f t="shared" si="6"/>
        <v>269100</v>
      </c>
      <c r="K34" s="32">
        <f t="shared" si="7"/>
        <v>320229</v>
      </c>
      <c r="L34" s="84"/>
      <c r="M34" s="84"/>
      <c r="N34" s="85"/>
      <c r="O34" s="22"/>
    </row>
    <row r="35" spans="1:15" ht="95.25" customHeight="1">
      <c r="A35" s="30">
        <v>22</v>
      </c>
      <c r="B35" s="31">
        <v>5</v>
      </c>
      <c r="C35" s="27">
        <v>900501032</v>
      </c>
      <c r="D35" s="27" t="s">
        <v>69</v>
      </c>
      <c r="E35" s="27" t="s">
        <v>70</v>
      </c>
      <c r="F35" s="32">
        <v>21300</v>
      </c>
      <c r="G35" s="28">
        <v>0.19</v>
      </c>
      <c r="H35" s="32">
        <f t="shared" si="4"/>
        <v>4047</v>
      </c>
      <c r="I35" s="32">
        <f t="shared" si="5"/>
        <v>25347</v>
      </c>
      <c r="J35" s="32">
        <f t="shared" si="6"/>
        <v>106500</v>
      </c>
      <c r="K35" s="32">
        <f t="shared" si="7"/>
        <v>126735</v>
      </c>
      <c r="L35" s="84"/>
      <c r="M35" s="84"/>
      <c r="N35" s="85"/>
      <c r="O35" s="22"/>
    </row>
    <row r="36" spans="1:15" ht="133.5" customHeight="1">
      <c r="A36" s="30">
        <v>23</v>
      </c>
      <c r="B36" s="31">
        <v>30</v>
      </c>
      <c r="C36" s="27">
        <v>8505545</v>
      </c>
      <c r="D36" s="27" t="s">
        <v>71</v>
      </c>
      <c r="E36" s="27" t="s">
        <v>72</v>
      </c>
      <c r="F36" s="32">
        <v>1600</v>
      </c>
      <c r="G36" s="28">
        <v>0.19</v>
      </c>
      <c r="H36" s="32">
        <f t="shared" si="4"/>
        <v>304</v>
      </c>
      <c r="I36" s="32">
        <f t="shared" si="5"/>
        <v>1904</v>
      </c>
      <c r="J36" s="32">
        <f t="shared" si="6"/>
        <v>48000</v>
      </c>
      <c r="K36" s="32">
        <f t="shared" si="7"/>
        <v>57120</v>
      </c>
      <c r="L36" s="84"/>
      <c r="M36" s="84"/>
      <c r="N36" s="85"/>
      <c r="O36" s="22"/>
    </row>
    <row r="37" spans="1:15" ht="96.75" customHeight="1">
      <c r="A37" s="30">
        <v>24</v>
      </c>
      <c r="B37" s="31">
        <v>30</v>
      </c>
      <c r="C37" s="27">
        <v>8040763</v>
      </c>
      <c r="D37" s="27" t="s">
        <v>73</v>
      </c>
      <c r="E37" s="27" t="s">
        <v>74</v>
      </c>
      <c r="F37" s="32">
        <v>800</v>
      </c>
      <c r="G37" s="28">
        <v>0.19</v>
      </c>
      <c r="H37" s="32">
        <f t="shared" si="4"/>
        <v>152</v>
      </c>
      <c r="I37" s="32">
        <f t="shared" si="5"/>
        <v>952</v>
      </c>
      <c r="J37" s="32">
        <f t="shared" si="6"/>
        <v>24000</v>
      </c>
      <c r="K37" s="32">
        <f t="shared" si="7"/>
        <v>28560</v>
      </c>
      <c r="L37" s="84"/>
      <c r="M37" s="84"/>
      <c r="N37" s="85"/>
      <c r="O37" s="22"/>
    </row>
    <row r="38" spans="1:15" ht="85.5" customHeight="1">
      <c r="A38" s="30">
        <v>25</v>
      </c>
      <c r="B38" s="31">
        <v>10</v>
      </c>
      <c r="C38" s="27">
        <v>900502539</v>
      </c>
      <c r="D38" s="27" t="s">
        <v>75</v>
      </c>
      <c r="E38" s="27" t="s">
        <v>76</v>
      </c>
      <c r="F38" s="32">
        <v>22500</v>
      </c>
      <c r="G38" s="28">
        <v>0.19</v>
      </c>
      <c r="H38" s="32">
        <f t="shared" si="4"/>
        <v>4275</v>
      </c>
      <c r="I38" s="32">
        <f t="shared" si="5"/>
        <v>26775</v>
      </c>
      <c r="J38" s="32">
        <f t="shared" si="6"/>
        <v>225000</v>
      </c>
      <c r="K38" s="32">
        <f t="shared" si="7"/>
        <v>267750</v>
      </c>
      <c r="L38" s="84"/>
      <c r="M38" s="84"/>
      <c r="N38" s="85"/>
      <c r="O38" s="22"/>
    </row>
    <row r="39" spans="1:15" ht="78" customHeight="1">
      <c r="A39" s="30">
        <v>26</v>
      </c>
      <c r="B39" s="31">
        <v>3</v>
      </c>
      <c r="C39" s="27">
        <v>8003769</v>
      </c>
      <c r="D39" s="27" t="s">
        <v>77</v>
      </c>
      <c r="E39" s="27" t="s">
        <v>78</v>
      </c>
      <c r="F39" s="32">
        <v>22300</v>
      </c>
      <c r="G39" s="28">
        <v>0.19</v>
      </c>
      <c r="H39" s="32">
        <f t="shared" si="4"/>
        <v>4237</v>
      </c>
      <c r="I39" s="32">
        <f t="shared" si="5"/>
        <v>26537</v>
      </c>
      <c r="J39" s="32">
        <f t="shared" si="6"/>
        <v>66900</v>
      </c>
      <c r="K39" s="32">
        <f t="shared" si="7"/>
        <v>79611</v>
      </c>
      <c r="L39" s="84"/>
      <c r="M39" s="84"/>
      <c r="N39" s="85"/>
      <c r="O39" s="22"/>
    </row>
    <row r="40" spans="1:15" ht="69.75" customHeight="1">
      <c r="A40" s="30">
        <v>27</v>
      </c>
      <c r="B40" s="31">
        <v>3</v>
      </c>
      <c r="C40" s="27">
        <v>8080367</v>
      </c>
      <c r="D40" s="27" t="s">
        <v>79</v>
      </c>
      <c r="E40" s="27" t="s">
        <v>80</v>
      </c>
      <c r="F40" s="32">
        <v>22300</v>
      </c>
      <c r="G40" s="28">
        <v>0.19</v>
      </c>
      <c r="H40" s="32">
        <f t="shared" si="4"/>
        <v>4237</v>
      </c>
      <c r="I40" s="32">
        <f t="shared" si="5"/>
        <v>26537</v>
      </c>
      <c r="J40" s="32">
        <f t="shared" si="6"/>
        <v>66900</v>
      </c>
      <c r="K40" s="32">
        <f t="shared" si="7"/>
        <v>79611</v>
      </c>
      <c r="L40" s="84"/>
      <c r="M40" s="84"/>
      <c r="N40" s="85"/>
      <c r="O40" s="22"/>
    </row>
    <row r="41" spans="1:15" ht="58.5" customHeight="1">
      <c r="A41" s="30">
        <v>28</v>
      </c>
      <c r="B41" s="31">
        <v>3</v>
      </c>
      <c r="C41" s="27">
        <v>8500686</v>
      </c>
      <c r="D41" s="27" t="s">
        <v>81</v>
      </c>
      <c r="E41" s="27" t="s">
        <v>82</v>
      </c>
      <c r="F41" s="32">
        <v>22300</v>
      </c>
      <c r="G41" s="28">
        <v>0.19</v>
      </c>
      <c r="H41" s="32">
        <f t="shared" si="4"/>
        <v>4237</v>
      </c>
      <c r="I41" s="32">
        <f t="shared" si="5"/>
        <v>26537</v>
      </c>
      <c r="J41" s="32">
        <f t="shared" si="6"/>
        <v>66900</v>
      </c>
      <c r="K41" s="32">
        <f t="shared" si="7"/>
        <v>79611</v>
      </c>
      <c r="L41" s="84"/>
      <c r="M41" s="84"/>
      <c r="N41" s="85"/>
      <c r="O41" s="22"/>
    </row>
    <row r="42" spans="1:15" ht="53.25" customHeight="1">
      <c r="A42" s="30">
        <v>29</v>
      </c>
      <c r="B42" s="31">
        <v>3</v>
      </c>
      <c r="C42" s="27">
        <v>8500687</v>
      </c>
      <c r="D42" s="27" t="s">
        <v>83</v>
      </c>
      <c r="E42" s="27" t="s">
        <v>84</v>
      </c>
      <c r="F42" s="32">
        <v>22300</v>
      </c>
      <c r="G42" s="28">
        <v>0.19</v>
      </c>
      <c r="H42" s="32">
        <f t="shared" si="4"/>
        <v>4237</v>
      </c>
      <c r="I42" s="32">
        <f t="shared" si="5"/>
        <v>26537</v>
      </c>
      <c r="J42" s="32">
        <f t="shared" si="6"/>
        <v>66900</v>
      </c>
      <c r="K42" s="32">
        <f t="shared" si="7"/>
        <v>79611</v>
      </c>
      <c r="L42" s="84"/>
      <c r="M42" s="84"/>
      <c r="N42" s="85"/>
      <c r="O42" s="22"/>
    </row>
    <row r="43" spans="1:15" ht="48" customHeight="1">
      <c r="A43" s="30">
        <v>30</v>
      </c>
      <c r="B43" s="31">
        <v>3</v>
      </c>
      <c r="C43" s="27">
        <v>8500697</v>
      </c>
      <c r="D43" s="27" t="s">
        <v>85</v>
      </c>
      <c r="E43" s="27" t="s">
        <v>86</v>
      </c>
      <c r="F43" s="32">
        <v>22300</v>
      </c>
      <c r="G43" s="28">
        <v>0.19</v>
      </c>
      <c r="H43" s="32">
        <f t="shared" si="4"/>
        <v>4237</v>
      </c>
      <c r="I43" s="32">
        <f t="shared" si="5"/>
        <v>26537</v>
      </c>
      <c r="J43" s="32">
        <f t="shared" si="6"/>
        <v>66900</v>
      </c>
      <c r="K43" s="32">
        <f t="shared" si="7"/>
        <v>79611</v>
      </c>
      <c r="L43" s="84"/>
      <c r="M43" s="84"/>
      <c r="N43" s="85"/>
      <c r="O43" s="22"/>
    </row>
    <row r="44" spans="1:15" ht="50.25" customHeight="1">
      <c r="A44" s="30">
        <v>31</v>
      </c>
      <c r="B44" s="31">
        <v>8</v>
      </c>
      <c r="C44" s="27">
        <v>8013315</v>
      </c>
      <c r="D44" s="27" t="s">
        <v>87</v>
      </c>
      <c r="E44" s="27" t="s">
        <v>88</v>
      </c>
      <c r="F44" s="32">
        <v>10300</v>
      </c>
      <c r="G44" s="28">
        <v>0.19</v>
      </c>
      <c r="H44" s="32">
        <f t="shared" si="4"/>
        <v>1957</v>
      </c>
      <c r="I44" s="32">
        <f t="shared" si="5"/>
        <v>12257</v>
      </c>
      <c r="J44" s="32">
        <f t="shared" si="6"/>
        <v>82400</v>
      </c>
      <c r="K44" s="32">
        <f t="shared" si="7"/>
        <v>98056</v>
      </c>
      <c r="L44" s="84"/>
      <c r="M44" s="84"/>
      <c r="N44" s="85"/>
      <c r="O44" s="22"/>
    </row>
    <row r="45" spans="1:15" ht="52.5" customHeight="1">
      <c r="A45" s="30">
        <v>32</v>
      </c>
      <c r="B45" s="31">
        <v>8</v>
      </c>
      <c r="C45" s="27">
        <v>8490707</v>
      </c>
      <c r="D45" s="27" t="s">
        <v>89</v>
      </c>
      <c r="E45" s="27" t="s">
        <v>90</v>
      </c>
      <c r="F45" s="32">
        <v>1200</v>
      </c>
      <c r="G45" s="28">
        <v>0.19</v>
      </c>
      <c r="H45" s="32">
        <f t="shared" si="4"/>
        <v>228</v>
      </c>
      <c r="I45" s="32">
        <f t="shared" si="5"/>
        <v>1428</v>
      </c>
      <c r="J45" s="32">
        <f t="shared" si="6"/>
        <v>9600</v>
      </c>
      <c r="K45" s="32">
        <f t="shared" si="7"/>
        <v>11424</v>
      </c>
      <c r="L45" s="84"/>
      <c r="M45" s="84"/>
      <c r="N45" s="85"/>
      <c r="O45" s="22"/>
    </row>
    <row r="46" spans="1:15" ht="51" customHeight="1">
      <c r="A46" s="30">
        <v>33</v>
      </c>
      <c r="B46" s="31">
        <v>10</v>
      </c>
      <c r="C46" s="27">
        <v>900501031</v>
      </c>
      <c r="D46" s="27" t="s">
        <v>91</v>
      </c>
      <c r="E46" s="27" t="s">
        <v>92</v>
      </c>
      <c r="F46" s="32">
        <v>8000</v>
      </c>
      <c r="G46" s="28">
        <v>0.19</v>
      </c>
      <c r="H46" s="32">
        <f t="shared" si="4"/>
        <v>1520</v>
      </c>
      <c r="I46" s="32">
        <f t="shared" si="5"/>
        <v>9520</v>
      </c>
      <c r="J46" s="32">
        <f t="shared" si="6"/>
        <v>80000</v>
      </c>
      <c r="K46" s="32">
        <f t="shared" si="7"/>
        <v>95200</v>
      </c>
      <c r="L46" s="84"/>
      <c r="M46" s="84"/>
      <c r="N46" s="85"/>
      <c r="O46" s="22"/>
    </row>
    <row r="47" spans="1:15" ht="108.75" customHeight="1">
      <c r="A47" s="30">
        <v>34</v>
      </c>
      <c r="B47" s="31">
        <v>9</v>
      </c>
      <c r="C47" s="27">
        <v>8025753</v>
      </c>
      <c r="D47" s="27" t="s">
        <v>93</v>
      </c>
      <c r="E47" s="27" t="s">
        <v>94</v>
      </c>
      <c r="F47" s="32">
        <v>3400</v>
      </c>
      <c r="G47" s="28">
        <v>0.19</v>
      </c>
      <c r="H47" s="32">
        <f t="shared" si="4"/>
        <v>646</v>
      </c>
      <c r="I47" s="32">
        <f t="shared" si="5"/>
        <v>4046</v>
      </c>
      <c r="J47" s="32">
        <f t="shared" si="6"/>
        <v>30600</v>
      </c>
      <c r="K47" s="32">
        <f t="shared" si="7"/>
        <v>36414</v>
      </c>
      <c r="L47" s="84"/>
      <c r="M47" s="84"/>
      <c r="N47" s="85"/>
      <c r="O47" s="22"/>
    </row>
    <row r="48" spans="1:15" ht="73.5" customHeight="1">
      <c r="A48" s="30">
        <v>35</v>
      </c>
      <c r="B48" s="31">
        <v>15</v>
      </c>
      <c r="C48" s="27">
        <v>900523666</v>
      </c>
      <c r="D48" s="27" t="s">
        <v>95</v>
      </c>
      <c r="E48" s="27" t="s">
        <v>96</v>
      </c>
      <c r="F48" s="32">
        <v>85000</v>
      </c>
      <c r="G48" s="28">
        <v>0.19</v>
      </c>
      <c r="H48" s="32">
        <f t="shared" si="4"/>
        <v>16150</v>
      </c>
      <c r="I48" s="32">
        <f t="shared" si="5"/>
        <v>101150</v>
      </c>
      <c r="J48" s="32">
        <f t="shared" si="6"/>
        <v>1275000</v>
      </c>
      <c r="K48" s="32">
        <f t="shared" si="7"/>
        <v>1517250</v>
      </c>
      <c r="L48" s="84"/>
      <c r="M48" s="84"/>
      <c r="N48" s="85"/>
      <c r="O48" s="22"/>
    </row>
    <row r="49" spans="1:15" ht="70.5" customHeight="1">
      <c r="A49" s="30">
        <v>36</v>
      </c>
      <c r="B49" s="31">
        <v>15</v>
      </c>
      <c r="C49" s="27">
        <v>8009943</v>
      </c>
      <c r="D49" s="27" t="s">
        <v>97</v>
      </c>
      <c r="E49" s="27" t="s">
        <v>98</v>
      </c>
      <c r="F49" s="32">
        <v>1200</v>
      </c>
      <c r="G49" s="28">
        <v>0.19</v>
      </c>
      <c r="H49" s="32">
        <f t="shared" si="4"/>
        <v>228</v>
      </c>
      <c r="I49" s="32">
        <f t="shared" si="5"/>
        <v>1428</v>
      </c>
      <c r="J49" s="32">
        <f t="shared" si="6"/>
        <v>18000</v>
      </c>
      <c r="K49" s="32">
        <f t="shared" si="7"/>
        <v>21420</v>
      </c>
      <c r="L49" s="84"/>
      <c r="M49" s="84"/>
      <c r="N49" s="85"/>
      <c r="O49" s="22"/>
    </row>
    <row r="50" spans="1:15" ht="102" customHeight="1">
      <c r="A50" s="30">
        <v>37</v>
      </c>
      <c r="B50" s="31">
        <v>15</v>
      </c>
      <c r="C50" s="27">
        <v>8009953</v>
      </c>
      <c r="D50" s="27" t="s">
        <v>99</v>
      </c>
      <c r="E50" s="27" t="s">
        <v>100</v>
      </c>
      <c r="F50" s="32">
        <v>1200</v>
      </c>
      <c r="G50" s="28">
        <v>0.19</v>
      </c>
      <c r="H50" s="32">
        <f t="shared" si="4"/>
        <v>228</v>
      </c>
      <c r="I50" s="32">
        <f t="shared" si="5"/>
        <v>1428</v>
      </c>
      <c r="J50" s="32">
        <f t="shared" si="6"/>
        <v>18000</v>
      </c>
      <c r="K50" s="32">
        <f t="shared" si="7"/>
        <v>21420</v>
      </c>
      <c r="L50" s="84"/>
      <c r="M50" s="84"/>
      <c r="N50" s="85"/>
      <c r="O50" s="22"/>
    </row>
    <row r="51" spans="1:15" ht="77.25" customHeight="1">
      <c r="A51" s="30">
        <v>38</v>
      </c>
      <c r="B51" s="31">
        <v>15</v>
      </c>
      <c r="C51" s="27">
        <v>8009973</v>
      </c>
      <c r="D51" s="27" t="s">
        <v>101</v>
      </c>
      <c r="E51" s="27" t="s">
        <v>102</v>
      </c>
      <c r="F51" s="32">
        <v>1200</v>
      </c>
      <c r="G51" s="28">
        <v>0.19</v>
      </c>
      <c r="H51" s="32">
        <f t="shared" si="4"/>
        <v>228</v>
      </c>
      <c r="I51" s="32">
        <f t="shared" si="5"/>
        <v>1428</v>
      </c>
      <c r="J51" s="32">
        <f t="shared" si="6"/>
        <v>18000</v>
      </c>
      <c r="K51" s="32">
        <f t="shared" si="7"/>
        <v>21420</v>
      </c>
      <c r="L51" s="84"/>
      <c r="M51" s="84"/>
      <c r="N51" s="85"/>
      <c r="O51" s="22"/>
    </row>
    <row r="52" spans="1:15" ht="76.5" customHeight="1">
      <c r="A52" s="30">
        <v>39</v>
      </c>
      <c r="B52" s="31">
        <v>15</v>
      </c>
      <c r="C52" s="27">
        <v>8012565</v>
      </c>
      <c r="D52" s="27" t="s">
        <v>103</v>
      </c>
      <c r="E52" s="27" t="s">
        <v>104</v>
      </c>
      <c r="F52" s="32">
        <v>1200</v>
      </c>
      <c r="G52" s="28">
        <v>0.19</v>
      </c>
      <c r="H52" s="32">
        <f t="shared" si="4"/>
        <v>228</v>
      </c>
      <c r="I52" s="32">
        <f t="shared" si="5"/>
        <v>1428</v>
      </c>
      <c r="J52" s="32">
        <f t="shared" si="6"/>
        <v>18000</v>
      </c>
      <c r="K52" s="32">
        <f t="shared" si="7"/>
        <v>21420</v>
      </c>
      <c r="L52" s="84"/>
      <c r="M52" s="84"/>
      <c r="N52" s="85"/>
      <c r="O52" s="22"/>
    </row>
    <row r="53" spans="1:15" ht="69.75" customHeight="1">
      <c r="A53" s="30">
        <v>40</v>
      </c>
      <c r="B53" s="31">
        <v>15</v>
      </c>
      <c r="C53" s="27">
        <v>8070547</v>
      </c>
      <c r="D53" s="27" t="s">
        <v>105</v>
      </c>
      <c r="E53" s="27" t="s">
        <v>106</v>
      </c>
      <c r="F53" s="32">
        <v>1200</v>
      </c>
      <c r="G53" s="28">
        <v>0.19</v>
      </c>
      <c r="H53" s="32">
        <f t="shared" si="4"/>
        <v>228</v>
      </c>
      <c r="I53" s="32">
        <f t="shared" si="5"/>
        <v>1428</v>
      </c>
      <c r="J53" s="32">
        <f t="shared" si="6"/>
        <v>18000</v>
      </c>
      <c r="K53" s="32">
        <f t="shared" si="7"/>
        <v>21420</v>
      </c>
      <c r="L53" s="84"/>
      <c r="M53" s="84"/>
      <c r="N53" s="85"/>
      <c r="O53" s="22"/>
    </row>
    <row r="54" spans="1:15" ht="69" customHeight="1">
      <c r="A54" s="30">
        <v>41</v>
      </c>
      <c r="B54" s="31">
        <v>15</v>
      </c>
      <c r="C54" s="27">
        <v>8070549</v>
      </c>
      <c r="D54" s="27" t="s">
        <v>107</v>
      </c>
      <c r="E54" s="27" t="s">
        <v>108</v>
      </c>
      <c r="F54" s="32">
        <v>1200</v>
      </c>
      <c r="G54" s="28">
        <v>0.19</v>
      </c>
      <c r="H54" s="32">
        <f t="shared" si="4"/>
        <v>228</v>
      </c>
      <c r="I54" s="32">
        <f t="shared" si="5"/>
        <v>1428</v>
      </c>
      <c r="J54" s="32">
        <f t="shared" si="6"/>
        <v>18000</v>
      </c>
      <c r="K54" s="32">
        <f t="shared" si="7"/>
        <v>21420</v>
      </c>
      <c r="L54" s="84"/>
      <c r="M54" s="84"/>
      <c r="N54" s="85"/>
      <c r="O54" s="22"/>
    </row>
    <row r="55" spans="1:15" ht="96.75" customHeight="1">
      <c r="A55" s="30">
        <v>42</v>
      </c>
      <c r="B55" s="31">
        <v>15</v>
      </c>
      <c r="C55" s="27">
        <v>8070550</v>
      </c>
      <c r="D55" s="27" t="s">
        <v>109</v>
      </c>
      <c r="E55" s="27" t="s">
        <v>110</v>
      </c>
      <c r="F55" s="32">
        <v>1200</v>
      </c>
      <c r="G55" s="28">
        <v>0.19</v>
      </c>
      <c r="H55" s="32">
        <f t="shared" si="4"/>
        <v>228</v>
      </c>
      <c r="I55" s="32">
        <f t="shared" si="5"/>
        <v>1428</v>
      </c>
      <c r="J55" s="32">
        <f t="shared" si="6"/>
        <v>18000</v>
      </c>
      <c r="K55" s="32">
        <f t="shared" si="7"/>
        <v>21420</v>
      </c>
      <c r="L55" s="84"/>
      <c r="M55" s="84"/>
      <c r="N55" s="85"/>
      <c r="O55" s="22"/>
    </row>
    <row r="56" spans="1:15" ht="90.75" customHeight="1">
      <c r="A56" s="30">
        <v>43</v>
      </c>
      <c r="B56" s="31">
        <v>15</v>
      </c>
      <c r="C56" s="27">
        <v>8007934</v>
      </c>
      <c r="D56" s="27" t="s">
        <v>111</v>
      </c>
      <c r="E56" s="27" t="s">
        <v>112</v>
      </c>
      <c r="F56" s="32">
        <v>2400</v>
      </c>
      <c r="G56" s="28">
        <v>0.19</v>
      </c>
      <c r="H56" s="32">
        <f t="shared" si="4"/>
        <v>456</v>
      </c>
      <c r="I56" s="32">
        <f t="shared" si="5"/>
        <v>2856</v>
      </c>
      <c r="J56" s="32">
        <f t="shared" si="6"/>
        <v>36000</v>
      </c>
      <c r="K56" s="32">
        <f t="shared" si="7"/>
        <v>42840</v>
      </c>
      <c r="L56" s="84"/>
      <c r="M56" s="84"/>
      <c r="N56" s="85"/>
      <c r="O56" s="22"/>
    </row>
    <row r="57" spans="1:15" ht="93.75" customHeight="1">
      <c r="A57" s="30">
        <v>44</v>
      </c>
      <c r="B57" s="31">
        <v>15</v>
      </c>
      <c r="C57" s="27">
        <v>8007935</v>
      </c>
      <c r="D57" s="27" t="s">
        <v>113</v>
      </c>
      <c r="E57" s="27" t="s">
        <v>114</v>
      </c>
      <c r="F57" s="32">
        <v>2400</v>
      </c>
      <c r="G57" s="28">
        <v>0.19</v>
      </c>
      <c r="H57" s="32">
        <f t="shared" si="4"/>
        <v>456</v>
      </c>
      <c r="I57" s="32">
        <f t="shared" si="5"/>
        <v>2856</v>
      </c>
      <c r="J57" s="32">
        <f t="shared" si="6"/>
        <v>36000</v>
      </c>
      <c r="K57" s="32">
        <f t="shared" si="7"/>
        <v>42840</v>
      </c>
      <c r="L57" s="84"/>
      <c r="M57" s="84"/>
      <c r="N57" s="85"/>
      <c r="O57" s="22"/>
    </row>
    <row r="58" spans="1:15" ht="93.75" customHeight="1">
      <c r="A58" s="30">
        <v>45</v>
      </c>
      <c r="B58" s="31">
        <v>15</v>
      </c>
      <c r="C58" s="27">
        <v>8007938</v>
      </c>
      <c r="D58" s="27" t="s">
        <v>115</v>
      </c>
      <c r="E58" s="27" t="s">
        <v>116</v>
      </c>
      <c r="F58" s="32">
        <v>2400</v>
      </c>
      <c r="G58" s="28">
        <v>0.19</v>
      </c>
      <c r="H58" s="32">
        <f t="shared" si="4"/>
        <v>456</v>
      </c>
      <c r="I58" s="32">
        <f t="shared" si="5"/>
        <v>2856</v>
      </c>
      <c r="J58" s="32">
        <f t="shared" si="6"/>
        <v>36000</v>
      </c>
      <c r="K58" s="32">
        <f t="shared" si="7"/>
        <v>42840</v>
      </c>
      <c r="L58" s="84"/>
      <c r="M58" s="84"/>
      <c r="N58" s="85"/>
      <c r="O58" s="22"/>
    </row>
    <row r="59" spans="1:15" ht="69.75" customHeight="1">
      <c r="A59" s="30">
        <v>46</v>
      </c>
      <c r="B59" s="31">
        <v>15</v>
      </c>
      <c r="C59" s="27">
        <v>8490697</v>
      </c>
      <c r="D59" s="27" t="s">
        <v>117</v>
      </c>
      <c r="E59" s="27" t="s">
        <v>118</v>
      </c>
      <c r="F59" s="32">
        <v>2100</v>
      </c>
      <c r="G59" s="28">
        <v>0.19</v>
      </c>
      <c r="H59" s="32">
        <f t="shared" si="4"/>
        <v>399</v>
      </c>
      <c r="I59" s="32">
        <f t="shared" si="5"/>
        <v>2499</v>
      </c>
      <c r="J59" s="32">
        <f t="shared" si="6"/>
        <v>31500</v>
      </c>
      <c r="K59" s="32">
        <f t="shared" si="7"/>
        <v>37485</v>
      </c>
      <c r="L59" s="84"/>
      <c r="M59" s="84"/>
      <c r="N59" s="85"/>
      <c r="O59" s="22"/>
    </row>
    <row r="60" spans="1:15" ht="145.5" customHeight="1">
      <c r="A60" s="30">
        <v>47</v>
      </c>
      <c r="B60" s="31">
        <v>3</v>
      </c>
      <c r="C60" s="27">
        <v>900504147</v>
      </c>
      <c r="D60" s="27" t="s">
        <v>119</v>
      </c>
      <c r="E60" s="27" t="s">
        <v>120</v>
      </c>
      <c r="F60" s="32">
        <v>49600</v>
      </c>
      <c r="G60" s="28">
        <v>0.19</v>
      </c>
      <c r="H60" s="32">
        <f t="shared" si="4"/>
        <v>9424</v>
      </c>
      <c r="I60" s="32">
        <f t="shared" si="5"/>
        <v>59024</v>
      </c>
      <c r="J60" s="32">
        <f t="shared" si="6"/>
        <v>148800</v>
      </c>
      <c r="K60" s="32">
        <f t="shared" si="7"/>
        <v>177072</v>
      </c>
      <c r="L60" s="84"/>
      <c r="M60" s="84"/>
      <c r="N60" s="85"/>
      <c r="O60" s="22"/>
    </row>
    <row r="61" spans="1:15" ht="126" customHeight="1">
      <c r="A61" s="30">
        <v>48</v>
      </c>
      <c r="B61" s="31">
        <v>3</v>
      </c>
      <c r="C61" s="27">
        <v>900504148</v>
      </c>
      <c r="D61" s="27" t="s">
        <v>121</v>
      </c>
      <c r="E61" s="27" t="s">
        <v>122</v>
      </c>
      <c r="F61" s="32">
        <v>49200</v>
      </c>
      <c r="G61" s="28">
        <v>0.19</v>
      </c>
      <c r="H61" s="32">
        <f t="shared" si="4"/>
        <v>9348</v>
      </c>
      <c r="I61" s="32">
        <f t="shared" si="5"/>
        <v>58548</v>
      </c>
      <c r="J61" s="32">
        <f t="shared" si="6"/>
        <v>147600</v>
      </c>
      <c r="K61" s="32">
        <f t="shared" si="7"/>
        <v>175644</v>
      </c>
      <c r="L61" s="84"/>
      <c r="M61" s="84"/>
      <c r="N61" s="85"/>
      <c r="O61" s="22"/>
    </row>
    <row r="62" spans="1:15" ht="153.75" customHeight="1">
      <c r="A62" s="30">
        <v>49</v>
      </c>
      <c r="B62" s="31">
        <v>3</v>
      </c>
      <c r="C62" s="27">
        <v>900504149</v>
      </c>
      <c r="D62" s="27" t="s">
        <v>123</v>
      </c>
      <c r="E62" s="27" t="s">
        <v>124</v>
      </c>
      <c r="F62" s="32">
        <v>49200</v>
      </c>
      <c r="G62" s="28">
        <v>0.19</v>
      </c>
      <c r="H62" s="32">
        <f t="shared" si="4"/>
        <v>9348</v>
      </c>
      <c r="I62" s="32">
        <f t="shared" si="5"/>
        <v>58548</v>
      </c>
      <c r="J62" s="32">
        <f t="shared" si="6"/>
        <v>147600</v>
      </c>
      <c r="K62" s="32">
        <f t="shared" si="7"/>
        <v>175644</v>
      </c>
      <c r="L62" s="84"/>
      <c r="M62" s="84"/>
      <c r="N62" s="85"/>
      <c r="O62" s="22"/>
    </row>
    <row r="63" spans="1:15" ht="119.25" customHeight="1">
      <c r="A63" s="30">
        <v>50</v>
      </c>
      <c r="B63" s="31">
        <v>3</v>
      </c>
      <c r="C63" s="27">
        <v>900504150</v>
      </c>
      <c r="D63" s="27" t="s">
        <v>125</v>
      </c>
      <c r="E63" s="27" t="s">
        <v>126</v>
      </c>
      <c r="F63" s="32">
        <v>49200</v>
      </c>
      <c r="G63" s="28">
        <v>0.19</v>
      </c>
      <c r="H63" s="32">
        <f t="shared" si="4"/>
        <v>9348</v>
      </c>
      <c r="I63" s="32">
        <f t="shared" si="5"/>
        <v>58548</v>
      </c>
      <c r="J63" s="32">
        <f t="shared" si="6"/>
        <v>147600</v>
      </c>
      <c r="K63" s="32">
        <f t="shared" si="7"/>
        <v>175644</v>
      </c>
      <c r="L63" s="84"/>
      <c r="M63" s="84"/>
      <c r="N63" s="85"/>
      <c r="O63" s="22"/>
    </row>
    <row r="64" spans="1:15" ht="85.5" customHeight="1">
      <c r="A64" s="30">
        <v>51</v>
      </c>
      <c r="B64" s="31">
        <v>3</v>
      </c>
      <c r="C64" s="27">
        <v>8021284</v>
      </c>
      <c r="D64" s="27" t="s">
        <v>127</v>
      </c>
      <c r="E64" s="27" t="s">
        <v>128</v>
      </c>
      <c r="F64" s="32">
        <v>1900</v>
      </c>
      <c r="G64" s="28">
        <v>0.19</v>
      </c>
      <c r="H64" s="32">
        <f t="shared" si="4"/>
        <v>361</v>
      </c>
      <c r="I64" s="32">
        <f t="shared" si="5"/>
        <v>2261</v>
      </c>
      <c r="J64" s="32">
        <f t="shared" si="6"/>
        <v>5700</v>
      </c>
      <c r="K64" s="32">
        <f t="shared" si="7"/>
        <v>6783</v>
      </c>
      <c r="L64" s="84"/>
      <c r="M64" s="84"/>
      <c r="N64" s="85"/>
      <c r="O64" s="22"/>
    </row>
    <row r="65" spans="1:15" ht="90" customHeight="1">
      <c r="A65" s="30">
        <v>52</v>
      </c>
      <c r="B65" s="31">
        <v>8</v>
      </c>
      <c r="C65" s="27">
        <v>900509587</v>
      </c>
      <c r="D65" s="27" t="s">
        <v>129</v>
      </c>
      <c r="E65" s="27" t="s">
        <v>130</v>
      </c>
      <c r="F65" s="32">
        <v>133100</v>
      </c>
      <c r="G65" s="28">
        <v>0.19</v>
      </c>
      <c r="H65" s="32">
        <f t="shared" si="4"/>
        <v>25289</v>
      </c>
      <c r="I65" s="32">
        <f t="shared" si="5"/>
        <v>158389</v>
      </c>
      <c r="J65" s="32">
        <f t="shared" si="6"/>
        <v>1064800</v>
      </c>
      <c r="K65" s="32">
        <f t="shared" si="7"/>
        <v>1267112</v>
      </c>
      <c r="L65" s="84"/>
      <c r="M65" s="84"/>
      <c r="N65" s="85"/>
      <c r="O65" s="22"/>
    </row>
    <row r="66" spans="1:15" ht="86.25" customHeight="1">
      <c r="A66" s="30">
        <v>53</v>
      </c>
      <c r="B66" s="31">
        <v>3</v>
      </c>
      <c r="C66" s="27">
        <v>8082456</v>
      </c>
      <c r="D66" s="27" t="s">
        <v>131</v>
      </c>
      <c r="E66" s="27" t="s">
        <v>132</v>
      </c>
      <c r="F66" s="32">
        <v>2500</v>
      </c>
      <c r="G66" s="28">
        <v>0.19</v>
      </c>
      <c r="H66" s="32">
        <f t="shared" si="4"/>
        <v>475</v>
      </c>
      <c r="I66" s="32">
        <f t="shared" si="5"/>
        <v>2975</v>
      </c>
      <c r="J66" s="32">
        <f t="shared" si="6"/>
        <v>7500</v>
      </c>
      <c r="K66" s="32">
        <f t="shared" si="7"/>
        <v>8925</v>
      </c>
      <c r="L66" s="84"/>
      <c r="M66" s="84"/>
      <c r="N66" s="85"/>
      <c r="O66" s="22"/>
    </row>
    <row r="67" spans="1:15" ht="82.5" customHeight="1">
      <c r="A67" s="30">
        <v>54</v>
      </c>
      <c r="B67" s="31">
        <v>3</v>
      </c>
      <c r="C67" s="27">
        <v>8085298</v>
      </c>
      <c r="D67" s="27" t="s">
        <v>133</v>
      </c>
      <c r="E67" s="27" t="s">
        <v>134</v>
      </c>
      <c r="F67" s="32">
        <v>2500</v>
      </c>
      <c r="G67" s="28">
        <v>0.19</v>
      </c>
      <c r="H67" s="32">
        <f t="shared" si="4"/>
        <v>475</v>
      </c>
      <c r="I67" s="32">
        <f t="shared" si="5"/>
        <v>2975</v>
      </c>
      <c r="J67" s="32">
        <f t="shared" si="6"/>
        <v>7500</v>
      </c>
      <c r="K67" s="32">
        <f t="shared" si="7"/>
        <v>8925</v>
      </c>
      <c r="L67" s="84"/>
      <c r="M67" s="84"/>
      <c r="N67" s="85"/>
      <c r="O67" s="22"/>
    </row>
    <row r="68" spans="1:15" ht="187.5" customHeight="1">
      <c r="A68" s="30">
        <v>55</v>
      </c>
      <c r="B68" s="31">
        <v>3</v>
      </c>
      <c r="C68" s="27">
        <v>8088605</v>
      </c>
      <c r="D68" s="27" t="s">
        <v>135</v>
      </c>
      <c r="E68" s="27" t="s">
        <v>136</v>
      </c>
      <c r="F68" s="32">
        <v>2500</v>
      </c>
      <c r="G68" s="28">
        <v>0.19</v>
      </c>
      <c r="H68" s="32">
        <f t="shared" si="4"/>
        <v>475</v>
      </c>
      <c r="I68" s="32">
        <f t="shared" si="5"/>
        <v>2975</v>
      </c>
      <c r="J68" s="32">
        <f t="shared" si="6"/>
        <v>7500</v>
      </c>
      <c r="K68" s="32">
        <f t="shared" si="7"/>
        <v>8925</v>
      </c>
      <c r="L68" s="84"/>
      <c r="M68" s="84"/>
      <c r="N68" s="85"/>
      <c r="O68" s="22"/>
    </row>
    <row r="69" spans="1:15" ht="94.5" customHeight="1">
      <c r="A69" s="30">
        <v>56</v>
      </c>
      <c r="B69" s="31">
        <v>3</v>
      </c>
      <c r="C69" s="27">
        <v>900506085</v>
      </c>
      <c r="D69" s="27" t="s">
        <v>137</v>
      </c>
      <c r="E69" s="27" t="s">
        <v>138</v>
      </c>
      <c r="F69" s="32">
        <v>2200</v>
      </c>
      <c r="G69" s="28">
        <v>0.19</v>
      </c>
      <c r="H69" s="32">
        <f t="shared" si="4"/>
        <v>418</v>
      </c>
      <c r="I69" s="32">
        <f t="shared" si="5"/>
        <v>2618</v>
      </c>
      <c r="J69" s="32">
        <f t="shared" si="6"/>
        <v>6600</v>
      </c>
      <c r="K69" s="32">
        <f t="shared" si="7"/>
        <v>7854</v>
      </c>
      <c r="L69" s="84"/>
      <c r="M69" s="84"/>
      <c r="N69" s="85"/>
      <c r="O69" s="22"/>
    </row>
    <row r="70" spans="1:15" ht="107.25" customHeight="1">
      <c r="A70" s="30">
        <v>57</v>
      </c>
      <c r="B70" s="31">
        <v>10</v>
      </c>
      <c r="C70" s="27">
        <v>900501600</v>
      </c>
      <c r="D70" s="27" t="s">
        <v>139</v>
      </c>
      <c r="E70" s="27" t="s">
        <v>140</v>
      </c>
      <c r="F70" s="32">
        <v>700</v>
      </c>
      <c r="G70" s="28">
        <v>0.19</v>
      </c>
      <c r="H70" s="32">
        <f t="shared" si="4"/>
        <v>133</v>
      </c>
      <c r="I70" s="32">
        <f t="shared" si="5"/>
        <v>833</v>
      </c>
      <c r="J70" s="32">
        <f t="shared" si="6"/>
        <v>7000</v>
      </c>
      <c r="K70" s="32">
        <f t="shared" si="7"/>
        <v>8330</v>
      </c>
      <c r="L70" s="84"/>
      <c r="M70" s="84"/>
      <c r="N70" s="85"/>
      <c r="O70" s="22"/>
    </row>
    <row r="71" spans="1:15" ht="84" customHeight="1">
      <c r="A71" s="30">
        <v>58</v>
      </c>
      <c r="B71" s="31">
        <v>10</v>
      </c>
      <c r="C71" s="27">
        <v>900501601</v>
      </c>
      <c r="D71" s="27" t="s">
        <v>141</v>
      </c>
      <c r="E71" s="27" t="s">
        <v>142</v>
      </c>
      <c r="F71" s="32">
        <v>700</v>
      </c>
      <c r="G71" s="28">
        <v>0.19</v>
      </c>
      <c r="H71" s="32">
        <f t="shared" ref="H71:H88" si="8">+ROUND(F71*G71,0)</f>
        <v>133</v>
      </c>
      <c r="I71" s="32">
        <f t="shared" ref="I71:I88" si="9">ROUND(F71+H71,0)</f>
        <v>833</v>
      </c>
      <c r="J71" s="32">
        <f t="shared" ref="J71:J88" si="10">+B71*F71</f>
        <v>7000</v>
      </c>
      <c r="K71" s="32">
        <f t="shared" ref="K71:K88" si="11">+I71*B71</f>
        <v>8330</v>
      </c>
      <c r="L71" s="84"/>
      <c r="M71" s="84"/>
      <c r="N71" s="85"/>
      <c r="O71" s="22"/>
    </row>
    <row r="72" spans="1:15" ht="62.25" customHeight="1">
      <c r="A72" s="30">
        <v>59</v>
      </c>
      <c r="B72" s="31">
        <v>10</v>
      </c>
      <c r="C72" s="27">
        <v>900501602</v>
      </c>
      <c r="D72" s="27" t="s">
        <v>143</v>
      </c>
      <c r="E72" s="27" t="s">
        <v>144</v>
      </c>
      <c r="F72" s="32">
        <v>700</v>
      </c>
      <c r="G72" s="28">
        <v>0.19</v>
      </c>
      <c r="H72" s="32">
        <f t="shared" si="8"/>
        <v>133</v>
      </c>
      <c r="I72" s="32">
        <f t="shared" si="9"/>
        <v>833</v>
      </c>
      <c r="J72" s="32">
        <f t="shared" si="10"/>
        <v>7000</v>
      </c>
      <c r="K72" s="32">
        <f t="shared" si="11"/>
        <v>8330</v>
      </c>
      <c r="L72" s="84"/>
      <c r="M72" s="84"/>
      <c r="N72" s="85"/>
      <c r="O72" s="22"/>
    </row>
    <row r="73" spans="1:15" ht="98.25" customHeight="1">
      <c r="A73" s="30">
        <v>60</v>
      </c>
      <c r="B73" s="31">
        <v>10</v>
      </c>
      <c r="C73" s="27">
        <v>900501603</v>
      </c>
      <c r="D73" s="27" t="s">
        <v>145</v>
      </c>
      <c r="E73" s="27" t="s">
        <v>146</v>
      </c>
      <c r="F73" s="32">
        <v>700</v>
      </c>
      <c r="G73" s="28">
        <v>0.19</v>
      </c>
      <c r="H73" s="32">
        <f t="shared" si="8"/>
        <v>133</v>
      </c>
      <c r="I73" s="32">
        <f t="shared" si="9"/>
        <v>833</v>
      </c>
      <c r="J73" s="32">
        <f t="shared" si="10"/>
        <v>7000</v>
      </c>
      <c r="K73" s="32">
        <f t="shared" si="11"/>
        <v>8330</v>
      </c>
      <c r="L73" s="84"/>
      <c r="M73" s="84"/>
      <c r="N73" s="85"/>
      <c r="O73" s="22"/>
    </row>
    <row r="74" spans="1:15" ht="97.5" customHeight="1">
      <c r="A74" s="30">
        <v>61</v>
      </c>
      <c r="B74" s="31">
        <v>15</v>
      </c>
      <c r="C74" s="27">
        <v>8133551</v>
      </c>
      <c r="D74" s="27" t="s">
        <v>147</v>
      </c>
      <c r="E74" s="27" t="s">
        <v>148</v>
      </c>
      <c r="F74" s="32">
        <v>5100</v>
      </c>
      <c r="G74" s="28">
        <v>0.19</v>
      </c>
      <c r="H74" s="32">
        <f t="shared" si="8"/>
        <v>969</v>
      </c>
      <c r="I74" s="32">
        <f t="shared" si="9"/>
        <v>6069</v>
      </c>
      <c r="J74" s="32">
        <f t="shared" si="10"/>
        <v>76500</v>
      </c>
      <c r="K74" s="32">
        <f t="shared" si="11"/>
        <v>91035</v>
      </c>
      <c r="L74" s="84"/>
      <c r="M74" s="84"/>
      <c r="N74" s="85"/>
      <c r="O74" s="22"/>
    </row>
    <row r="75" spans="1:15" ht="84.75" customHeight="1">
      <c r="A75" s="30">
        <v>62</v>
      </c>
      <c r="B75" s="31">
        <v>11</v>
      </c>
      <c r="C75" s="27">
        <v>8490690</v>
      </c>
      <c r="D75" s="27" t="s">
        <v>149</v>
      </c>
      <c r="E75" s="27" t="s">
        <v>150</v>
      </c>
      <c r="F75" s="32">
        <v>2100</v>
      </c>
      <c r="G75" s="28">
        <v>0.19</v>
      </c>
      <c r="H75" s="32">
        <f t="shared" si="8"/>
        <v>399</v>
      </c>
      <c r="I75" s="32">
        <f t="shared" si="9"/>
        <v>2499</v>
      </c>
      <c r="J75" s="32">
        <f t="shared" si="10"/>
        <v>23100</v>
      </c>
      <c r="K75" s="32">
        <f t="shared" si="11"/>
        <v>27489</v>
      </c>
      <c r="L75" s="84"/>
      <c r="M75" s="84"/>
      <c r="N75" s="85"/>
      <c r="O75" s="22"/>
    </row>
    <row r="76" spans="1:15" ht="84" customHeight="1">
      <c r="A76" s="30">
        <v>63</v>
      </c>
      <c r="B76" s="31">
        <v>11</v>
      </c>
      <c r="C76" s="27">
        <v>8490662</v>
      </c>
      <c r="D76" s="27" t="s">
        <v>151</v>
      </c>
      <c r="E76" s="27" t="s">
        <v>152</v>
      </c>
      <c r="F76" s="32">
        <v>1400</v>
      </c>
      <c r="G76" s="28">
        <v>0.19</v>
      </c>
      <c r="H76" s="32">
        <f t="shared" si="8"/>
        <v>266</v>
      </c>
      <c r="I76" s="32">
        <f t="shared" si="9"/>
        <v>1666</v>
      </c>
      <c r="J76" s="32">
        <f t="shared" si="10"/>
        <v>15400</v>
      </c>
      <c r="K76" s="32">
        <f t="shared" si="11"/>
        <v>18326</v>
      </c>
      <c r="L76" s="84"/>
      <c r="M76" s="84"/>
      <c r="N76" s="85"/>
      <c r="O76" s="22"/>
    </row>
    <row r="77" spans="1:15" ht="72" customHeight="1">
      <c r="A77" s="30">
        <v>64</v>
      </c>
      <c r="B77" s="31">
        <v>11</v>
      </c>
      <c r="C77" s="27">
        <v>8490701</v>
      </c>
      <c r="D77" s="27" t="s">
        <v>153</v>
      </c>
      <c r="E77" s="27" t="s">
        <v>154</v>
      </c>
      <c r="F77" s="32">
        <v>1400</v>
      </c>
      <c r="G77" s="28">
        <v>0.19</v>
      </c>
      <c r="H77" s="32">
        <f t="shared" si="8"/>
        <v>266</v>
      </c>
      <c r="I77" s="32">
        <f t="shared" si="9"/>
        <v>1666</v>
      </c>
      <c r="J77" s="32">
        <f t="shared" si="10"/>
        <v>15400</v>
      </c>
      <c r="K77" s="32">
        <f t="shared" si="11"/>
        <v>18326</v>
      </c>
      <c r="L77" s="84"/>
      <c r="M77" s="84"/>
      <c r="N77" s="85"/>
      <c r="O77" s="22"/>
    </row>
    <row r="78" spans="1:15" ht="77.25" customHeight="1">
      <c r="A78" s="30">
        <v>65</v>
      </c>
      <c r="B78" s="31">
        <v>11</v>
      </c>
      <c r="C78" s="27">
        <v>8490763</v>
      </c>
      <c r="D78" s="27" t="s">
        <v>155</v>
      </c>
      <c r="E78" s="27" t="s">
        <v>156</v>
      </c>
      <c r="F78" s="32">
        <v>1400</v>
      </c>
      <c r="G78" s="28">
        <v>0.19</v>
      </c>
      <c r="H78" s="32">
        <f t="shared" si="8"/>
        <v>266</v>
      </c>
      <c r="I78" s="32">
        <f t="shared" si="9"/>
        <v>1666</v>
      </c>
      <c r="J78" s="32">
        <f t="shared" si="10"/>
        <v>15400</v>
      </c>
      <c r="K78" s="32">
        <f t="shared" si="11"/>
        <v>18326</v>
      </c>
      <c r="L78" s="84"/>
      <c r="M78" s="84"/>
      <c r="N78" s="85"/>
      <c r="O78" s="22"/>
    </row>
    <row r="79" spans="1:15" ht="77.25" customHeight="1">
      <c r="A79" s="30">
        <v>66</v>
      </c>
      <c r="B79" s="31">
        <v>11</v>
      </c>
      <c r="C79" s="27">
        <v>8490773</v>
      </c>
      <c r="D79" s="27" t="s">
        <v>157</v>
      </c>
      <c r="E79" s="27" t="s">
        <v>158</v>
      </c>
      <c r="F79" s="32">
        <v>1400</v>
      </c>
      <c r="G79" s="28">
        <v>0.19</v>
      </c>
      <c r="H79" s="32">
        <f t="shared" si="8"/>
        <v>266</v>
      </c>
      <c r="I79" s="32">
        <f t="shared" si="9"/>
        <v>1666</v>
      </c>
      <c r="J79" s="32">
        <f t="shared" si="10"/>
        <v>15400</v>
      </c>
      <c r="K79" s="32">
        <f t="shared" si="11"/>
        <v>18326</v>
      </c>
      <c r="L79" s="84"/>
      <c r="M79" s="84"/>
      <c r="N79" s="85"/>
      <c r="O79" s="22"/>
    </row>
    <row r="80" spans="1:15" ht="89.25" customHeight="1">
      <c r="A80" s="30">
        <v>67</v>
      </c>
      <c r="B80" s="31">
        <v>11</v>
      </c>
      <c r="C80" s="27">
        <v>8490695</v>
      </c>
      <c r="D80" s="27" t="s">
        <v>159</v>
      </c>
      <c r="E80" s="27" t="s">
        <v>160</v>
      </c>
      <c r="F80" s="32">
        <v>2100</v>
      </c>
      <c r="G80" s="28">
        <v>0.19</v>
      </c>
      <c r="H80" s="32">
        <f t="shared" si="8"/>
        <v>399</v>
      </c>
      <c r="I80" s="32">
        <f t="shared" si="9"/>
        <v>2499</v>
      </c>
      <c r="J80" s="32">
        <f t="shared" si="10"/>
        <v>23100</v>
      </c>
      <c r="K80" s="32">
        <f t="shared" si="11"/>
        <v>27489</v>
      </c>
      <c r="L80" s="84"/>
      <c r="M80" s="84"/>
      <c r="N80" s="85"/>
      <c r="O80" s="22"/>
    </row>
    <row r="81" spans="1:15" ht="95.25" customHeight="1">
      <c r="A81" s="30">
        <v>68</v>
      </c>
      <c r="B81" s="31">
        <v>10</v>
      </c>
      <c r="C81" s="27">
        <v>8490709</v>
      </c>
      <c r="D81" s="27" t="s">
        <v>161</v>
      </c>
      <c r="E81" s="27" t="s">
        <v>162</v>
      </c>
      <c r="F81" s="32">
        <v>2100</v>
      </c>
      <c r="G81" s="28">
        <v>0.19</v>
      </c>
      <c r="H81" s="32">
        <f t="shared" si="8"/>
        <v>399</v>
      </c>
      <c r="I81" s="32">
        <f t="shared" si="9"/>
        <v>2499</v>
      </c>
      <c r="J81" s="32">
        <f t="shared" si="10"/>
        <v>21000</v>
      </c>
      <c r="K81" s="32">
        <f t="shared" si="11"/>
        <v>24990</v>
      </c>
      <c r="L81" s="84"/>
      <c r="M81" s="84"/>
      <c r="N81" s="85"/>
      <c r="O81" s="22"/>
    </row>
    <row r="82" spans="1:15" ht="63" customHeight="1">
      <c r="A82" s="30">
        <v>69</v>
      </c>
      <c r="B82" s="31">
        <v>10</v>
      </c>
      <c r="C82" s="27">
        <v>8490767</v>
      </c>
      <c r="D82" s="27" t="s">
        <v>163</v>
      </c>
      <c r="E82" s="27" t="s">
        <v>164</v>
      </c>
      <c r="F82" s="32">
        <v>2100</v>
      </c>
      <c r="G82" s="28">
        <v>0.19</v>
      </c>
      <c r="H82" s="32">
        <f t="shared" si="8"/>
        <v>399</v>
      </c>
      <c r="I82" s="32">
        <f t="shared" si="9"/>
        <v>2499</v>
      </c>
      <c r="J82" s="32">
        <f t="shared" si="10"/>
        <v>21000</v>
      </c>
      <c r="K82" s="32">
        <f t="shared" si="11"/>
        <v>24990</v>
      </c>
      <c r="L82" s="84"/>
      <c r="M82" s="84"/>
      <c r="N82" s="85"/>
      <c r="O82" s="22"/>
    </row>
    <row r="83" spans="1:15" ht="73.5" customHeight="1">
      <c r="A83" s="30">
        <v>70</v>
      </c>
      <c r="B83" s="31">
        <v>16</v>
      </c>
      <c r="C83" s="27">
        <v>900503038</v>
      </c>
      <c r="D83" s="27" t="s">
        <v>165</v>
      </c>
      <c r="E83" s="27" t="s">
        <v>166</v>
      </c>
      <c r="F83" s="32">
        <v>9400</v>
      </c>
      <c r="G83" s="28">
        <v>0.19</v>
      </c>
      <c r="H83" s="32">
        <f t="shared" si="8"/>
        <v>1786</v>
      </c>
      <c r="I83" s="32">
        <f t="shared" si="9"/>
        <v>11186</v>
      </c>
      <c r="J83" s="32">
        <f t="shared" si="10"/>
        <v>150400</v>
      </c>
      <c r="K83" s="32">
        <f t="shared" si="11"/>
        <v>178976</v>
      </c>
      <c r="L83" s="84"/>
      <c r="M83" s="84"/>
      <c r="N83" s="85"/>
      <c r="O83" s="22"/>
    </row>
    <row r="84" spans="1:15" ht="86.25" customHeight="1">
      <c r="A84" s="30">
        <v>71</v>
      </c>
      <c r="B84" s="31">
        <v>10</v>
      </c>
      <c r="C84" s="27">
        <v>8141260</v>
      </c>
      <c r="D84" s="27" t="s">
        <v>167</v>
      </c>
      <c r="E84" s="27" t="s">
        <v>168</v>
      </c>
      <c r="F84" s="32">
        <v>1600</v>
      </c>
      <c r="G84" s="28">
        <v>0.19</v>
      </c>
      <c r="H84" s="32">
        <f t="shared" si="8"/>
        <v>304</v>
      </c>
      <c r="I84" s="32">
        <f t="shared" si="9"/>
        <v>1904</v>
      </c>
      <c r="J84" s="32">
        <f t="shared" si="10"/>
        <v>16000</v>
      </c>
      <c r="K84" s="32">
        <f t="shared" si="11"/>
        <v>19040</v>
      </c>
      <c r="L84" s="84"/>
      <c r="M84" s="84"/>
      <c r="N84" s="85"/>
      <c r="O84" s="22"/>
    </row>
    <row r="85" spans="1:15" s="46" customFormat="1" ht="89.25">
      <c r="A85" s="40">
        <v>72</v>
      </c>
      <c r="B85" s="41">
        <v>5</v>
      </c>
      <c r="C85" s="42">
        <v>900520228</v>
      </c>
      <c r="D85" s="42" t="s">
        <v>169</v>
      </c>
      <c r="E85" s="42" t="s">
        <v>170</v>
      </c>
      <c r="F85" s="43">
        <v>10500</v>
      </c>
      <c r="G85" s="44">
        <v>0.19</v>
      </c>
      <c r="H85" s="43">
        <f t="shared" si="8"/>
        <v>1995</v>
      </c>
      <c r="I85" s="43">
        <f t="shared" si="9"/>
        <v>12495</v>
      </c>
      <c r="J85" s="43">
        <f t="shared" si="10"/>
        <v>52500</v>
      </c>
      <c r="K85" s="43">
        <f t="shared" si="11"/>
        <v>62475</v>
      </c>
      <c r="L85" s="111"/>
      <c r="M85" s="111"/>
      <c r="N85" s="112"/>
      <c r="O85" s="45"/>
    </row>
    <row r="86" spans="1:15" s="46" customFormat="1" ht="89.25">
      <c r="A86" s="40">
        <v>73</v>
      </c>
      <c r="B86" s="41">
        <v>11</v>
      </c>
      <c r="C86" s="42">
        <v>900520566</v>
      </c>
      <c r="D86" s="42" t="s">
        <v>171</v>
      </c>
      <c r="E86" s="42" t="s">
        <v>172</v>
      </c>
      <c r="F86" s="43">
        <v>5800</v>
      </c>
      <c r="G86" s="44">
        <v>0.19</v>
      </c>
      <c r="H86" s="43">
        <f t="shared" si="8"/>
        <v>1102</v>
      </c>
      <c r="I86" s="43">
        <f t="shared" si="9"/>
        <v>6902</v>
      </c>
      <c r="J86" s="43">
        <f t="shared" si="10"/>
        <v>63800</v>
      </c>
      <c r="K86" s="43">
        <f t="shared" si="11"/>
        <v>75922</v>
      </c>
      <c r="L86" s="111"/>
      <c r="M86" s="111"/>
      <c r="N86" s="112"/>
      <c r="O86" s="45"/>
    </row>
    <row r="87" spans="1:15" ht="75.75" customHeight="1">
      <c r="A87" s="30">
        <v>74</v>
      </c>
      <c r="B87" s="31">
        <v>10</v>
      </c>
      <c r="C87" s="27">
        <v>8007843</v>
      </c>
      <c r="D87" s="27" t="s">
        <v>173</v>
      </c>
      <c r="E87" s="27" t="s">
        <v>174</v>
      </c>
      <c r="F87" s="32">
        <v>1200</v>
      </c>
      <c r="G87" s="28">
        <v>0.19</v>
      </c>
      <c r="H87" s="32">
        <f t="shared" si="8"/>
        <v>228</v>
      </c>
      <c r="I87" s="32">
        <f t="shared" si="9"/>
        <v>1428</v>
      </c>
      <c r="J87" s="32">
        <f t="shared" si="10"/>
        <v>12000</v>
      </c>
      <c r="K87" s="32">
        <f t="shared" si="11"/>
        <v>14280</v>
      </c>
      <c r="L87" s="84"/>
      <c r="M87" s="84"/>
      <c r="N87" s="85"/>
      <c r="O87" s="22"/>
    </row>
    <row r="88" spans="1:15" ht="76.5" customHeight="1">
      <c r="A88" s="30">
        <v>75</v>
      </c>
      <c r="B88" s="31">
        <v>10</v>
      </c>
      <c r="C88" s="27">
        <v>8009937</v>
      </c>
      <c r="D88" s="27" t="s">
        <v>175</v>
      </c>
      <c r="E88" s="27" t="s">
        <v>176</v>
      </c>
      <c r="F88" s="32">
        <v>1200</v>
      </c>
      <c r="G88" s="28">
        <v>0.19</v>
      </c>
      <c r="H88" s="32">
        <f t="shared" si="8"/>
        <v>228</v>
      </c>
      <c r="I88" s="32">
        <f t="shared" si="9"/>
        <v>1428</v>
      </c>
      <c r="J88" s="32">
        <f t="shared" si="10"/>
        <v>12000</v>
      </c>
      <c r="K88" s="32">
        <f t="shared" si="11"/>
        <v>14280</v>
      </c>
      <c r="L88" s="84"/>
      <c r="M88" s="84"/>
      <c r="N88" s="85"/>
      <c r="O88" s="22"/>
    </row>
    <row r="89" spans="1:15" ht="66.75" customHeight="1">
      <c r="A89" s="30">
        <v>76</v>
      </c>
      <c r="B89" s="31">
        <v>11</v>
      </c>
      <c r="C89" s="27">
        <v>8072469</v>
      </c>
      <c r="D89" s="27" t="s">
        <v>177</v>
      </c>
      <c r="E89" s="27" t="s">
        <v>178</v>
      </c>
      <c r="F89" s="32">
        <v>1200</v>
      </c>
      <c r="G89" s="28">
        <v>0.19</v>
      </c>
      <c r="H89" s="32">
        <f t="shared" ref="H89:H92" si="12">+ROUND(F89*G89,0)</f>
        <v>228</v>
      </c>
      <c r="I89" s="32">
        <f t="shared" ref="I89:I92" si="13">ROUND(F89+H89,0)</f>
        <v>1428</v>
      </c>
      <c r="J89" s="32">
        <f t="shared" ref="J89:J92" si="14">+B89*F89</f>
        <v>13200</v>
      </c>
      <c r="K89" s="32">
        <f t="shared" ref="K89:K92" si="15">+I89*B89</f>
        <v>15708</v>
      </c>
      <c r="L89" s="84"/>
      <c r="M89" s="84"/>
      <c r="N89" s="85"/>
      <c r="O89" s="22"/>
    </row>
    <row r="90" spans="1:15" ht="80.25" customHeight="1">
      <c r="A90" s="30">
        <v>77</v>
      </c>
      <c r="B90" s="31">
        <v>11</v>
      </c>
      <c r="C90" s="27">
        <v>8505546</v>
      </c>
      <c r="D90" s="27" t="s">
        <v>179</v>
      </c>
      <c r="E90" s="27" t="s">
        <v>180</v>
      </c>
      <c r="F90" s="32">
        <v>1200</v>
      </c>
      <c r="G90" s="28">
        <v>0.19</v>
      </c>
      <c r="H90" s="32">
        <f t="shared" si="12"/>
        <v>228</v>
      </c>
      <c r="I90" s="32">
        <f t="shared" si="13"/>
        <v>1428</v>
      </c>
      <c r="J90" s="32">
        <f t="shared" si="14"/>
        <v>13200</v>
      </c>
      <c r="K90" s="32">
        <f t="shared" si="15"/>
        <v>15708</v>
      </c>
      <c r="L90" s="84"/>
      <c r="M90" s="84"/>
      <c r="N90" s="85"/>
      <c r="O90" s="22"/>
    </row>
    <row r="91" spans="1:15" ht="60.75" customHeight="1">
      <c r="A91" s="30">
        <v>78</v>
      </c>
      <c r="B91" s="31">
        <v>10</v>
      </c>
      <c r="C91" s="27">
        <v>8505564</v>
      </c>
      <c r="D91" s="27" t="s">
        <v>181</v>
      </c>
      <c r="E91" s="27" t="s">
        <v>182</v>
      </c>
      <c r="F91" s="32">
        <v>1200</v>
      </c>
      <c r="G91" s="28">
        <v>0.19</v>
      </c>
      <c r="H91" s="32">
        <f t="shared" si="12"/>
        <v>228</v>
      </c>
      <c r="I91" s="32">
        <f t="shared" si="13"/>
        <v>1428</v>
      </c>
      <c r="J91" s="32">
        <f t="shared" si="14"/>
        <v>12000</v>
      </c>
      <c r="K91" s="32">
        <f t="shared" si="15"/>
        <v>14280</v>
      </c>
      <c r="L91" s="84"/>
      <c r="M91" s="84"/>
      <c r="N91" s="85"/>
      <c r="O91" s="22"/>
    </row>
    <row r="92" spans="1:15" ht="59.25" customHeight="1">
      <c r="A92" s="30">
        <v>79</v>
      </c>
      <c r="B92" s="31">
        <v>5</v>
      </c>
      <c r="C92" s="27">
        <v>8133528</v>
      </c>
      <c r="D92" s="27" t="s">
        <v>183</v>
      </c>
      <c r="E92" s="27" t="s">
        <v>184</v>
      </c>
      <c r="F92" s="32">
        <v>5400</v>
      </c>
      <c r="G92" s="28">
        <v>0.19</v>
      </c>
      <c r="H92" s="32">
        <f t="shared" si="12"/>
        <v>1026</v>
      </c>
      <c r="I92" s="32">
        <f t="shared" si="13"/>
        <v>6426</v>
      </c>
      <c r="J92" s="32">
        <f t="shared" si="14"/>
        <v>27000</v>
      </c>
      <c r="K92" s="32">
        <f t="shared" si="15"/>
        <v>32130</v>
      </c>
      <c r="L92" s="84"/>
      <c r="M92" s="84"/>
      <c r="N92" s="85"/>
      <c r="O92" s="22"/>
    </row>
    <row r="93" spans="1:15" ht="55.5" customHeight="1">
      <c r="A93" s="30">
        <v>80</v>
      </c>
      <c r="B93" s="31">
        <v>10</v>
      </c>
      <c r="C93" s="27">
        <v>8490774</v>
      </c>
      <c r="D93" s="27" t="s">
        <v>185</v>
      </c>
      <c r="E93" s="27" t="s">
        <v>186</v>
      </c>
      <c r="F93" s="32">
        <v>1600</v>
      </c>
      <c r="G93" s="28">
        <v>0.19</v>
      </c>
      <c r="H93" s="32">
        <f t="shared" ref="H93:H98" si="16">+ROUND(F93*G93,0)</f>
        <v>304</v>
      </c>
      <c r="I93" s="32">
        <f t="shared" ref="I93:I98" si="17">ROUND(F93+H93,0)</f>
        <v>1904</v>
      </c>
      <c r="J93" s="32">
        <f t="shared" ref="J93:J98" si="18">+B93*F93</f>
        <v>16000</v>
      </c>
      <c r="K93" s="32">
        <f t="shared" ref="K93:K98" si="19">+I93*B93</f>
        <v>19040</v>
      </c>
      <c r="L93" s="84"/>
      <c r="M93" s="84"/>
      <c r="N93" s="85"/>
      <c r="O93" s="22"/>
    </row>
    <row r="94" spans="1:15" ht="75" customHeight="1">
      <c r="A94" s="30">
        <v>81</v>
      </c>
      <c r="B94" s="31">
        <v>5</v>
      </c>
      <c r="C94" s="27">
        <v>8490860</v>
      </c>
      <c r="D94" s="27" t="s">
        <v>187</v>
      </c>
      <c r="E94" s="27" t="s">
        <v>188</v>
      </c>
      <c r="F94" s="32">
        <v>32800</v>
      </c>
      <c r="G94" s="28">
        <v>0.19</v>
      </c>
      <c r="H94" s="32">
        <f t="shared" si="16"/>
        <v>6232</v>
      </c>
      <c r="I94" s="32">
        <f t="shared" si="17"/>
        <v>39032</v>
      </c>
      <c r="J94" s="32">
        <f t="shared" si="18"/>
        <v>164000</v>
      </c>
      <c r="K94" s="32">
        <f t="shared" si="19"/>
        <v>195160</v>
      </c>
      <c r="L94" s="84"/>
      <c r="M94" s="84"/>
      <c r="N94" s="85"/>
      <c r="O94" s="22"/>
    </row>
    <row r="95" spans="1:15" ht="120.75" customHeight="1">
      <c r="A95" s="30">
        <v>82</v>
      </c>
      <c r="B95" s="31">
        <v>6</v>
      </c>
      <c r="C95" s="27">
        <v>900516650</v>
      </c>
      <c r="D95" s="27" t="s">
        <v>189</v>
      </c>
      <c r="E95" s="27" t="s">
        <v>190</v>
      </c>
      <c r="F95" s="32">
        <v>5700</v>
      </c>
      <c r="G95" s="28">
        <v>0.19</v>
      </c>
      <c r="H95" s="32">
        <f t="shared" si="16"/>
        <v>1083</v>
      </c>
      <c r="I95" s="32">
        <f t="shared" si="17"/>
        <v>6783</v>
      </c>
      <c r="J95" s="32">
        <f t="shared" si="18"/>
        <v>34200</v>
      </c>
      <c r="K95" s="32">
        <f t="shared" si="19"/>
        <v>40698</v>
      </c>
      <c r="L95" s="84"/>
      <c r="M95" s="84"/>
      <c r="N95" s="85"/>
      <c r="O95" s="22"/>
    </row>
    <row r="96" spans="1:15" ht="107.25" customHeight="1">
      <c r="A96" s="30">
        <v>83</v>
      </c>
      <c r="B96" s="31">
        <v>6</v>
      </c>
      <c r="C96" s="27">
        <v>900519959</v>
      </c>
      <c r="D96" s="27" t="s">
        <v>191</v>
      </c>
      <c r="E96" s="27" t="s">
        <v>192</v>
      </c>
      <c r="F96" s="32">
        <v>2800</v>
      </c>
      <c r="G96" s="28">
        <v>0.19</v>
      </c>
      <c r="H96" s="32">
        <f t="shared" si="16"/>
        <v>532</v>
      </c>
      <c r="I96" s="32">
        <f t="shared" si="17"/>
        <v>3332</v>
      </c>
      <c r="J96" s="32">
        <f t="shared" si="18"/>
        <v>16800</v>
      </c>
      <c r="K96" s="32">
        <f>+I96*B96</f>
        <v>19992</v>
      </c>
      <c r="L96" s="84"/>
      <c r="M96" s="84"/>
      <c r="N96" s="85"/>
      <c r="O96" s="22"/>
    </row>
    <row r="97" spans="1:17" s="46" customFormat="1" ht="107.25" customHeight="1">
      <c r="A97" s="40">
        <v>84</v>
      </c>
      <c r="B97" s="41">
        <v>6</v>
      </c>
      <c r="C97" s="42">
        <v>900500664</v>
      </c>
      <c r="D97" s="42" t="s">
        <v>193</v>
      </c>
      <c r="E97" s="42" t="s">
        <v>194</v>
      </c>
      <c r="F97" s="43">
        <v>9400</v>
      </c>
      <c r="G97" s="44">
        <v>0.19</v>
      </c>
      <c r="H97" s="43">
        <f>+ROUND(F97*G97,0)</f>
        <v>1786</v>
      </c>
      <c r="I97" s="43">
        <f t="shared" ref="I97" si="20">ROUND(F97+H97,0)</f>
        <v>11186</v>
      </c>
      <c r="J97" s="43">
        <f>+B97*F97</f>
        <v>56400</v>
      </c>
      <c r="K97" s="43">
        <f t="shared" ref="K97" si="21">+I97*B97</f>
        <v>67116</v>
      </c>
      <c r="L97" s="47"/>
      <c r="M97" s="48"/>
      <c r="N97" s="49"/>
      <c r="O97" s="45"/>
    </row>
    <row r="98" spans="1:17" ht="76.5" customHeight="1">
      <c r="A98" s="30">
        <v>85</v>
      </c>
      <c r="B98" s="31">
        <v>17</v>
      </c>
      <c r="C98" s="27">
        <v>900528979</v>
      </c>
      <c r="D98" s="27" t="s">
        <v>195</v>
      </c>
      <c r="E98" s="27" t="s">
        <v>196</v>
      </c>
      <c r="F98" s="32">
        <v>19900</v>
      </c>
      <c r="G98" s="28">
        <v>0.19</v>
      </c>
      <c r="H98" s="32">
        <f t="shared" si="16"/>
        <v>3781</v>
      </c>
      <c r="I98" s="32">
        <f t="shared" si="17"/>
        <v>23681</v>
      </c>
      <c r="J98" s="32">
        <f t="shared" si="18"/>
        <v>338300</v>
      </c>
      <c r="K98" s="32">
        <f t="shared" si="19"/>
        <v>402577</v>
      </c>
      <c r="L98" s="84"/>
      <c r="M98" s="84"/>
      <c r="N98" s="85"/>
      <c r="O98" s="22"/>
    </row>
    <row r="99" spans="1:17" s="13" customFormat="1" ht="23.25" customHeight="1" thickBot="1">
      <c r="A99" s="86"/>
      <c r="B99" s="86"/>
      <c r="C99" s="86"/>
      <c r="D99" s="86"/>
      <c r="E99" s="86"/>
      <c r="F99" s="86"/>
      <c r="G99" s="86"/>
      <c r="H99" s="86"/>
      <c r="I99" s="86"/>
      <c r="J99" s="109">
        <f>SUM($K$14:$K$98)</f>
        <v>9998975</v>
      </c>
      <c r="K99" s="110"/>
      <c r="L99" s="39"/>
      <c r="M99" s="22"/>
      <c r="N99" s="22"/>
      <c r="O99" s="22"/>
      <c r="P99" s="22"/>
    </row>
    <row r="100" spans="1:17" s="13" customFormat="1" ht="45.75" customHeight="1" thickBot="1">
      <c r="A100" s="21"/>
      <c r="B100" s="21"/>
      <c r="C100" s="21"/>
      <c r="D100" s="21"/>
      <c r="E100" s="21"/>
      <c r="F100" s="21"/>
      <c r="G100" s="21"/>
      <c r="H100" s="21"/>
      <c r="I100" s="21"/>
      <c r="J100" s="22"/>
      <c r="K100" s="22"/>
      <c r="L100" s="22"/>
      <c r="M100" s="22"/>
      <c r="N100" s="22"/>
      <c r="O100" s="22"/>
      <c r="P100" s="22"/>
      <c r="Q100" s="22"/>
    </row>
    <row r="101" spans="1:17" s="13" customFormat="1" ht="44.25" customHeight="1" thickBot="1">
      <c r="A101" s="90" t="s">
        <v>197</v>
      </c>
      <c r="B101" s="91"/>
      <c r="C101" s="91"/>
      <c r="D101" s="91"/>
      <c r="E101" s="91"/>
      <c r="F101" s="91"/>
      <c r="G101" s="91"/>
      <c r="H101" s="91"/>
      <c r="I101" s="91"/>
      <c r="J101" s="91"/>
      <c r="K101" s="91"/>
      <c r="L101" s="91"/>
      <c r="M101" s="91"/>
      <c r="N101" s="91"/>
      <c r="O101" s="91"/>
      <c r="P101" s="92"/>
      <c r="Q101" s="22"/>
    </row>
    <row r="102" spans="1:17" s="13" customFormat="1" ht="15" customHeight="1">
      <c r="A102" s="93" t="s">
        <v>198</v>
      </c>
      <c r="B102" s="94"/>
      <c r="C102" s="94"/>
      <c r="D102" s="94"/>
      <c r="E102" s="94"/>
      <c r="F102" s="94"/>
      <c r="G102" s="94"/>
      <c r="H102" s="94"/>
      <c r="I102" s="94"/>
      <c r="J102" s="94"/>
      <c r="K102" s="94"/>
      <c r="L102" s="94"/>
      <c r="M102" s="94"/>
      <c r="N102" s="94"/>
      <c r="O102" s="94"/>
      <c r="P102" s="95"/>
      <c r="Q102" s="22"/>
    </row>
    <row r="103" spans="1:17" s="13" customFormat="1" ht="15" customHeight="1">
      <c r="A103" s="103" t="s">
        <v>199</v>
      </c>
      <c r="B103" s="104"/>
      <c r="C103" s="104"/>
      <c r="D103" s="104"/>
      <c r="E103" s="104"/>
      <c r="F103" s="104"/>
      <c r="G103" s="104"/>
      <c r="H103" s="104"/>
      <c r="I103" s="104"/>
      <c r="J103" s="104"/>
      <c r="K103" s="104"/>
      <c r="L103" s="104"/>
      <c r="M103" s="104"/>
      <c r="N103" s="104"/>
      <c r="O103" s="104"/>
      <c r="P103" s="105"/>
      <c r="Q103" s="22"/>
    </row>
    <row r="104" spans="1:17" s="13" customFormat="1" ht="15" customHeight="1">
      <c r="A104" s="18"/>
      <c r="B104" s="19"/>
      <c r="C104" s="19"/>
      <c r="D104" s="104" t="s">
        <v>200</v>
      </c>
      <c r="E104" s="104"/>
      <c r="F104" s="104"/>
      <c r="G104" s="104"/>
      <c r="H104" s="104"/>
      <c r="I104" s="104"/>
      <c r="J104" s="104"/>
      <c r="K104" s="104"/>
      <c r="L104" s="19"/>
      <c r="M104" s="19"/>
      <c r="N104" s="19"/>
      <c r="O104" s="19"/>
      <c r="P104" s="20"/>
      <c r="Q104" s="22"/>
    </row>
    <row r="105" spans="1:17" s="13" customFormat="1" ht="15" customHeight="1">
      <c r="A105" s="103" t="s">
        <v>201</v>
      </c>
      <c r="B105" s="104"/>
      <c r="C105" s="104"/>
      <c r="D105" s="104"/>
      <c r="E105" s="104"/>
      <c r="F105" s="104"/>
      <c r="G105" s="104"/>
      <c r="H105" s="104"/>
      <c r="I105" s="104"/>
      <c r="J105" s="104"/>
      <c r="K105" s="104"/>
      <c r="L105" s="104"/>
      <c r="M105" s="104"/>
      <c r="N105" s="104"/>
      <c r="O105" s="104"/>
      <c r="P105" s="105"/>
      <c r="Q105" s="22"/>
    </row>
    <row r="106" spans="1:17" s="12" customFormat="1" ht="127.5" customHeight="1">
      <c r="A106" s="103" t="s">
        <v>202</v>
      </c>
      <c r="B106" s="104"/>
      <c r="C106" s="104"/>
      <c r="D106" s="104"/>
      <c r="E106" s="104"/>
      <c r="F106" s="104"/>
      <c r="G106" s="104"/>
      <c r="H106" s="104"/>
      <c r="I106" s="104"/>
      <c r="J106" s="104"/>
      <c r="K106" s="104"/>
      <c r="L106" s="104"/>
      <c r="M106" s="104"/>
      <c r="N106" s="104"/>
      <c r="O106" s="104"/>
      <c r="P106" s="105"/>
      <c r="Q106" s="22"/>
    </row>
    <row r="107" spans="1:17" s="13" customFormat="1" ht="15.75" customHeight="1" thickBot="1">
      <c r="A107" s="106" t="s">
        <v>203</v>
      </c>
      <c r="B107" s="107"/>
      <c r="C107" s="107"/>
      <c r="D107" s="107"/>
      <c r="E107" s="107"/>
      <c r="F107" s="107"/>
      <c r="G107" s="107"/>
      <c r="H107" s="107"/>
      <c r="I107" s="107"/>
      <c r="J107" s="107"/>
      <c r="K107" s="107"/>
      <c r="L107" s="107"/>
      <c r="M107" s="107"/>
      <c r="N107" s="107"/>
      <c r="O107" s="107"/>
      <c r="P107" s="108"/>
      <c r="Q107" s="22"/>
    </row>
    <row r="108" spans="1:17" s="13" customFormat="1" ht="18.75" hidden="1">
      <c r="A108" s="4"/>
      <c r="B108" s="9"/>
      <c r="C108" s="9"/>
      <c r="D108" s="11"/>
      <c r="E108" s="11"/>
      <c r="F108" s="5"/>
      <c r="G108" s="5"/>
      <c r="H108" s="5"/>
      <c r="I108" s="5"/>
      <c r="J108" s="6"/>
      <c r="K108" s="2"/>
      <c r="L108" s="2"/>
      <c r="M108" s="2"/>
      <c r="N108" s="3"/>
      <c r="O108" s="3"/>
      <c r="P108" s="3"/>
      <c r="Q108" s="22"/>
    </row>
    <row r="109" spans="1:17" s="13" customFormat="1" ht="15" hidden="1">
      <c r="A109" s="96" t="s">
        <v>204</v>
      </c>
      <c r="B109" s="97"/>
      <c r="C109" s="97"/>
      <c r="D109" s="99"/>
      <c r="E109" s="16"/>
      <c r="F109" s="96" t="s">
        <v>205</v>
      </c>
      <c r="G109" s="97"/>
      <c r="H109" s="98"/>
      <c r="I109" s="3"/>
      <c r="J109" s="3"/>
      <c r="K109" s="3"/>
      <c r="L109" s="3"/>
      <c r="M109" s="3"/>
      <c r="N109" s="3"/>
      <c r="O109" s="3"/>
      <c r="P109" s="3"/>
      <c r="Q109" s="22"/>
    </row>
    <row r="110" spans="1:17" s="13" customFormat="1" ht="30" customHeight="1" thickBot="1">
      <c r="A110" s="100" t="s">
        <v>206</v>
      </c>
      <c r="B110" s="101"/>
      <c r="C110" s="101"/>
      <c r="D110" s="102"/>
      <c r="E110" s="17"/>
      <c r="F110" s="87">
        <f ca="1">TODAY()</f>
        <v>45790</v>
      </c>
      <c r="G110" s="88"/>
      <c r="H110" s="89"/>
      <c r="I110" s="15"/>
      <c r="J110" s="3"/>
      <c r="K110" s="3"/>
      <c r="L110" s="3"/>
      <c r="M110" s="3"/>
      <c r="N110" s="3"/>
      <c r="O110" s="3"/>
      <c r="P110" s="3"/>
      <c r="Q110" s="22"/>
    </row>
    <row r="111" spans="1:17" hidden="1">
      <c r="Q111" s="22"/>
    </row>
    <row r="112" spans="1:17" hidden="1">
      <c r="Q112" s="22"/>
    </row>
    <row r="113" spans="17:17" hidden="1">
      <c r="Q113" s="22"/>
    </row>
    <row r="114" spans="17:17" hidden="1">
      <c r="Q114" s="22"/>
    </row>
    <row r="115" spans="17:17" hidden="1">
      <c r="Q115" s="22"/>
    </row>
    <row r="116" spans="17:17" hidden="1">
      <c r="Q116" s="22"/>
    </row>
    <row r="117" spans="17:17" hidden="1">
      <c r="Q117" s="22"/>
    </row>
    <row r="118" spans="17:17" hidden="1">
      <c r="Q118" s="22"/>
    </row>
    <row r="119" spans="17:17" hidden="1">
      <c r="Q119" s="22"/>
    </row>
    <row r="120" spans="17:17" hidden="1">
      <c r="Q120" s="22"/>
    </row>
    <row r="121" spans="17:17" hidden="1">
      <c r="Q121" s="22"/>
    </row>
    <row r="122" spans="17:17" hidden="1">
      <c r="Q122" s="22"/>
    </row>
    <row r="123" spans="17:17" hidden="1">
      <c r="Q123" s="22"/>
    </row>
    <row r="124" spans="17:17" hidden="1">
      <c r="Q124" s="22"/>
    </row>
    <row r="125" spans="17:17" hidden="1">
      <c r="Q125" s="22"/>
    </row>
    <row r="126" spans="17:17" hidden="1">
      <c r="Q126" s="22"/>
    </row>
    <row r="127" spans="17:17" hidden="1">
      <c r="Q127" s="22"/>
    </row>
    <row r="128" spans="17:17" hidden="1">
      <c r="Q128" s="22"/>
    </row>
    <row r="129" spans="17:17" hidden="1">
      <c r="Q129" s="22"/>
    </row>
    <row r="130" spans="17:17" hidden="1">
      <c r="Q130" s="22"/>
    </row>
    <row r="131" spans="17:17" hidden="1">
      <c r="Q131" s="22"/>
    </row>
    <row r="132" spans="17:17" hidden="1">
      <c r="Q132" s="22"/>
    </row>
    <row r="133" spans="17:17" hidden="1">
      <c r="Q133" s="22"/>
    </row>
    <row r="134" spans="17:17" hidden="1">
      <c r="Q134" s="22"/>
    </row>
    <row r="135" spans="17:17" hidden="1">
      <c r="Q135" s="22"/>
    </row>
    <row r="140" spans="17:17"/>
    <row r="141" spans="17:17"/>
    <row r="142" spans="17:17"/>
    <row r="143" spans="17:17"/>
    <row r="144" spans="17:17"/>
    <row r="220"/>
    <row r="221"/>
    <row r="222"/>
    <row r="223"/>
    <row r="224"/>
    <row r="225"/>
    <row r="226"/>
  </sheetData>
  <mergeCells count="111">
    <mergeCell ref="L86:N86"/>
    <mergeCell ref="L87:N87"/>
    <mergeCell ref="L88:N88"/>
    <mergeCell ref="L94:N94"/>
    <mergeCell ref="L95:N95"/>
    <mergeCell ref="L96:N96"/>
    <mergeCell ref="L93:N93"/>
    <mergeCell ref="L90:N90"/>
    <mergeCell ref="L91:N91"/>
    <mergeCell ref="L81:N81"/>
    <mergeCell ref="L82:N82"/>
    <mergeCell ref="L83:N83"/>
    <mergeCell ref="L84:N84"/>
    <mergeCell ref="L85:N85"/>
    <mergeCell ref="L76:N76"/>
    <mergeCell ref="L77:N77"/>
    <mergeCell ref="L78:N78"/>
    <mergeCell ref="L79:N79"/>
    <mergeCell ref="L80:N80"/>
    <mergeCell ref="L71:N71"/>
    <mergeCell ref="L72:N72"/>
    <mergeCell ref="L73:N73"/>
    <mergeCell ref="L74:N74"/>
    <mergeCell ref="L75:N75"/>
    <mergeCell ref="L67:N67"/>
    <mergeCell ref="L68:N68"/>
    <mergeCell ref="L69:N69"/>
    <mergeCell ref="L70:N70"/>
    <mergeCell ref="L65:N65"/>
    <mergeCell ref="L66:N66"/>
    <mergeCell ref="L60:N60"/>
    <mergeCell ref="L61:N61"/>
    <mergeCell ref="L62:N62"/>
    <mergeCell ref="L63:N63"/>
    <mergeCell ref="L64:N64"/>
    <mergeCell ref="L55:N55"/>
    <mergeCell ref="L56:N56"/>
    <mergeCell ref="L57:N57"/>
    <mergeCell ref="L58:N58"/>
    <mergeCell ref="L59:N59"/>
    <mergeCell ref="L36:N36"/>
    <mergeCell ref="L37:N37"/>
    <mergeCell ref="L48:N48"/>
    <mergeCell ref="L49:N49"/>
    <mergeCell ref="L50:N50"/>
    <mergeCell ref="L43:N43"/>
    <mergeCell ref="L44:N44"/>
    <mergeCell ref="L45:N45"/>
    <mergeCell ref="L46:N46"/>
    <mergeCell ref="L47:N47"/>
    <mergeCell ref="L98:N98"/>
    <mergeCell ref="L15:N15"/>
    <mergeCell ref="L16:N16"/>
    <mergeCell ref="L17:N17"/>
    <mergeCell ref="L18:N18"/>
    <mergeCell ref="L19:N19"/>
    <mergeCell ref="L20:N20"/>
    <mergeCell ref="L21:N21"/>
    <mergeCell ref="L22:N22"/>
    <mergeCell ref="L23:N23"/>
    <mergeCell ref="L24:N24"/>
    <mergeCell ref="L25:N25"/>
    <mergeCell ref="L26:N26"/>
    <mergeCell ref="L27:N27"/>
    <mergeCell ref="L89:N89"/>
    <mergeCell ref="L38:N38"/>
    <mergeCell ref="L39:N39"/>
    <mergeCell ref="L40:N40"/>
    <mergeCell ref="L41:N41"/>
    <mergeCell ref="L42:N42"/>
    <mergeCell ref="L33:N33"/>
    <mergeCell ref="L51:N51"/>
    <mergeCell ref="L52:N52"/>
    <mergeCell ref="L53:N53"/>
    <mergeCell ref="A99:I99"/>
    <mergeCell ref="F110:H110"/>
    <mergeCell ref="A101:P101"/>
    <mergeCell ref="A102:P102"/>
    <mergeCell ref="F109:H109"/>
    <mergeCell ref="A109:D109"/>
    <mergeCell ref="A110:D110"/>
    <mergeCell ref="A103:P103"/>
    <mergeCell ref="A105:P105"/>
    <mergeCell ref="A107:P107"/>
    <mergeCell ref="A106:P106"/>
    <mergeCell ref="D104:K104"/>
    <mergeCell ref="J99:K99"/>
    <mergeCell ref="L97:N97"/>
    <mergeCell ref="J3:K4"/>
    <mergeCell ref="J5:K6"/>
    <mergeCell ref="N3:O4"/>
    <mergeCell ref="N10:P10"/>
    <mergeCell ref="N5:O6"/>
    <mergeCell ref="A10:D10"/>
    <mergeCell ref="A11:D11"/>
    <mergeCell ref="I10:K10"/>
    <mergeCell ref="I11:K11"/>
    <mergeCell ref="L13:N13"/>
    <mergeCell ref="N11:P11"/>
    <mergeCell ref="E10:H10"/>
    <mergeCell ref="E11:H11"/>
    <mergeCell ref="L14:N14"/>
    <mergeCell ref="L28:N28"/>
    <mergeCell ref="L29:N29"/>
    <mergeCell ref="L30:N30"/>
    <mergeCell ref="L31:N31"/>
    <mergeCell ref="L32:N32"/>
    <mergeCell ref="L92:N92"/>
    <mergeCell ref="L54:N54"/>
    <mergeCell ref="L34:N34"/>
    <mergeCell ref="L35:N35"/>
  </mergeCells>
  <pageMargins left="0.39370078740157483" right="0.39370078740157483" top="0.39370078740157483" bottom="0.39370078740157483" header="0.51181102362204722" footer="0.51181102362204722"/>
  <pageSetup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94034df-474d-4b02-9ca2-944c66351583">
      <Terms xmlns="http://schemas.microsoft.com/office/infopath/2007/PartnerControls"/>
    </lcf76f155ced4ddcb4097134ff3c332f>
    <_ip_UnifiedCompliancePolicyProperties xmlns="http://schemas.microsoft.com/sharepoint/v3" xsi:nil="true"/>
    <TaxCatchAll xmlns="dfcf60e3-6080-4d69-aea6-ccda2266e1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798A1B478BC764FAD73076543E764CD" ma:contentTypeVersion="16" ma:contentTypeDescription="Crear nuevo documento." ma:contentTypeScope="" ma:versionID="765dd8b7fe8e87b9b907f5a896927b09">
  <xsd:schema xmlns:xsd="http://www.w3.org/2001/XMLSchema" xmlns:xs="http://www.w3.org/2001/XMLSchema" xmlns:p="http://schemas.microsoft.com/office/2006/metadata/properties" xmlns:ns1="http://schemas.microsoft.com/sharepoint/v3" xmlns:ns2="594034df-474d-4b02-9ca2-944c66351583" xmlns:ns3="dfcf60e3-6080-4d69-aea6-ccda2266e1cc" targetNamespace="http://schemas.microsoft.com/office/2006/metadata/properties" ma:root="true" ma:fieldsID="1a00569ada334523ba9d1a2253b87abe" ns1:_="" ns2:_="" ns3:_="">
    <xsd:import namespace="http://schemas.microsoft.com/sharepoint/v3"/>
    <xsd:import namespace="594034df-474d-4b02-9ca2-944c66351583"/>
    <xsd:import namespace="dfcf60e3-6080-4d69-aea6-ccda2266e1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4034df-474d-4b02-9ca2-944c663515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cf60e3-6080-4d69-aea6-ccda2266e1c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ef8c0361-6276-45ee-86f9-67e31d3c98c8}" ma:internalName="TaxCatchAll" ma:showField="CatchAllData" ma:web="dfcf60e3-6080-4d69-aea6-ccda2266e1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CA14B-AAB4-4DE4-B1FF-2BF0F710E29B}"/>
</file>

<file path=customXml/itemProps2.xml><?xml version="1.0" encoding="utf-8"?>
<ds:datastoreItem xmlns:ds="http://schemas.openxmlformats.org/officeDocument/2006/customXml" ds:itemID="{4B2AA1D4-DDBF-4849-8D38-47DE32ED7F39}"/>
</file>

<file path=customXml/itemProps3.xml><?xml version="1.0" encoding="utf-8"?>
<ds:datastoreItem xmlns:ds="http://schemas.openxmlformats.org/officeDocument/2006/customXml" ds:itemID="{C8F3B967-B7E8-40DC-94DB-95644B68F7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Memito's</dc:creator>
  <cp:keywords/>
  <dc:description/>
  <cp:lastModifiedBy>Yeison Fernando Jimenez Santa</cp:lastModifiedBy>
  <cp:revision/>
  <dcterms:created xsi:type="dcterms:W3CDTF">2014-07-30T16:37:54Z</dcterms:created>
  <dcterms:modified xsi:type="dcterms:W3CDTF">2025-05-13T16:46:54Z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0x0101008798A1B478BC764FAD73076543E764CD</vt:lpwstr>
  </property>
  <property fmtid="{D5CDD505-2E9C-101B-9397-08002B2CF9AE}" pid="3" name="MediaServiceImageTags">
    <vt:lpwstr/>
  </property>
</Properties>
</file>