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FINANCIERA-2\Users\Financiera2\Documents\0 Facturación Serconal\FACTURACIÓN\2 SERCONAL_Acuerdo Marco de Precios III\DIRECCIÓN DE ADMINISTRACIÓN JUDICIAL CALDAS\OC 99569 R3\"/>
    </mc:Choice>
  </mc:AlternateContent>
  <xr:revisionPtr revIDLastSave="0" documentId="13_ncr:1_{014C5303-5C95-4F8F-B4F8-A9FF77ADA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.E" sheetId="1" r:id="rId1"/>
    <sheet name="INSUMOS " sheetId="2" r:id="rId2"/>
    <sheet name="MOD" sheetId="3" state="hidden" r:id="rId3"/>
  </sheets>
  <externalReferences>
    <externalReference r:id="rId4"/>
  </externalReferences>
  <definedNames>
    <definedName name="_xlnm._FilterDatabase" localSheetId="1" hidden="1">'INSUMOS '!$A$13:$L$373</definedName>
    <definedName name="Confirmacion">[1]Listas!$E$2:$E$3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" i="1" l="1"/>
  <c r="V8" i="1"/>
  <c r="V9" i="1"/>
  <c r="L248" i="2" l="1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14" i="2"/>
  <c r="V15" i="1"/>
  <c r="P10" i="1"/>
  <c r="P9" i="1"/>
  <c r="P8" i="1"/>
  <c r="C3" i="1"/>
  <c r="V14" i="1" l="1"/>
  <c r="V16" i="1" s="1"/>
  <c r="L375" i="2"/>
</calcChain>
</file>

<file path=xl/sharedStrings.xml><?xml version="1.0" encoding="utf-8"?>
<sst xmlns="http://schemas.openxmlformats.org/spreadsheetml/2006/main" count="1177" uniqueCount="857">
  <si>
    <t xml:space="preserve">Cotización </t>
  </si>
  <si>
    <t xml:space="preserve">Región de Cobertura: </t>
  </si>
  <si>
    <t>¿Cotizo todas las Sedes?</t>
  </si>
  <si>
    <t>Sí</t>
  </si>
  <si>
    <t>Si seleccionó "No" indique cuales no cotiza</t>
  </si>
  <si>
    <t xml:space="preserve">Nombre del Proveedor: </t>
  </si>
  <si>
    <t>Serconal</t>
  </si>
  <si>
    <t>Paquete de Servicios</t>
  </si>
  <si>
    <t>Valores</t>
  </si>
  <si>
    <t>Item</t>
  </si>
  <si>
    <t>Categoría</t>
  </si>
  <si>
    <t>Servicio</t>
  </si>
  <si>
    <t>Característica 1</t>
  </si>
  <si>
    <t>Disponibilidad</t>
  </si>
  <si>
    <t>Cantidad</t>
  </si>
  <si>
    <t>Unidad</t>
  </si>
  <si>
    <t>Vigencia / Unidad</t>
  </si>
  <si>
    <t>Valor unitario</t>
  </si>
  <si>
    <t>Descuento %</t>
  </si>
  <si>
    <t>Precio Unitario con Descuento</t>
  </si>
  <si>
    <t>Nuevo precio cláusula 8</t>
  </si>
  <si>
    <t>Valor Mensual / Valor X Unidad</t>
  </si>
  <si>
    <t>Recargo por Trabajo nocturno, extra, dominical y festivo</t>
  </si>
  <si>
    <t>Recargo por dotación especial</t>
  </si>
  <si>
    <t>Valor Total</t>
  </si>
  <si>
    <t>Servicio de Personal</t>
  </si>
  <si>
    <t>Operario de aseo y cafetería</t>
  </si>
  <si>
    <t>Operario de aseo</t>
  </si>
  <si>
    <t>Tiempo Completo</t>
  </si>
  <si>
    <t>Mes</t>
  </si>
  <si>
    <t>Bienes de Aseo y Cafetería</t>
  </si>
  <si>
    <t>Und</t>
  </si>
  <si>
    <t>Servicios Especiales</t>
  </si>
  <si>
    <t>Fumigación</t>
  </si>
  <si>
    <t>M2</t>
  </si>
  <si>
    <t>1. Si requiere agregue o elimine filas</t>
  </si>
  <si>
    <t>.Recargo por Trabajo nocturno, extra, dominical y festivo</t>
  </si>
  <si>
    <t>Gravámenes adicionales*</t>
  </si>
  <si>
    <t>Subtotal</t>
  </si>
  <si>
    <t>Gravámenes adicionales (estampillas)</t>
  </si>
  <si>
    <t>% AIU</t>
  </si>
  <si>
    <t>No</t>
  </si>
  <si>
    <t>Descripción</t>
  </si>
  <si>
    <t>Porcentaje</t>
  </si>
  <si>
    <t>IVA</t>
  </si>
  <si>
    <t>Total</t>
  </si>
  <si>
    <t>Total porcentaje:</t>
  </si>
  <si>
    <t>Precio Unitario</t>
  </si>
  <si>
    <t>Formato de cotización</t>
  </si>
  <si>
    <t>3. Bienes de Aseo y Cafetería</t>
  </si>
  <si>
    <t>Regional</t>
  </si>
  <si>
    <t>Proveedor</t>
  </si>
  <si>
    <t>Observaciones</t>
  </si>
  <si>
    <t>A. Insumos</t>
  </si>
  <si>
    <t>No.</t>
  </si>
  <si>
    <t>Bien</t>
  </si>
  <si>
    <t xml:space="preserve">Especificación </t>
  </si>
  <si>
    <t xml:space="preserve">Presentación </t>
  </si>
  <si>
    <t>Cantidad Mensual</t>
  </si>
  <si>
    <t>Precio unitario</t>
  </si>
  <si>
    <t>Minimo</t>
  </si>
  <si>
    <t>Sede 1</t>
  </si>
  <si>
    <t>Jabón para loza 1</t>
  </si>
  <si>
    <r>
      <rPr>
        <sz val="10"/>
        <rFont val="Arial"/>
        <family val="2"/>
      </rPr>
      <t>- Con agente(s) tensoactivo(s) principal(es) con efecto limpiador y desengrasante en una concentración mínima del 8%.
- Disponible en mínimo (2) dos fragancias</t>
    </r>
    <r>
      <rPr>
        <sz val="10"/>
        <color rgb="FF000000"/>
        <rFont val="Arial"/>
        <family val="2"/>
      </rPr>
      <t xml:space="preserve">
 - El  envase del producto deberá estar correctamente etiquetado bajo los parámetros establecidos en el sistema globalmente armonizado, indicando: nombre comercial del producto, pictogramas de los compuestos peligrosos e instrucciones de uso</t>
    </r>
  </si>
  <si>
    <t>Líquido, en recipiente plástico con capacidad mínima de 3.785 cc</t>
  </si>
  <si>
    <t>Jabón para loza 2</t>
  </si>
  <si>
    <r>
      <rPr>
        <sz val="10"/>
        <rFont val="Arial"/>
        <family val="2"/>
      </rPr>
      <t>- Con agente(s) C35tensoactivo(s) principal(es) con efecto limpiador y desengrasante en una concentración mínima del 8%.
- Disponible en mínimo (2) dos fragancias</t>
    </r>
    <r>
      <rPr>
        <sz val="10"/>
        <color rgb="FF000000"/>
        <rFont val="Arial"/>
        <family val="2"/>
      </rPr>
      <t xml:space="preserve">
 -  El  envase del producto deberá estar correctamente etiquetado bajo los parámetros establecidos en el sistema globalmente armonizado, indicando: nombre comercial del producto, pictogramas de los compuestos peligrosos e instrucciones de uso</t>
    </r>
  </si>
  <si>
    <t>Líquido, en recipiente plástico de mínimo 500 cc</t>
  </si>
  <si>
    <t>Jabón para loza 3</t>
  </si>
  <si>
    <r>
      <rPr>
        <sz val="10"/>
        <rFont val="Arial"/>
        <family val="2"/>
      </rPr>
      <t xml:space="preserve"> - Con agente(s) tensoactivo(s) principal(es) con efecto limpiador y desengrasante en una concentración mínima del 15%.
 - Disponible en mínimo (2) dos fragancias</t>
    </r>
    <r>
      <rPr>
        <sz val="10"/>
        <color rgb="FF000000"/>
        <rFont val="Arial"/>
        <family val="2"/>
      </rPr>
      <t xml:space="preserve">
 -  El  envase del producto deberá estar correctamente etiquetado, indicando: nombre comercial del producto, pictogramas de los compuestos peligrosos si aplica e instrucciones de uso.</t>
    </r>
  </si>
  <si>
    <t>Crema, en recipiente plástico de mínimo 900 gr</t>
  </si>
  <si>
    <t>Jabón en barra</t>
  </si>
  <si>
    <t>-Composición de ácidos grasos de mínimo 50%.</t>
  </si>
  <si>
    <r>
      <rPr>
        <sz val="10"/>
        <rFont val="Arial"/>
        <family val="2"/>
      </rPr>
      <t>Barra, unidad con peso mínimo de 250 gr en
envoltura individual</t>
    </r>
  </si>
  <si>
    <t>Jabón abrasivo</t>
  </si>
  <si>
    <r>
      <rPr>
        <sz val="10"/>
        <rFont val="Arial"/>
        <family val="2"/>
      </rPr>
      <t>-Con agente(s) tensoactivo(s) pincipal(es) con efecto limpiador, pulidor y desengrasante
- Con agente activo mínimo del 5%</t>
    </r>
  </si>
  <si>
    <t>En polvo, en tarro de mínimo 500 gr</t>
  </si>
  <si>
    <t>Jabón de tocador</t>
  </si>
  <si>
    <r>
      <t xml:space="preserve"> - Elaborado con grasas vegetales
 - Con agente humectante
 - pH </t>
    </r>
    <r>
      <rPr>
        <sz val="10"/>
        <color theme="1" tint="4.9989318521683403E-2"/>
        <rFont val="Arial"/>
        <family val="2"/>
      </rPr>
      <t>modificar entre PH 5,5 a 7</t>
    </r>
    <r>
      <rPr>
        <sz val="10"/>
        <rFont val="Arial"/>
        <family val="2"/>
      </rPr>
      <t xml:space="preserve">
 - Disponible en mínimo (2) dos fragancias</t>
    </r>
    <r>
      <rPr>
        <sz val="10"/>
        <color rgb="FF000000"/>
        <rFont val="Arial"/>
        <family val="2"/>
      </rPr>
      <t xml:space="preserve">
 -  Debe estar  correctamente etiquetados bajo los parámetros indicando: nombre comercial del producto, pictogramas de los compuestos peligrosos e instrucciones de uso</t>
    </r>
  </si>
  <si>
    <t>Barra, unidad con peso mínimo de 125 gr en envoltura individual</t>
  </si>
  <si>
    <t>Jabón de dispensador para manos 1</t>
  </si>
  <si>
    <t>- Con agente limpiador en una concentración mínima del 6%
- Con agente humectante en una concentración mínima del 3%
- pH entre 5,5 a 7
- Disponible en mínimo (2) dos fragancias</t>
  </si>
  <si>
    <t>Líquido, en recipiente plástico con dispensador y capacidad mínima de 500 ml.</t>
  </si>
  <si>
    <t>Jabón de dispensador para manos 2</t>
  </si>
  <si>
    <t>Jabón de dispensador para manos 3</t>
  </si>
  <si>
    <t>- Con agente limpiador en una concentración mínima del 6%.
- Con agente antibacterial en una concentración mínima del 0,2%
- Con agente humectante en una concentración mínima del 3%
- pH entre 5,5 a 7
- Disponible en mínimo (2) dos fragancias</t>
  </si>
  <si>
    <t>Gel antibacterial para manos</t>
  </si>
  <si>
    <t>- Con agente antibacterial en una concentración mínima del 0,2%
- Con agente humectante
- pH entre 5, 5 a 7
- Con fragancia</t>
  </si>
  <si>
    <t>Gel, en recipiente plástico con capacidad mínima de 3.785 cc</t>
  </si>
  <si>
    <t>Limpiador multiusos 1</t>
  </si>
  <si>
    <r>
      <rPr>
        <sz val="10"/>
        <rFont val="Arial"/>
        <family val="2"/>
      </rPr>
      <t>- Con agente(s) tensoactivo(s) principal(es) con efecto limpiador en una concentración mínima del 8%
- Disponible en mínimo (2) dos fragancias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</si>
  <si>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 xml:space="preserve">Líquido, en recipiente plástico con capacidad mínima de 3.785 cc </t>
  </si>
  <si>
    <t>Limpiador multiusos 2</t>
  </si>
  <si>
    <t>- Con agente(s) tensoactivo(s) principal(es) con efecto limpiador y desengrasante en una concentración mínima del 8%
- Disponible en mínimo (2) dos fragancias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</si>
  <si>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cc, con
atomizador de pistola.</t>
  </si>
  <si>
    <t>Limpiador multiusos 3</t>
  </si>
  <si>
    <r>
      <rPr>
        <sz val="10"/>
        <rFont val="Arial"/>
        <family val="2"/>
      </rPr>
      <t>- Con agente(s) tensoactivo(s) principal(es) con efecto limpiador y desengrasante en una concentración mínima del 8%
- Disponible en mínimo (2) dos fragancias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</si>
  <si>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Líquido, en recipiente plástico de repuesto  con capacidad mínima de 500 cc</t>
  </si>
  <si>
    <t>Líquido desengrasante</t>
  </si>
  <si>
    <t xml:space="preserve"> - Con agente(s) tensoactivo(s) principal(es) con efecto limpiador y desengrasante en una concentración mínima del 10%
 - El envase debe estar  correctamente etiquetados bajo los parámetros establecidos en el sistema globalmente armonizado indicando: nombre comercial del producto, pictogramas de los compuestos peligrosos e instrucciones de uso
</t>
  </si>
  <si>
    <t>Detergente multiusos en polvo</t>
  </si>
  <si>
    <r>
      <rPr>
        <sz val="10"/>
        <rFont val="Arial"/>
        <family val="2"/>
      </rPr>
      <t xml:space="preserve"> - Con agente tensoactivo de mínimo 60% de biodegradabilidad
  -Con efecto limpiador de mínimo 9%.</t>
    </r>
    <r>
      <rPr>
        <sz val="10"/>
        <color rgb="FF000000"/>
        <rFont val="Arial"/>
        <family val="2"/>
      </rPr>
      <t xml:space="preserve">
 -  El  envase del producto deberá estar correctamente etiquetado bajo los parámetros: nombre comercial del producto, pictogramas de los compuestos peligrosos e instrucciones de uso
</t>
    </r>
  </si>
  <si>
    <t>Polvo, en bolsa plástica o recipiente plástico
con un peso de 1.000 gr</t>
  </si>
  <si>
    <t>Desinfectante para uso general 1</t>
  </si>
  <si>
    <r>
      <rPr>
        <sz val="10"/>
        <rFont val="Arial"/>
        <family val="2"/>
      </rPr>
      <t>- Con agente(s) tensoactivo(s) con efecto antibacterial en una concentración mínima del 0,2%
- Con agente(s) tensoactivo(s) con efecto limpiador y desengrasante en una concentración mínima del 1,5%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</si>
  <si>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Desinfectante para uso general 2</t>
  </si>
  <si>
    <t>Líquido, en recipiente plástico con capacidad mínima de 500 cc, con atomizador de pistola.</t>
  </si>
  <si>
    <t>Desinfectante para uso general 3</t>
  </si>
  <si>
    <t>- Con agente(s) tensoactivo(s) con efecto antibacterial en una concentración mínima del 0,2%
- Con agente(s) tensoactivo(s) con efecto limpiador y desengrasante en una concentración mínima del 1,5%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</si>
  <si>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</t>
  </si>
  <si>
    <t>Desinfectante de alto nivel de desinfección para uso
hospitalario</t>
  </si>
  <si>
    <t xml:space="preserve"> - Con agentes bactericidas, fungicidas, tubercolicidas, esporicidas y virucidas.
 - Sin fragacia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</si>
  <si>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
mínima de 3.785 cc</t>
  </si>
  <si>
    <t>Pastilla desinfectante para sanitario</t>
  </si>
  <si>
    <t>- Con agentes bactericidas, fungicidas y virucidas.</t>
  </si>
  <si>
    <t>Unidad con peso mínimo de 45 gr</t>
  </si>
  <si>
    <t>Líquido para limpiar vidrios 1</t>
  </si>
  <si>
    <r>
      <rPr>
        <sz val="10"/>
        <rFont val="Arial"/>
        <family val="2"/>
      </rPr>
      <t>- Con agente(s) principal(es) con efecto limpiador y desengrasante en una concentración mínima del 4%
- Disponible mínimo en dos (2) fragancias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</si>
  <si>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Líquido para limpiar vidrios 2</t>
  </si>
  <si>
    <r>
      <rPr>
        <sz val="10"/>
        <rFont val="Arial"/>
        <family val="2"/>
      </rPr>
      <t>Líquido, en recipiente plástico con capacidad mínima de 500 cc, con
atomizador de pistola.</t>
    </r>
  </si>
  <si>
    <t>Líquido para limpiar vidrios 3</t>
  </si>
  <si>
    <t>Líquido, en recipiente plástico de repuesto con capacidad mínima
de 500 cc</t>
  </si>
  <si>
    <t>Blanqueador o hipoclorito 1</t>
  </si>
  <si>
    <t>- Solución con una concentración mínima del 5%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</t>
  </si>
  <si>
    <t>Blanqueador o hipoclorito 2</t>
  </si>
  <si>
    <r>
      <rPr>
        <sz val="10"/>
        <rFont val="Arial"/>
        <family val="2"/>
      </rPr>
      <t>Líquido, en recipiente plástico con capacidad
mínima de 1.000 cc</t>
    </r>
  </si>
  <si>
    <t>Blanqueador o hipoclorito 3</t>
  </si>
  <si>
    <t>- Granulado con una concentración mínima del 90%
 - El  envase del producto deberá estar correctamente etiquetado, indicando: nombre comercial del producto, pictogramas de los compuestos peligrosos e instrucciones de uso
 -  El  envase del producto deberá estar correctamente etiquetado bajo los parámetros establecidos en el sistema globalmente armonizado, indicando: nombre comercial del producto, pictogramas de los compuestos peligrosos e instrucciones de uso</t>
  </si>
  <si>
    <t>Granulado, en bolsa plástica de mínimo
1.000 g</t>
  </si>
  <si>
    <t>Alcohol industrial 1</t>
  </si>
  <si>
    <r>
      <t xml:space="preserve"> - Solución acuosa de alcohol etílico desnaturalizado con una concentración mínima de </t>
    </r>
    <r>
      <rPr>
        <sz val="10"/>
        <color theme="1" tint="4.9989318521683403E-2"/>
        <rFont val="Arial"/>
        <family val="2"/>
      </rPr>
      <t>70%</t>
    </r>
    <r>
      <rPr>
        <sz val="10"/>
        <rFont val="Arial"/>
        <family val="2"/>
      </rPr>
      <t xml:space="preserve">
 - Desnaturalizado</t>
    </r>
  </si>
  <si>
    <t>Alcohol industrial 2</t>
  </si>
  <si>
    <t>- Solución acuosa de alcohol etílico desnaturalizado con una concentración mínima de 70%
- Desnaturalizado</t>
  </si>
  <si>
    <r>
      <t xml:space="preserve">Líquido, en recipiente plástico con capacidad mínima de </t>
    </r>
    <r>
      <rPr>
        <sz val="10"/>
        <color theme="1" tint="4.9989318521683403E-2"/>
        <rFont val="Arial"/>
        <family val="2"/>
      </rPr>
      <t>1000cc</t>
    </r>
  </si>
  <si>
    <t>Creolina 1</t>
  </si>
  <si>
    <t>- Solución con una concentración mínima de fenoles de 4%</t>
  </si>
  <si>
    <r>
      <rPr>
        <sz val="10"/>
        <rFont val="Arial"/>
        <family val="2"/>
      </rPr>
      <t>Líquido, en recipiente
plástico con capacidad mínima de 500 cc</t>
    </r>
  </si>
  <si>
    <t>Creolina 2</t>
  </si>
  <si>
    <t>Líquido para limpiar equipos de oficina 1</t>
  </si>
  <si>
    <t xml:space="preserve"> - Con agente(s) principal(es) con efecto limpiador, desengrasante y desinfectante en una concentración mínima del 4%
 - El envase debe estar  correctamente etiquetados bajo los parámetros establecidos en el sistema globalmente armonizado indicando: nombre comercial del producto, pictogramas de los compuestos peligrosos e instrucciones de uso</t>
  </si>
  <si>
    <t>Líquido, en recipiente plástico con capacidad mínima de 500 cc con
atomizador</t>
  </si>
  <si>
    <t>Líquido para limpiar equipos de oficina 2</t>
  </si>
  <si>
    <r>
      <rPr>
        <sz val="10"/>
        <rFont val="Arial"/>
        <family val="2"/>
      </rPr>
      <t>Líquido, en recipiente plástico con capacidad
mínima de 500 cc</t>
    </r>
  </si>
  <si>
    <t>Champú para alfombras y tapizados 1</t>
  </si>
  <si>
    <t>- Con agente(s) principal(es) con efecto limpiador en una concentración mínima del 8%
 - El envase debe estar  correctamente etiquetado: nombre comercial del producto, pictogramas de los compuestos peligrosos e instrucciones de uso</t>
  </si>
  <si>
    <t>Champú para alfombras y tapizados 2</t>
  </si>
  <si>
    <r>
      <rPr>
        <sz val="10"/>
        <rFont val="Arial"/>
        <family val="2"/>
      </rPr>
      <t>- Con agente(s) principal(es) con efecto limpiador en una concentración mínima del 8%
- Con agente espumante para la generación de
espuma seca</t>
    </r>
    <r>
      <rPr>
        <sz val="10"/>
        <color rgb="FF000000"/>
        <rFont val="Arial"/>
        <family val="2"/>
      </rPr>
      <t xml:space="preserve">
 - El envase debe estar  correctamente etiquetados: nombre comercial del producto, pictogramas de los compuestos peligrosos e instrucciones de uso</t>
    </r>
  </si>
  <si>
    <t xml:space="preserve">Líquido, en recipiente plástico con capacidad mínima de 500 cc </t>
  </si>
  <si>
    <t>Desodorizador de alfombras y tapizados</t>
  </si>
  <si>
    <t>- Con agente con efecto neutralizador de la molécula de olor.</t>
  </si>
  <si>
    <r>
      <rPr>
        <sz val="10"/>
        <rFont val="Arial"/>
        <family val="2"/>
      </rPr>
      <t>Polvo, en recipiente plástico con un peso de
mínimo 400 gr</t>
    </r>
  </si>
  <si>
    <t>Lustrador de muebles</t>
  </si>
  <si>
    <r>
      <t xml:space="preserve"> - Con agentes limpiadores y abrillantadores en una concentración mínima del 5%
</t>
    </r>
    <r>
      <rPr>
        <sz val="10"/>
        <color rgb="FFFF0000"/>
        <rFont val="Arial"/>
        <family val="2"/>
      </rPr>
      <t xml:space="preserve"> </t>
    </r>
    <r>
      <rPr>
        <sz val="10"/>
        <color rgb="FF000000"/>
        <rFont val="Arial"/>
        <family val="2"/>
      </rPr>
      <t>-  El  envase del producto deberá estar correctamente etiquetado bajo los parámetros establecidos en el sistema globalmente armonizado, indicando: nombre comercial del producto, pictogramas de los compuestos peligrosos e instrucciones de uso</t>
    </r>
  </si>
  <si>
    <r>
      <t xml:space="preserve">Líquido, en recipiente plástico con capacidad mínima de </t>
    </r>
    <r>
      <rPr>
        <sz val="10"/>
        <color theme="1" tint="4.9989318521683403E-2"/>
        <rFont val="Arial"/>
        <family val="2"/>
      </rPr>
      <t>200 cc</t>
    </r>
  </si>
  <si>
    <t>Líquido cubre rasguños para madera</t>
  </si>
  <si>
    <r>
      <t xml:space="preserve">
-  </t>
    </r>
    <r>
      <rPr>
        <sz val="10"/>
        <color theme="1" tint="4.9989318521683403E-2"/>
        <rFont val="Arial"/>
        <family val="2"/>
      </rPr>
      <t>Con agentes limpiadores y abrillantadores en una concentración mínima del 5%)</t>
    </r>
    <r>
      <rPr>
        <sz val="10"/>
        <color rgb="FFFF0000"/>
        <rFont val="Arial"/>
        <family val="2"/>
      </rPr>
      <t xml:space="preserve">
</t>
    </r>
  </si>
  <si>
    <r>
      <rPr>
        <sz val="10"/>
        <rFont val="Arial"/>
        <family val="2"/>
      </rPr>
      <t xml:space="preserve">En recipiente plástico
con capacidad mínima de </t>
    </r>
    <r>
      <rPr>
        <sz val="10"/>
        <color theme="1" tint="4.9989318521683403E-2"/>
        <rFont val="Arial"/>
        <family val="2"/>
      </rPr>
      <t>240 cc</t>
    </r>
  </si>
  <si>
    <t>Crema para cuero</t>
  </si>
  <si>
    <t xml:space="preserve"> - Con agentes limpiadores y abrillantadores en una concentración mínima del 5% </t>
  </si>
  <si>
    <r>
      <rPr>
        <sz val="10"/>
        <rFont val="Arial"/>
        <family val="2"/>
      </rPr>
      <t>Crema, en recipiente plástico con capacidad
mínima de 200 cc</t>
    </r>
  </si>
  <si>
    <t>Cera Polimérica</t>
  </si>
  <si>
    <r>
      <rPr>
        <sz val="10"/>
        <rFont val="Arial"/>
        <family val="2"/>
      </rPr>
      <t>- Polimérica autobrillante.
- Con polímeros acrílicos, nivelantes y plastificantes.
- Neutra (para pisos de todos los colores)
- Contenido mínimo de sólidos del 10%</t>
    </r>
  </si>
  <si>
    <t>Cera emulsionada Neutra</t>
  </si>
  <si>
    <r>
      <rPr>
        <sz val="10"/>
        <rFont val="Arial"/>
        <family val="2"/>
      </rPr>
      <t>- Emulsionada
- Neutra (para pisos de todos los colores)
- Contenido mínimo de sólidos del 5%</t>
    </r>
  </si>
  <si>
    <t>Cera emulsionada roja</t>
  </si>
  <si>
    <r>
      <rPr>
        <sz val="10"/>
        <rFont val="Arial"/>
        <family val="2"/>
      </rPr>
      <t>- Emulsionada
- Roja
- Contenido mínimo de sólidos del 5%
- Antideslizante</t>
    </r>
  </si>
  <si>
    <t>Cera solvente</t>
  </si>
  <si>
    <r>
      <rPr>
        <sz val="10"/>
        <rFont val="Arial"/>
        <family val="2"/>
      </rPr>
      <t>- Solvente
- Contenido mínimo de sólidos del 10%</t>
    </r>
  </si>
  <si>
    <t>Sellante para pisos</t>
  </si>
  <si>
    <r>
      <rPr>
        <sz val="10"/>
        <rFont val="Arial"/>
        <family val="2"/>
      </rPr>
      <t>- Polimérico autobrillante.
- Con polímeros acrílicos, nivelantes y plastificantes.
- Contenido mínimo de sólidos del 20%</t>
    </r>
    <r>
      <rPr>
        <sz val="10"/>
        <color rgb="FF000000"/>
        <rFont val="Arial"/>
        <family val="2"/>
      </rPr>
      <t xml:space="preserve">
 - El envase debe estar  correctamente etiquetados bajo los parámetros establecidos en el sistema globalmente armonizado indicando: nombre comercial del producto, pictogramas de los compuestos peligrosos e instrucciones de uso</t>
    </r>
  </si>
  <si>
    <t>Mantenedor de pisos</t>
  </si>
  <si>
    <r>
      <rPr>
        <sz val="10"/>
        <rFont val="Arial"/>
        <family val="2"/>
      </rPr>
      <t>- Polimérico autobrillante.
- Con polímeros acrílicos, nivelantes y plastificantes.
- Contenido mínimo de sólidos del 8%</t>
    </r>
  </si>
  <si>
    <t>Líquido, en recipiente
plástico con capacidad mínima de 3.785 cc</t>
  </si>
  <si>
    <t>Removedor de cera</t>
  </si>
  <si>
    <t>- Con agente activo alcalino en una concentración mínima del 9%
- pH entre 11 y 14</t>
  </si>
  <si>
    <t>Abrillantador para piso laminado</t>
  </si>
  <si>
    <t>- Con agente(s) con efecto limpiador y brillador.</t>
  </si>
  <si>
    <t xml:space="preserve">Jabón neutro para pisos </t>
  </si>
  <si>
    <t xml:space="preserve"> - Jabón multiusos
 - PH Neutro, 
 - No corrosivo ni tóxico. </t>
  </si>
  <si>
    <t>Varsol  ecológico 1</t>
  </si>
  <si>
    <r>
      <rPr>
        <sz val="10"/>
        <rFont val="Arial"/>
        <family val="2"/>
      </rPr>
      <t>- Solución con agentes desinfectantes, desmanchadores y desengrasantes  en concentración mínima del 15%.
- Biodegradable mínimo en un 95%</t>
    </r>
  </si>
  <si>
    <t>Líquido, en recipiente plástico con capacidad mínima de 1000 cc</t>
  </si>
  <si>
    <t>Varsol ecológico 2</t>
  </si>
  <si>
    <t>Desmanchador multiusos</t>
  </si>
  <si>
    <r>
      <rPr>
        <sz val="10"/>
        <rFont val="Arial"/>
        <family val="2"/>
      </rPr>
      <t>- Con agente(s) tensoactivo(s) con efecto limpiador y desengrasante
- Para superficies de todo tipo.</t>
    </r>
  </si>
  <si>
    <t>Crema, en bolsa plástica de mínimo 500 gr</t>
  </si>
  <si>
    <t>Brillametal en crema</t>
  </si>
  <si>
    <r>
      <rPr>
        <sz val="10"/>
        <rFont val="Arial"/>
        <family val="2"/>
      </rPr>
      <t>- Con agentes con efecto limpiador, pulidor y brillador.
- Para todo tipo de metales</t>
    </r>
    <r>
      <rPr>
        <sz val="10"/>
        <color rgb="FF000000"/>
        <rFont val="Arial"/>
        <family val="2"/>
      </rPr>
      <t xml:space="preserve">
 - El  envase del producto deberá estar correctamente etiquetado, indicando: nombre comercial del producto, pictogramas de los compuestos peligrosos e instrucciones de uso</t>
    </r>
  </si>
  <si>
    <t>En crema de mínimo 70 gr</t>
  </si>
  <si>
    <t>Brillametal líquido</t>
  </si>
  <si>
    <r>
      <rPr>
        <sz val="10"/>
        <rFont val="Arial"/>
        <family val="2"/>
      </rPr>
      <t>- Con agentes con efecto limpiador, pulidor y brillador.
- Para todo tipo de metales</t>
    </r>
  </si>
  <si>
    <t>Líquido , en recipiente plástico con capacidad mínima de 250 ml</t>
  </si>
  <si>
    <t>Betún</t>
  </si>
  <si>
    <r>
      <rPr>
        <sz val="10"/>
        <rFont val="Arial"/>
        <family val="2"/>
      </rPr>
      <t>- Contenido mínimo de sólidos del 30%
- Color negro</t>
    </r>
  </si>
  <si>
    <t>Tarro de mínimo 100 gr</t>
  </si>
  <si>
    <t>Ambientador 1</t>
  </si>
  <si>
    <t>- Solución con alcohol etílico y solventes.
- Con fragancia en una concentración del 1,5%
- En múltiples fragancias
 - Envase correctamente etiquetado bajo los parámetros establecidos en el sistema globalmente armonizado.</t>
  </si>
  <si>
    <t>Ambientador 2</t>
  </si>
  <si>
    <r>
      <rPr>
        <sz val="10"/>
        <rFont val="Arial"/>
        <family val="2"/>
      </rPr>
      <t>- Solución con alcohol etílico y solventes.
- Con fragancia en una concentración del 1,5%
- En múltiples fragancias
- libre de CFC</t>
    </r>
    <r>
      <rPr>
        <sz val="10"/>
        <color rgb="FF000000"/>
        <rFont val="Arial"/>
        <family val="2"/>
      </rPr>
      <t xml:space="preserve">
 - Envase correctamente etiquetado bajo los parámetros establecidos indicando: nombre comercial del producto, pictogramas de los compuestos peligrosos e instrucciones de uso.</t>
    </r>
  </si>
  <si>
    <t>Líquido, en aerosol seguro para la capa de ozono con capacidad mínima de 400 cc</t>
  </si>
  <si>
    <t>Insecticida 1</t>
  </si>
  <si>
    <t>- Para eliminar insectos rastreros.
- Con acción residual hasta por 4 semanas
- Sin olor
- Libre de CFC
 - El  envase del producto deberá estar correctamente etiquetado, indicando: nombre comercial del producto, pictogramas de los compuestos peligrosos e instrucciones de uso</t>
  </si>
  <si>
    <r>
      <rPr>
        <sz val="10"/>
        <rFont val="Arial"/>
        <family val="2"/>
      </rPr>
      <t>Líquido, en aerosol seguro para la capa de ozono con capacidad
mínima de 350 cc</t>
    </r>
  </si>
  <si>
    <t>Insecticida 2</t>
  </si>
  <si>
    <r>
      <rPr>
        <sz val="10"/>
        <rFont val="Arial"/>
        <family val="2"/>
      </rPr>
      <t>- Para eliminar insectos voladores
- Con acción residual hasta por 4 semanas
- Sin olor
- Libre de CFC</t>
    </r>
    <r>
      <rPr>
        <sz val="10"/>
        <color rgb="FF000000"/>
        <rFont val="Arial"/>
        <family val="2"/>
      </rPr>
      <t xml:space="preserve">
 - El  envase del producto deberá estar correctamente etiquetado, indicando: nombre comercial del producto, pictogramas de los compuestos peligrosos e instrucciones de uso</t>
    </r>
  </si>
  <si>
    <t>Limpiones 1</t>
  </si>
  <si>
    <r>
      <rPr>
        <sz val="10"/>
        <rFont val="Arial"/>
        <family val="2"/>
      </rPr>
      <t>- En tela de toalla fileteada
- Color blanco sin estampado
- Tamaño mínimo de 45cm de largo por 45cm de ancho.</t>
    </r>
  </si>
  <si>
    <t>Limpiones 2</t>
  </si>
  <si>
    <r>
      <rPr>
        <sz val="10"/>
        <rFont val="Arial"/>
        <family val="2"/>
      </rPr>
      <t>- En tela de toalla fileteada
- Color blanco sin estampado
-Tamaño mínimo de 100 cm de largo por 70 cm de ancho</t>
    </r>
  </si>
  <si>
    <t>Limpiones 3</t>
  </si>
  <si>
    <r>
      <rPr>
        <sz val="10"/>
        <rFont val="Arial"/>
        <family val="2"/>
      </rPr>
      <t>- En tela fileteada
- Color blanco sin estampado
- Tamaño mínimo de 45 cm de largo por 45 cm de ancho</t>
    </r>
  </si>
  <si>
    <t>Limpiones 4</t>
  </si>
  <si>
    <r>
      <rPr>
        <sz val="10"/>
        <rFont val="Arial"/>
        <family val="2"/>
      </rPr>
      <t>- En tela fileteada
- Color blanco sin estampado
-Tamaño mínimo de 100 cm de largo por 70 cm de ancho</t>
    </r>
  </si>
  <si>
    <t>Limpiones 5</t>
  </si>
  <si>
    <r>
      <rPr>
        <sz val="10"/>
        <rFont val="Arial"/>
        <family val="2"/>
      </rPr>
      <t>- En tela tipo galleta fileteada
- Color blanco o beige sin estampado
-Tamaño mínimo de 100 cm de largo por 70 cm de ancho</t>
    </r>
  </si>
  <si>
    <t>Bayetilla 1</t>
  </si>
  <si>
    <t xml:space="preserve"> - En tela fileteada
 -  100% algodón y fibra natural 
- Color blanco sin estampado
-Tamaño mínimo de 100 cm de largo por 70 cm de ancho</t>
  </si>
  <si>
    <t>Bayetilla 2</t>
  </si>
  <si>
    <t xml:space="preserve"> - En tela fileteada
 - 100% algodón y fibra natural 
 - Color rojo sin estampado
 -Tamaño mínimo de 100 cm de largo por 70 cm de ancho</t>
  </si>
  <si>
    <t>Toalla en tela blanca para pisos por metro (repuesto de haraganes)</t>
  </si>
  <si>
    <t xml:space="preserve"> - Elaborado  en microfibras
 - Color blanco
 - Tamaño mínimo de 100 cm de largo por 70 cm de ancho</t>
  </si>
  <si>
    <t>Paño absorbente multiusos 1</t>
  </si>
  <si>
    <r>
      <rPr>
        <sz val="10"/>
        <rFont val="Arial"/>
        <family val="2"/>
      </rPr>
      <t>- Material que no libera motas o pelusas
-Interfoliado
- Reutilizable
- Tamaño mínimo de 38 cm de largo por 25 cm de ancho</t>
    </r>
  </si>
  <si>
    <t>Paño absorbente multiusos 2</t>
  </si>
  <si>
    <r>
      <rPr>
        <sz val="10"/>
        <rFont val="Arial"/>
        <family val="2"/>
      </rPr>
      <t>- Material que no libera motas o pelusas
- Interfolidado
- Reutilizable
- Tamaño mínimo de 18 cm de largo por 20 cm de ancho</t>
    </r>
  </si>
  <si>
    <t>Estopa</t>
  </si>
  <si>
    <r>
      <rPr>
        <sz val="10"/>
        <rFont val="Arial"/>
        <family val="2"/>
      </rPr>
      <t>- Hecha 100% de hilos de algodón blanco peinado.
-Suave al tacto, para lustrar</t>
    </r>
  </si>
  <si>
    <t>Bolsa de mínimo 400 gr.</t>
  </si>
  <si>
    <t>Esponjilla 1</t>
  </si>
  <si>
    <r>
      <rPr>
        <sz val="10"/>
        <rFont val="Arial"/>
        <family val="2"/>
      </rPr>
      <t>- Espuma enmallada
- Tamaño mínimo de 7 cm de largo por 10 cm de ancho</t>
    </r>
  </si>
  <si>
    <t>Esponjilla 2</t>
  </si>
  <si>
    <r>
      <rPr>
        <sz val="10"/>
        <rFont val="Arial"/>
        <family val="2"/>
      </rPr>
      <t>- Doble uso (material de esponjilla blanda y abrasiva)
- Tamaño mínimo de 7 cm de largo por 10 cm de
ancho</t>
    </r>
  </si>
  <si>
    <t>Esponjilla 3</t>
  </si>
  <si>
    <r>
      <rPr>
        <sz val="10"/>
        <rFont val="Arial"/>
        <family val="2"/>
      </rPr>
      <t>- Abrasiva
- Tamaño mínimo de 9 cm de largo por 12 cm de</t>
    </r>
  </si>
  <si>
    <t>Esponjilla 4</t>
  </si>
  <si>
    <r>
      <rPr>
        <sz val="10"/>
        <rFont val="Arial"/>
        <family val="2"/>
      </rPr>
      <t>- Elaborada con fibra de acero inoxidable para dar brillo
- Tamaño mínimo de 5 cm de largo por 5 cm de</t>
    </r>
  </si>
  <si>
    <t>Esponjilla 5</t>
  </si>
  <si>
    <r>
      <rPr>
        <sz val="10"/>
        <rFont val="Arial"/>
        <family val="2"/>
      </rPr>
      <t>- Elaborada con alambre de acero inoxidable
- Tamaño mínimo de 7 cm de largo por 10 cm de ancho</t>
    </r>
  </si>
  <si>
    <t>Escoba 1</t>
  </si>
  <si>
    <t xml:space="preserve">- Cerdas suaves elaboradas con PET calibre entre 0,3 y 0,4 mm.
- Área de barrido mínima de 25 cm de largo por 8 cm de ancho por 10 cm de alto
- Material de base en plástico con acople tipo rosca
</t>
  </si>
  <si>
    <t>Escoba 2</t>
  </si>
  <si>
    <t xml:space="preserve">- Cerdas duras elaboradas con PET calibre entre 0,4 y 0,6 mm.
- Área de barrido mínima de 25 cm de largo por 8 cm de ancho por 10 cm de alto
- Material de base en plástico con acople tipo rosca
</t>
  </si>
  <si>
    <t>Escoba 3</t>
  </si>
  <si>
    <t xml:space="preserve">- Cerdas suaves elaboradas con PET calibre entre 0,3 y 0,4 mm.
- Área de barrido mínima de 35 cm de largo por 8 cm de ancho por 10 cm de alto
- Material de base en plástico con acople tipo rosca
</t>
  </si>
  <si>
    <t>Escoba 4</t>
  </si>
  <si>
    <t xml:space="preserve">- Cerdas duras elaboradas con PET calibre entre 0,4 y 0,6 mm.
- Área de barrido mínima de 35 cm de largo por 8 cm de ancho por 10 cm de alto
- Material de base en plástico con acople tipo rosca
</t>
  </si>
  <si>
    <t>Mango metálico escoba 1</t>
  </si>
  <si>
    <t xml:space="preserve">- Extensión mínima de 140 cm
- Acople plástico o rosca para palos de escoba
 </t>
  </si>
  <si>
    <t>Mango madera escoba 1</t>
  </si>
  <si>
    <t xml:space="preserve">- Extensión mínima de 140 cm
 -Acople plástico o rosca para palos de escoba
 </t>
  </si>
  <si>
    <t>Cepillos 1</t>
  </si>
  <si>
    <r>
      <rPr>
        <sz val="10"/>
        <rFont val="Arial"/>
        <family val="2"/>
      </rPr>
      <t>- Tipo plancha, con mango de plástico
- Cuerpo elaborado en plástico
- Cerdas duras en fibra plástica
- Tamaño mínimo de 15 cm de largo por 5cm de ancho por 6 cm de alto.</t>
    </r>
  </si>
  <si>
    <t>Cepillos 2</t>
  </si>
  <si>
    <r>
      <rPr>
        <sz val="10"/>
        <rFont val="Arial"/>
        <family val="2"/>
      </rPr>
      <t>- Para pisos
- Cuerpo elaborado en plástico
- Cerdas duras en fibra plástica
- Tamaño mínimo de 23 cm de largo por 6 cm de ancho por 7 cm de alto.
- Mango metálico con una extensión mínima de
140 cm</t>
    </r>
  </si>
  <si>
    <t>Cepillos 3</t>
  </si>
  <si>
    <r>
      <rPr>
        <sz val="10"/>
        <rFont val="Arial"/>
        <family val="2"/>
      </rPr>
      <t>- Para pisos
- Cuerpo elaborado en plástico
- Cerdas duras en fibra plástica
- Tamaño mínimo de 35 cm de largo por 6 cm de ancho por 7 cm de alto.
- Mango metálico con una extensión mínima de
140 cm</t>
    </r>
  </si>
  <si>
    <t>Trapero 1</t>
  </si>
  <si>
    <t xml:space="preserve"> - Elaborado con hilaza de algodón natural
 - Mecha con peso mínimo 250 gr y extensión mínima de 32 cm de  largo
 - Material de base en plástico con acople tipo rosca
</t>
  </si>
  <si>
    <t>Trapero 2</t>
  </si>
  <si>
    <t xml:space="preserve">- Elaborado con hilaza de algodón natural
- Mecha con peso mínimo de 350 gr y extensión mínima de 32 cm de largo
- Material de base en plástico con acople tipo rosca
</t>
  </si>
  <si>
    <t>Trapero 3</t>
  </si>
  <si>
    <t>- Elaborado con hilaza de algodón natural
- Mecha con peso mínimo de 450 gr y extensión mínima de 32 cm de largo
- Material de base en plástico con acople tipo rosca</t>
  </si>
  <si>
    <t>Mango metálico trapero 1</t>
  </si>
  <si>
    <t>Mango madera trapero 1</t>
  </si>
  <si>
    <t>Cepillo para sanitario (churrusco)</t>
  </si>
  <si>
    <r>
      <rPr>
        <sz val="10"/>
        <rFont val="Arial"/>
        <family val="2"/>
      </rPr>
      <t>- Cerdas duras elaboradas en fibras plásticas
- Extensión mínima de las cerdas es de 2,5 cm
- Base y mango elaborados en plástico
- Mango con longitud mínima de 33 cm</t>
    </r>
  </si>
  <si>
    <t>Pads 1</t>
  </si>
  <si>
    <r>
      <rPr>
        <sz val="10"/>
        <rFont val="Arial"/>
        <family val="2"/>
      </rPr>
      <t>- Para brillo
- Diámetro mínimo de 16 pulgadas
- Rojo o blanco</t>
    </r>
  </si>
  <si>
    <t>Pads 2</t>
  </si>
  <si>
    <r>
      <rPr>
        <sz val="10"/>
        <rFont val="Arial"/>
        <family val="2"/>
      </rPr>
      <t>- Para remoción
- Diámetro mínimo de 16 pulgadas
- Café o negro</t>
    </r>
  </si>
  <si>
    <t>Pads 3</t>
  </si>
  <si>
    <r>
      <rPr>
        <sz val="10"/>
        <rFont val="Arial"/>
        <family val="2"/>
      </rPr>
      <t>- Para brillo
- Diámetro mínimo de 20 pulgadas
- Rojo o blanco</t>
    </r>
  </si>
  <si>
    <t>Pads 4</t>
  </si>
  <si>
    <r>
      <rPr>
        <sz val="10"/>
        <rFont val="Arial"/>
        <family val="2"/>
      </rPr>
      <t>- Para remoción
- Diámetro mínimo de 20 pulgadas
- Café o negro</t>
    </r>
  </si>
  <si>
    <t>Boneth 1</t>
  </si>
  <si>
    <r>
      <rPr>
        <sz val="10"/>
        <rFont val="Arial"/>
        <family val="2"/>
      </rPr>
      <t>- Diámetro mínimo de 16 pulgadas
- Elaborado en hilaza de algodón</t>
    </r>
  </si>
  <si>
    <t>Boneth 2</t>
  </si>
  <si>
    <r>
      <rPr>
        <sz val="10"/>
        <rFont val="Arial"/>
        <family val="2"/>
      </rPr>
      <t>- Diámetro mínimo de 20 pulgadas
- Elaborado en hilaza de algodón</t>
    </r>
  </si>
  <si>
    <t>Bolsas plástica 1</t>
  </si>
  <si>
    <t>- Elaborada en polietileno de baja densidad
- De color negro
- Calibre de mínimo 1
- Tamaño de 40 cm de ancho por 55 cm de largo</t>
  </si>
  <si>
    <t>Paquete de mínimo 6</t>
  </si>
  <si>
    <t>Bolsas plástica 2</t>
  </si>
  <si>
    <t>- Elaborada en polietileno de baja densidad
- De color verde
- Calibre de mínimo 1
- Tamaño de 40 cm de ancho por 55 cm de largo</t>
  </si>
  <si>
    <t>Bolsas plástica 3</t>
  </si>
  <si>
    <t>- Elaborada en polietileno de baja densidad
- De color blanco
- Calibre de mínimo 1
- Tamaño de 40 cm de ancho por 55 cm de largo</t>
  </si>
  <si>
    <t>Bolsas plástica 4</t>
  </si>
  <si>
    <t>- Elaborada en polietileno de baja densidad
- De color rojo
- Calibre de mínimo 1
- Tamaño de 40 cm de ancho por 55 cm de largo
 - Con impresión de aviso de riesgo biológico</t>
  </si>
  <si>
    <t>Bolsas plástica 5</t>
  </si>
  <si>
    <t>- Elaborada en polietileno de baja densidad
- De color azul
- Calibre de mínimo 1
- Tamaño de 40 cm de ancho por 55 cm de largo</t>
  </si>
  <si>
    <t>Bolsas plástica 6</t>
  </si>
  <si>
    <t>- Elaborada en polietileno de baja densidad
- De color gris
- Calibre de mínimo 1
- Tamaño de 40 cm de ancho por 55 cm de largo</t>
  </si>
  <si>
    <t>Bolsas plástica 7</t>
  </si>
  <si>
    <t>- Elaborada en polietileno de baja densidad
- De color amarillo
- Calibre de mínimo 1
- Tamaño de 40 cm de ancho por 55 cm de largo</t>
  </si>
  <si>
    <t>Bolsas plástica 8</t>
  </si>
  <si>
    <r>
      <rPr>
        <sz val="10"/>
        <rFont val="Arial"/>
        <family val="2"/>
      </rPr>
      <t>- Elaborada en polietileno de baja densidad
- De color negro
-Calibre de mínimo 2
- Tamaño de 60 cm de ancho por 70 cm de largo</t>
    </r>
  </si>
  <si>
    <t>Bolsas plástica 9</t>
  </si>
  <si>
    <r>
      <rPr>
        <sz val="10"/>
        <rFont val="Arial"/>
        <family val="2"/>
      </rPr>
      <t>- Elaborada en polietileno de baja densidad
- De color verde
- Calibre de mínimo 2
- Tamaño de 60 cm de ancho por 70 cm de largo</t>
    </r>
  </si>
  <si>
    <t>Bolsas plástica 10</t>
  </si>
  <si>
    <r>
      <rPr>
        <sz val="10"/>
        <rFont val="Arial"/>
        <family val="2"/>
      </rPr>
      <t>- Elaborada en polietileno de baja densidad
- De color blanco
- Calibre de mínimo 2
- Tamaño de 60 cm de ancho por 70 cm de largo</t>
    </r>
  </si>
  <si>
    <t>Bolsas plástica 11</t>
  </si>
  <si>
    <r>
      <rPr>
        <sz val="10"/>
        <rFont val="Arial"/>
        <family val="2"/>
      </rPr>
      <t>- Elaborada en polietileno de baja densidad
- De color rojo
- Calibre de mínimo 2
- Tamaño de 60 cm de ancho por 70 cm de largo
- Con impresión de aviso de riesgo biológico</t>
    </r>
  </si>
  <si>
    <t>Bolsas plástica 12</t>
  </si>
  <si>
    <t xml:space="preserve">- Elaborada en polietileno de baja densidad
- De color azul
- Calibre de mínimo 2
- Tamaño de 60 cm de ancho por 70 cm de largo
</t>
  </si>
  <si>
    <t>Bolsas plástica 13</t>
  </si>
  <si>
    <t xml:space="preserve">- Elaborada en polietileno de baja densidad
- De color gris
- Calibre de mínimo 2
- Tamaño de 60 cm de ancho por 70 cm de largo
</t>
  </si>
  <si>
    <t>Bolsas plástica 14</t>
  </si>
  <si>
    <t xml:space="preserve">- Elaborada en polietileno de baja densidad
- De color amarillo
- Calibre de mínimo 2
- Tamaño de 60 cm de ancho por 70 cm de largo
</t>
  </si>
  <si>
    <t>Bolsas plástica 15</t>
  </si>
  <si>
    <r>
      <rPr>
        <sz val="10"/>
        <rFont val="Arial"/>
        <family val="2"/>
      </rPr>
      <t>- Elaborada en polietileno de baja densidad
- De color negro
- Calibre de mínimo 2
- Tamaño de 70 cm de ancho por 90 cm de largo</t>
    </r>
  </si>
  <si>
    <t>Bolsas plástica 16</t>
  </si>
  <si>
    <r>
      <rPr>
        <sz val="10"/>
        <rFont val="Arial"/>
        <family val="2"/>
      </rPr>
      <t>- Elaborada en polietileno de baja densidad
- De color verde
- Calibre de mínimo 2
- Tamaño de 70 cm de ancho por 90 cm de largo</t>
    </r>
  </si>
  <si>
    <t>Bolsas plástica 17</t>
  </si>
  <si>
    <r>
      <rPr>
        <sz val="10"/>
        <rFont val="Arial"/>
        <family val="2"/>
      </rPr>
      <t>- Elaborada en polietileno de baja densidad
- De color blanco
- Calibre de mínimo 2
- Tamaño de 70 cm de ancho por 90 cm de largo</t>
    </r>
  </si>
  <si>
    <t>Bolsas plástica 18</t>
  </si>
  <si>
    <r>
      <rPr>
        <sz val="10"/>
        <rFont val="Arial"/>
        <family val="2"/>
      </rPr>
      <t>- Elaborada en polietileno de baja densidad
- De color rojo
- Calibre de mínimo 2
- Tamaño de 70 cm de ancho por 90 cm de largo
- Con impresión de aviso de riesgo biológico</t>
    </r>
  </si>
  <si>
    <t>Bolsas plástica 19</t>
  </si>
  <si>
    <t xml:space="preserve">- Elaborada en polietileno de baja densidad
- De color azul
- Calibre de mínimo 2
- Tamaño de 70 cm de ancho por 90 cm de largo
</t>
  </si>
  <si>
    <t>Bolsas plástica 20</t>
  </si>
  <si>
    <t xml:space="preserve">- Elaborada en polietileno de baja densidad
- De color gris
- Calibre de mínimo 2
- Tamaño de 70 cm de ancho por 90 cm de largo
</t>
  </si>
  <si>
    <t>Bolsas plástica 21</t>
  </si>
  <si>
    <t xml:space="preserve">- Elaborada en polietileno de baja densidad
- De color amarillo
- Calibre de mínimo 2
- Tamaño de 70 cm de ancho por 90 cm de largo
</t>
  </si>
  <si>
    <t>Bolsas plástica 22</t>
  </si>
  <si>
    <t>- Elaborada en polietileno de baja densidad
- De color negro
- Calibre de mínimo 3
- Tamaño de 80 cm de ancho por 110 cm de largo</t>
  </si>
  <si>
    <t>Bolsas plástica 23</t>
  </si>
  <si>
    <t>- Elaborada en polietileno de baja densidad
- De color verde
- Calibre de mínimo 3
- Tamaño de 80 cm de ancho por 110 cm de largo</t>
  </si>
  <si>
    <t>Bolsas plástica 24</t>
  </si>
  <si>
    <t>- Elaborada en polietileno de baja densidad
- De color blanco
-Calibre de mínimo 3
- Tamaño de 80 cm de ancho por 110 cm de largo</t>
  </si>
  <si>
    <t>Bolsas plástica 25</t>
  </si>
  <si>
    <t>- Elaborada en polietileno de baja densidad
- De color rojo
-Calibre de mínimo 3
- Tamaño de 80 cm de ancho por 110 cm de largo
- Con impresión de aviso de riesgo biológico</t>
  </si>
  <si>
    <t>Bolsas plástica 26</t>
  </si>
  <si>
    <t xml:space="preserve">- Elaborada en polietileno de baja densidad
- De color azul
-Calibre de mínimo 3
- Tamaño de 80 cm de ancho por 110 cm de largo
</t>
  </si>
  <si>
    <t>Bolsas plástica 27</t>
  </si>
  <si>
    <t xml:space="preserve">- Elaborada en polietileno de baja densidad
- De color gris
-Calibre de mínimo 3
- Tamaño de 80 cm de ancho por 110 cm de largo
</t>
  </si>
  <si>
    <t>Bolsas plástica 28</t>
  </si>
  <si>
    <t xml:space="preserve">- Elaborada en polietileno de baja densidad
- De color amarilla
-Calibre de mínimo 3
- Tamaño de 80 cm de ancho por 110 cm de largo
</t>
  </si>
  <si>
    <t>Guantes 1</t>
  </si>
  <si>
    <r>
      <rPr>
        <sz val="10"/>
        <rFont val="Arial"/>
        <family val="2"/>
      </rPr>
      <t>- Tipo doméstico
- Elaborados en látex
- Calibre mínimo de 18
- Tallas 7 a 9
- Color amarillo</t>
    </r>
  </si>
  <si>
    <t>Par</t>
  </si>
  <si>
    <t>Guantes 2</t>
  </si>
  <si>
    <r>
      <rPr>
        <sz val="10"/>
        <rFont val="Arial"/>
        <family val="2"/>
      </rPr>
      <t>- Tipo doméstico
- Elaborados en látex
- Calibre mínimo de 18
- Tallas 7 a 9
- Color negro</t>
    </r>
  </si>
  <si>
    <t>Guantes 3</t>
  </si>
  <si>
    <r>
      <rPr>
        <sz val="10"/>
        <rFont val="Arial"/>
        <family val="2"/>
      </rPr>
      <t>- Tipo doméstico
- Elaborados en látex
- Calibre mínimo de 25
- Tallas 7 a 9
- Color negro</t>
    </r>
  </si>
  <si>
    <t>Guantes 4</t>
  </si>
  <si>
    <r>
      <rPr>
        <sz val="10"/>
        <rFont val="Arial"/>
        <family val="2"/>
      </rPr>
      <t>- Tipo doméstico
- Elaborados en látex
- Calibre mínimo de 25
- Tallas 7 a 9
- Color rojo</t>
    </r>
  </si>
  <si>
    <t>Guantes 5</t>
  </si>
  <si>
    <r>
      <rPr>
        <sz val="10"/>
        <rFont val="Arial"/>
        <family val="2"/>
      </rPr>
      <t>- Tipo industrial
- Elaborados en látex
- Calibre mínimo de 35
- Tallas 7 a 9
- Color negro</t>
    </r>
  </si>
  <si>
    <t>Guantes 6</t>
  </si>
  <si>
    <r>
      <rPr>
        <sz val="10"/>
        <rFont val="Arial"/>
        <family val="2"/>
      </rPr>
      <t>- Elaborados en látex desechable (tipo cirugía)
- Empovaldos
- Tallas XS-XXL</t>
    </r>
  </si>
  <si>
    <t>Caja de mínimo 100 unidades</t>
  </si>
  <si>
    <t>Guantes 7</t>
  </si>
  <si>
    <r>
      <rPr>
        <sz val="10"/>
        <rFont val="Arial"/>
        <family val="2"/>
      </rPr>
      <t>- Elaborados en carnaza
- Tallas 7 a 9</t>
    </r>
  </si>
  <si>
    <t>Guantes 8</t>
  </si>
  <si>
    <r>
      <rPr>
        <sz val="10"/>
        <rFont val="Arial"/>
        <family val="2"/>
      </rPr>
      <t>- Tipo mosquetero
- Calibre mínimo de 40
- Tallas 7 a 9
- Color negro</t>
    </r>
  </si>
  <si>
    <t>Guantes 9</t>
  </si>
  <si>
    <r>
      <rPr>
        <sz val="10"/>
        <rFont val="Arial"/>
        <family val="2"/>
      </rPr>
      <t>- Elaborados en hilaza
- Tallas 7 a 9</t>
    </r>
  </si>
  <si>
    <t>Tapabocas 1</t>
  </si>
  <si>
    <r>
      <rPr>
        <sz val="10"/>
        <rFont val="Arial"/>
        <family val="2"/>
      </rPr>
      <t>- Elaborado en tela no tejida
- Desechable
- Con tiras elásticas</t>
    </r>
  </si>
  <si>
    <t>Caja de mínimo 50 unidades</t>
  </si>
  <si>
    <t>Tapabocas 2</t>
  </si>
  <si>
    <t>- Elaborado en tela no tejida de Polipropileno y Poliéster
- Desechable
- Con tiras elásticas
- Con soporte nasal</t>
  </si>
  <si>
    <t>Papel higiénico 1</t>
  </si>
  <si>
    <t xml:space="preserve"> - Rollo con longitud mínima de 30 metros
 - Doble hoja blanca
 - Sin fragancia</t>
  </si>
  <si>
    <t>Rollo</t>
  </si>
  <si>
    <t>Papel higiénico 2</t>
  </si>
  <si>
    <t>- Rollo con longitud mínima de 250 metros
- Doble hoja de color natural
- Sin fragancia</t>
  </si>
  <si>
    <t>Papel higiénico 3</t>
  </si>
  <si>
    <t>- Rollo con longitud mínima de 250 metros
- Doble hoja blanca
- Sin fragancia</t>
  </si>
  <si>
    <t>Papel higiénico 4</t>
  </si>
  <si>
    <t>- Rollo con longitud mínima de 400 metros
- Hoja sencilla de color natural
- Sinfragancia</t>
  </si>
  <si>
    <t>Papel higiénico 5</t>
  </si>
  <si>
    <t xml:space="preserve"> - Rollo con longitud mínima de 400 metros
 - Hoja sencilla de color blanco
 - Sin fragancia</t>
  </si>
  <si>
    <t>Papel higiénico 6</t>
  </si>
  <si>
    <t xml:space="preserve"> 
-Tipo multihoja blanco doble hoja
</t>
  </si>
  <si>
    <r>
      <rPr>
        <sz val="10"/>
        <rFont val="Arial"/>
        <family val="2"/>
      </rPr>
      <t>Paquete de mínimo
250 unidades</t>
    </r>
  </si>
  <si>
    <t>Toallas para manos 1</t>
  </si>
  <si>
    <r>
      <rPr>
        <sz val="10"/>
        <rFont val="Arial"/>
        <family val="2"/>
      </rPr>
      <t>- Rollo con longitud mínima de 100 metros
- Doble hoja con un tamaño mínimo 15 cm de ancho
- Disponibles en color blanco</t>
    </r>
  </si>
  <si>
    <t>Toallas para manos 2</t>
  </si>
  <si>
    <r>
      <rPr>
        <sz val="10"/>
        <rFont val="Arial"/>
        <family val="2"/>
      </rPr>
      <t>- Rollo con longitud mínima de 100 metros
- Doble hoja con un tamaño mínimo 15 cm de ancho
- Disponibles en color natural</t>
    </r>
  </si>
  <si>
    <t>Toallas para manos 3</t>
  </si>
  <si>
    <r>
      <rPr>
        <sz val="10"/>
        <rFont val="Arial"/>
        <family val="2"/>
      </rPr>
      <t xml:space="preserve"> - Rollo con longitud mínima de 150 metros
 - Doble hoja con un tamaño mínimo 15 cm de ancho
 - Disponibles en color blanco</t>
    </r>
    <r>
      <rPr>
        <sz val="10"/>
        <color rgb="FF000000"/>
        <rFont val="Arial"/>
        <family val="2"/>
      </rPr>
      <t xml:space="preserve">
 - Sin olor o fragancia</t>
    </r>
  </si>
  <si>
    <t>Toallas para manos 4</t>
  </si>
  <si>
    <t xml:space="preserve"> - Rollo con longitud mínima de 150 metros
 - Doble hoja con un tamaño mínimo 15 cm de ancho
 - Disponibles en color natural
 - Sin fragancia</t>
  </si>
  <si>
    <t>Toallas para manos 5</t>
  </si>
  <si>
    <r>
      <rPr>
        <sz val="10"/>
        <rFont val="Arial"/>
        <family val="2"/>
      </rPr>
      <t>- Rollo con longitud mínima de 250 metros
- Hoja sencilla  con un tamaño mínimo de15 cm de ancho
- Hoja color natural</t>
    </r>
  </si>
  <si>
    <t>Toallas para manos 6</t>
  </si>
  <si>
    <t>- Toallas interdobladas, paquete con mínimo 150 unidades
- Doble hoja con un tamaño mínimo de 20 cm de largo por 15 cm de ancho
 - Hoja color natural</t>
  </si>
  <si>
    <t>Toallas para manos 7</t>
  </si>
  <si>
    <t>- Toallas interdobladas, paquete con mínimo 150 unidades
- Doble hoja con un tamaño mínimo de 20 cm de largo por 15 cm de ancho
 - Hoja color blanco</t>
  </si>
  <si>
    <t>Pañuelos</t>
  </si>
  <si>
    <r>
      <rPr>
        <sz val="10"/>
        <rFont val="Arial"/>
        <family val="2"/>
      </rPr>
      <t>- Doble hoja
- Color blanco</t>
    </r>
  </si>
  <si>
    <r>
      <rPr>
        <sz val="10"/>
        <rFont val="Arial"/>
        <family val="2"/>
      </rPr>
      <t>Caja de mínimo 70
unidades</t>
    </r>
  </si>
  <si>
    <t>Vasos 1</t>
  </si>
  <si>
    <r>
      <rPr>
        <sz val="10"/>
        <rFont val="Arial"/>
        <family val="2"/>
      </rPr>
      <t>- Elaborado en plástico
- Color blanco
- Capacidad mínima de 9 oz</t>
    </r>
  </si>
  <si>
    <t>Paquete de mínimo 50 unidades</t>
  </si>
  <si>
    <t>Vasos 2</t>
  </si>
  <si>
    <t xml:space="preserve"> - Elaborado en cartón 97% biodegradable
- Capacidad mínima de 4 oz</t>
  </si>
  <si>
    <t>Vasos 3</t>
  </si>
  <si>
    <t xml:space="preserve"> - Elaborado en cartón 97% biodegradable
 - Capacidad mínima de 6 oz</t>
  </si>
  <si>
    <t>Paquete de mínimo 50</t>
  </si>
  <si>
    <t>Vasos 4</t>
  </si>
  <si>
    <t xml:space="preserve"> - Elaborado en cartón 97% biodegradable
- Capacidad mínima de 9 oz</t>
  </si>
  <si>
    <t>Mezclador 1</t>
  </si>
  <si>
    <r>
      <rPr>
        <sz val="10"/>
        <rFont val="Arial"/>
        <family val="2"/>
      </rPr>
      <t>- Elaborados en plástico
- Calibre mínimo de 2
- Longitud mínima de 11 cm
- Color rojo, café o blanco</t>
    </r>
  </si>
  <si>
    <t>Paquete de mínimo 500</t>
  </si>
  <si>
    <t>Mezclador 2</t>
  </si>
  <si>
    <t xml:space="preserve">
 - Mezcladores  elaborados en madera y/o apartir de recursos renovables como la caña de azucar y/o almidón de maíz
  - Longitud mínima de 11 cm</t>
  </si>
  <si>
    <t>Cuchara</t>
  </si>
  <si>
    <r>
      <rPr>
        <sz val="10"/>
        <rFont val="Arial"/>
        <family val="2"/>
      </rPr>
      <t>- Elaboradas en plástico
- Color blanco
- Longitud total mínima de 16 cm</t>
    </r>
  </si>
  <si>
    <t>Paquete de mínimo 20 unidades</t>
  </si>
  <si>
    <t>Tenedor 1</t>
  </si>
  <si>
    <t>Tenedor 2</t>
  </si>
  <si>
    <r>
      <rPr>
        <sz val="10"/>
        <rFont val="Arial"/>
        <family val="2"/>
      </rPr>
      <t>- Elaboradas en plástico
- Color blanco
- Longitud total mínima de 12 cm</t>
    </r>
  </si>
  <si>
    <t>Cuchillo</t>
  </si>
  <si>
    <r>
      <rPr>
        <sz val="10"/>
        <rFont val="Arial"/>
        <family val="2"/>
      </rPr>
      <t>- Elaborados en plástico
- Color blanco
- Longitud total mínima de 16 cm</t>
    </r>
  </si>
  <si>
    <t>Cuchara pequeña</t>
  </si>
  <si>
    <t>Platos 1</t>
  </si>
  <si>
    <r>
      <rPr>
        <sz val="10"/>
        <rFont val="Arial"/>
        <family val="2"/>
      </rPr>
      <t>- Elaborados en plástico
- Llanos
- Color blanco
- Diámetro mínimo de 22 cm</t>
    </r>
  </si>
  <si>
    <t>Platos 2</t>
  </si>
  <si>
    <r>
      <rPr>
        <sz val="10"/>
        <rFont val="Arial"/>
        <family val="2"/>
      </rPr>
      <t>- Elaborados en plástico
- Llanos
- Color blanco
- Diámetro mínimo de 15 cm</t>
    </r>
  </si>
  <si>
    <t>Platos 3</t>
  </si>
  <si>
    <r>
      <rPr>
        <sz val="10"/>
        <rFont val="Arial"/>
        <family val="2"/>
      </rPr>
      <t>- Elaborados en plástico
- Hondos
- Color blanco
- Diámetro mínimo de 25 cm</t>
    </r>
  </si>
  <si>
    <t>Servilleta papel</t>
  </si>
  <si>
    <t>- Tipo cafetería
 - Dobe hoja
- Color blanco
- Dimensiones mínimas de 25 cm de largo y 15 cm de ancho</t>
  </si>
  <si>
    <t>Paquete de mínimo 100 unidades</t>
  </si>
  <si>
    <t>Filtro para greca 1</t>
  </si>
  <si>
    <r>
      <rPr>
        <sz val="10"/>
        <rFont val="Arial"/>
        <family val="2"/>
      </rPr>
      <t>- Elaborada en tela
- Para greca
- Capacidad de media libra</t>
    </r>
  </si>
  <si>
    <t>Filtro para greca 2</t>
  </si>
  <si>
    <r>
      <rPr>
        <sz val="10"/>
        <rFont val="Arial"/>
        <family val="2"/>
      </rPr>
      <t>- Elaborada en tela
- Para greca
- Capacidad de una 1 libra</t>
    </r>
  </si>
  <si>
    <t>Filtro para greca 3</t>
  </si>
  <si>
    <r>
      <rPr>
        <sz val="10"/>
        <rFont val="Arial"/>
        <family val="2"/>
      </rPr>
      <t>- Elaborada en tela
- Para greca
- Capacidad de dos 2 libras</t>
    </r>
  </si>
  <si>
    <t>Papel Aluminio 1</t>
  </si>
  <si>
    <r>
      <rPr>
        <sz val="10"/>
        <rFont val="Arial"/>
        <family val="2"/>
      </rPr>
      <t>- Longitud mínima del rollo de 40 metros
- Ancho mínimo del rollo de 27 cm</t>
    </r>
  </si>
  <si>
    <r>
      <rPr>
        <sz val="10"/>
        <rFont val="Arial"/>
        <family val="2"/>
      </rPr>
      <t>Caja de carton con un 1 rollo de mínimo 40 metros de largo y 27
cm de ancho</t>
    </r>
  </si>
  <si>
    <t>Papel Aluminio 2</t>
  </si>
  <si>
    <r>
      <rPr>
        <sz val="10"/>
        <rFont val="Arial"/>
        <family val="2"/>
      </rPr>
      <t>- Longitud mínima del rollo de 100 metros
- Ancho mínimo del rollo de 27 cm</t>
    </r>
  </si>
  <si>
    <r>
      <rPr>
        <sz val="10"/>
        <rFont val="Arial"/>
        <family val="2"/>
      </rPr>
      <t>Caja de carton con un 1 rollo de mínimo 100 metros de largo y 27
cm de ancho</t>
    </r>
  </si>
  <si>
    <t>Película transparente para alimentos</t>
  </si>
  <si>
    <r>
      <rPr>
        <sz val="10"/>
        <rFont val="Arial"/>
        <family val="2"/>
      </rPr>
      <t>- Longitud mínima del rollo de 30 metros
- Ancho mínimo del rollo de 27 cm</t>
    </r>
  </si>
  <si>
    <r>
      <rPr>
        <sz val="10"/>
        <rFont val="Arial"/>
        <family val="2"/>
      </rPr>
      <t>Caja de carton con un 1 rollo de mínimo 30 metros de largo y 27
cm de ancho</t>
    </r>
  </si>
  <si>
    <t>Termo para café 1</t>
  </si>
  <si>
    <r>
      <rPr>
        <sz val="10"/>
        <rFont val="Arial"/>
        <family val="2"/>
      </rPr>
      <t>- Elaborado en plástico
- Capacidad mínima de 1 litro</t>
    </r>
  </si>
  <si>
    <t>Termo para café 2</t>
  </si>
  <si>
    <t xml:space="preserve"> - Térmico, con bomba tipo dispensador. Portatil.  
 - Bomba manual para dispensar la bebida.  
 - Acero inoxidable y plastico. 
 - Agarradera plastica, tapa con empaque, bomba manual. 
 - Capacidad mínima de 3 litros</t>
  </si>
  <si>
    <t>Jarra</t>
  </si>
  <si>
    <r>
      <rPr>
        <sz val="10"/>
        <rFont val="Arial"/>
        <family val="2"/>
      </rPr>
      <t>- Elaborada en plástico
- Capacidad mínima de 2 litros
- Con tapa</t>
    </r>
  </si>
  <si>
    <t>Café 1</t>
  </si>
  <si>
    <t xml:space="preserve">
- 100% café tostado y molido.   
- Tostión media.                                          
- Puntaje en taza mayor o igual a 80 puntos catación SCA.
- Empacada en bolsa de polipropileno aluminizada resistente a la humedad y al oxígeno.  
- Debe cumplir con Resolución 333 de 2011 sobre rotulado y etiquetado nutricional y las normas que la modifiquen. </t>
  </si>
  <si>
    <t>Libra</t>
  </si>
  <si>
    <t>Café 2</t>
  </si>
  <si>
    <r>
      <rPr>
        <sz val="10"/>
        <rFont val="Arial"/>
        <family val="2"/>
      </rPr>
      <t>- 100% café tostado y molido
- Tipo medio
- Descafeinado
- Empacada en bolsa de polipropileno aluminizada resistente a la humedad y al oxigeno
-  Debe cumplir con Resolución 333 de 2011 sobre rotulado y etiquetado nutricional y las normas que
la modifiquen</t>
    </r>
  </si>
  <si>
    <t>Café 3</t>
  </si>
  <si>
    <t>- Instantáneo, para máquinas automáticas</t>
  </si>
  <si>
    <t>Bolsa de mínimo 500 gr</t>
  </si>
  <si>
    <t>Crema para café</t>
  </si>
  <si>
    <r>
      <rPr>
        <sz val="10"/>
        <rFont val="Arial"/>
        <family val="2"/>
      </rPr>
      <t>- No láctea
- Debe cumplir con Resolución 333 de 2011 sobre rotulado y etiquetado nutricional y las normas que la modifiquen</t>
    </r>
  </si>
  <si>
    <t>Bolsas de mínimo 100 sobres de mínimo 4 gr</t>
  </si>
  <si>
    <t>Azúcar 1</t>
  </si>
  <si>
    <r>
      <rPr>
        <sz val="10"/>
        <rFont val="Arial"/>
        <family val="2"/>
      </rPr>
      <t>- Blanca
- Empaque elaborado en materiales atóxicos
- Debe cumplir con Resolución 333 de 2011 sobre rotulado y etiquetado nutricional y las normas que la modifiquen</t>
    </r>
  </si>
  <si>
    <t>Bolsa de mínimo 200 sobres o tubipacks de 5 gr</t>
  </si>
  <si>
    <t>Azúcar 2</t>
  </si>
  <si>
    <t>Azúcar 3</t>
  </si>
  <si>
    <r>
      <rPr>
        <sz val="10"/>
        <rFont val="Arial"/>
        <family val="2"/>
      </rPr>
      <t>- Morena
- Empaque elaborado en materiales atóxicos
- Debe cumplir con Resolución 333 de 2011 sobre rotulado y etiquetado nutricional y las normas que la modifiquen</t>
    </r>
  </si>
  <si>
    <t>Endulzante</t>
  </si>
  <si>
    <r>
      <rPr>
        <sz val="10"/>
        <rFont val="Arial"/>
        <family val="2"/>
      </rPr>
      <t>- Sin calorías
- Empaque elaborado en materiales atóxicos
- Debe cumplir con Resolución 333 de 2011 sobre rotulado y etiquetado nutricional y las normas que la modifiquen</t>
    </r>
  </si>
  <si>
    <t>Caja de mínimo 100 sobres</t>
  </si>
  <si>
    <t>Panela</t>
  </si>
  <si>
    <r>
      <rPr>
        <sz val="10"/>
        <rFont val="Arial"/>
        <family val="2"/>
      </rPr>
      <t>- Panela instantánes pulverizada, deshidratada
- Debe cumplir con la NTC 1311 sobreo productos agrícolas
- Empaque elaborado en materiales atóxicos
- Debe cumplir con la Resolucion 779 de 2006
- Debe cumplir con Resolución 333 de 2011 sobre rotulado y etiquetado nutricional y las normas que la modifiquen</t>
    </r>
  </si>
  <si>
    <t>Bolsa de mínimo 100 sobres de mínimo 5 gr</t>
  </si>
  <si>
    <t>Sal 1</t>
  </si>
  <si>
    <r>
      <rPr>
        <sz val="10"/>
        <rFont val="Arial"/>
        <family val="2"/>
      </rPr>
      <t>- Refinada, con un 99,9% de pureza
- Con adiciones de yodo y flúor
- Debe cumplir con Resolución 333 de 2011 sobre rotulado y etiquetado nutricional y las normas que la modifiquen</t>
    </r>
  </si>
  <si>
    <t>Libra (500 gr)</t>
  </si>
  <si>
    <t>Sal 2</t>
  </si>
  <si>
    <t>Kilo (1.000 gramos)</t>
  </si>
  <si>
    <t>Sal 3</t>
  </si>
  <si>
    <t>Salero de mínimo 130 gr</t>
  </si>
  <si>
    <t>Aromática</t>
  </si>
  <si>
    <r>
      <rPr>
        <sz val="10"/>
        <rFont val="Arial"/>
        <family val="2"/>
      </rPr>
      <t>- Para infusión
- Cajas disponbiles en mínimo tres (3) sabores
- 100% naturales</t>
    </r>
  </si>
  <si>
    <t>Cajas de mínimo 20 en sobres.</t>
  </si>
  <si>
    <t>Bebida de frutas</t>
  </si>
  <si>
    <r>
      <rPr>
        <sz val="10"/>
        <rFont val="Arial"/>
        <family val="2"/>
      </rPr>
      <t>- En jarabe
- Cajas disponbiles en mínimo tres (3) sabores</t>
    </r>
  </si>
  <si>
    <t>Caja de mínimo 20 sobres</t>
  </si>
  <si>
    <t>Bebida de panela</t>
  </si>
  <si>
    <r>
      <rPr>
        <sz val="10"/>
        <rFont val="Arial"/>
        <family val="2"/>
      </rPr>
      <t>- Bebida instantánea granulada
- Cajas disponbiles en mínimo tres (3) sabores</t>
    </r>
  </si>
  <si>
    <t>Caja de mínimo 25 sobres</t>
  </si>
  <si>
    <t>Té</t>
  </si>
  <si>
    <t>Caja x 20 mínimo sobres</t>
  </si>
  <si>
    <t>Infusión frutal</t>
  </si>
  <si>
    <r>
      <rPr>
        <sz val="10"/>
        <rFont val="Arial"/>
        <family val="2"/>
      </rPr>
      <t xml:space="preserve"> - Para infusión
 - 100% naturales
 -</t>
    </r>
    <r>
      <rPr>
        <sz val="10"/>
        <color rgb="FFFF0000"/>
        <rFont val="Arial"/>
        <family val="2"/>
      </rPr>
      <t xml:space="preserve"> </t>
    </r>
    <r>
      <rPr>
        <sz val="10"/>
        <color theme="1" tint="0.14999847407452621"/>
        <rFont val="Arial"/>
        <family val="2"/>
      </rPr>
      <t>Sabores surtidos</t>
    </r>
  </si>
  <si>
    <t>Agua potable 1</t>
  </si>
  <si>
    <t>- Agua potable purificada sin gas</t>
  </si>
  <si>
    <t>Botella plástica de
mínimo 250 ml</t>
  </si>
  <si>
    <t>Agua potable 2</t>
  </si>
  <si>
    <t xml:space="preserve"> - Agua potable purificada sin gas</t>
  </si>
  <si>
    <r>
      <rPr>
        <sz val="10"/>
        <rFont val="Arial"/>
        <family val="2"/>
      </rPr>
      <t>Botella plástica de
mínimo 500 ml</t>
    </r>
  </si>
  <si>
    <t>Agua potable 3</t>
  </si>
  <si>
    <t xml:space="preserve"> - Agua potable purificada
-  Con gas</t>
  </si>
  <si>
    <t>Agua potable 4</t>
  </si>
  <si>
    <t>- Agua potable potable purificada</t>
  </si>
  <si>
    <t>Botellón de mínimo 18.9 litros</t>
  </si>
  <si>
    <t>válvula dispensadora para botellón de agua</t>
  </si>
  <si>
    <t>-Válvula en material plástico con boquilla ajustable a los diferentes tipos de botellones</t>
  </si>
  <si>
    <t>Servilleta de tela</t>
  </si>
  <si>
    <r>
      <rPr>
        <sz val="10"/>
        <rFont val="Arial"/>
        <family val="2"/>
      </rPr>
      <t>- Elaborada en tela
- Color blanco
- Dimensiones mínimas de 40 cm de largo y 40 cm de ancho.</t>
    </r>
  </si>
  <si>
    <t>Cepillo para paredes y techos</t>
  </si>
  <si>
    <t xml:space="preserve"> - Cuerpo elaborado en plástico
 - Cerdas duras en fibra plástica
 - Largo mínimo de 140 cm</t>
  </si>
  <si>
    <t>Brillador 1</t>
  </si>
  <si>
    <r>
      <rPr>
        <sz val="10"/>
        <rFont val="Arial"/>
        <family val="2"/>
      </rPr>
      <t>- Mopa elaborada en algodón
- Área de barrido mínima de 100 cm de largo por 16cm de ancho
- Armazón y mango metálico</t>
    </r>
  </si>
  <si>
    <t>Brillador 2</t>
  </si>
  <si>
    <r>
      <rPr>
        <sz val="10"/>
        <rFont val="Arial"/>
        <family val="2"/>
      </rPr>
      <t>- Mopa elaborada en algodón
- Área de barrido mínima de 60 cm de largo por 16cm de ancho
- Armazón y mango metálico</t>
    </r>
  </si>
  <si>
    <t>Repuestos brillador 1</t>
  </si>
  <si>
    <r>
      <rPr>
        <sz val="10"/>
        <rFont val="Arial"/>
        <family val="2"/>
      </rPr>
      <t>- Mopa elaborada en algodón
- Área de barrido mínima de 100 cm de largo por 16 cm de ancho</t>
    </r>
  </si>
  <si>
    <t>Repuestos brillador 2</t>
  </si>
  <si>
    <r>
      <rPr>
        <sz val="10"/>
        <rFont val="Arial"/>
        <family val="2"/>
      </rPr>
      <t>- Mopa elaborada en algodón
- Área de barrido mínima de 60 cm de largo por 16 cm de ancho</t>
    </r>
  </si>
  <si>
    <t>Destapador para sanitario (chupa)</t>
  </si>
  <si>
    <r>
      <rPr>
        <sz val="10"/>
        <rFont val="Arial"/>
        <family val="2"/>
      </rPr>
      <t>- Tipo campana
- Chupa elaborada en caucho
- Diámetro mínimo de 12 cm
- Mango elaborado en plástico o madera
- Mango con longitud mínima de 33 cm</t>
    </r>
  </si>
  <si>
    <t>Plumero o limpia polvo</t>
  </si>
  <si>
    <r>
      <rPr>
        <sz val="10"/>
        <rFont val="Arial"/>
        <family val="2"/>
      </rPr>
      <t>- Fibras sintéticas
- Mango de plástico
- Largo total mínimo de 65 cm
- Electrostático</t>
    </r>
  </si>
  <si>
    <t>Rastrillo 1</t>
  </si>
  <si>
    <r>
      <rPr>
        <sz val="10"/>
        <rFont val="Arial"/>
        <family val="2"/>
      </rPr>
      <t>- Barra dentada plástica con mínimo 18 dientes
- Mango metálico  plastificado con longitud mínima de 120 cm</t>
    </r>
  </si>
  <si>
    <t>Rastrillo 2</t>
  </si>
  <si>
    <r>
      <rPr>
        <sz val="10"/>
        <rFont val="Arial"/>
        <family val="2"/>
      </rPr>
      <t>- Barra dentada metálica con mínimo 18 dientes
- Mango metálico plastificado con longitud mínima de 120 cm</t>
    </r>
  </si>
  <si>
    <t>Recogedor de basura 1</t>
  </si>
  <si>
    <r>
      <rPr>
        <sz val="10"/>
        <rFont val="Arial"/>
        <family val="2"/>
      </rPr>
      <t>- Elaborado en plástico
- Con banda de goma y dientas barrescobas
- Mango con longitud mínima de 70 cm</t>
    </r>
  </si>
  <si>
    <t>Recogedor de basura 2</t>
  </si>
  <si>
    <r>
      <rPr>
        <sz val="10"/>
        <rFont val="Arial"/>
        <family val="2"/>
      </rPr>
      <t xml:space="preserve"> - Elaborado en plástico
 - Plegable</t>
    </r>
    <r>
      <rPr>
        <sz val="10"/>
        <color rgb="FFFF0000"/>
        <rFont val="Arial"/>
        <family val="2"/>
      </rPr>
      <t xml:space="preserve">, </t>
    </r>
    <r>
      <rPr>
        <sz val="10"/>
        <color theme="1" tint="0.14999847407452621"/>
        <rFont val="Arial"/>
        <family val="2"/>
      </rPr>
      <t>con tapa que abre y cierra</t>
    </r>
  </si>
  <si>
    <t>Atomizadores</t>
  </si>
  <si>
    <r>
      <rPr>
        <sz val="10"/>
        <rFont val="Arial"/>
        <family val="2"/>
      </rPr>
      <t>- Elaborado en plástico
- Reutilizable
- Capacidad mínima de 500 cc
- con pistola</t>
    </r>
  </si>
  <si>
    <t>Baldes (Compra)</t>
  </si>
  <si>
    <r>
      <rPr>
        <sz val="10"/>
        <rFont val="Arial"/>
        <family val="2"/>
      </rPr>
      <t>- Elaborado en plástico
- Capacidad de mínima de 10 litros
- Con manija móvil
- Con "pico" antiderrames
- Disponibles en color amarillo, azul, rojo y verde</t>
    </r>
  </si>
  <si>
    <t>Caneca para almacenar ropa sucia (compra)</t>
  </si>
  <si>
    <r>
      <rPr>
        <sz val="10"/>
        <rFont val="Arial"/>
        <family val="2"/>
      </rPr>
      <t>- Elaborado en plástico
- Dimensiones mínimas de 50 cm de alto por 30 cm de ancho
- Incluye tapa
- En colores variados</t>
    </r>
  </si>
  <si>
    <t>Vasos (Compra) 1</t>
  </si>
  <si>
    <r>
      <rPr>
        <sz val="10"/>
        <rFont val="Arial"/>
        <family val="2"/>
      </rPr>
      <t>- Elaborado en vidrio
- Cilíndrico
- Capacidad mínima de 9 oz</t>
    </r>
  </si>
  <si>
    <t>Vasos (Compra) 2</t>
  </si>
  <si>
    <r>
      <rPr>
        <sz val="10"/>
        <rFont val="Arial"/>
        <family val="2"/>
      </rPr>
      <t>- Elaborado en vidrio
- Cilíndrico
- Capacidad mínima de 12 oz</t>
    </r>
  </si>
  <si>
    <t>Cuchara (Compra)</t>
  </si>
  <si>
    <r>
      <rPr>
        <sz val="10"/>
        <rFont val="Arial"/>
        <family val="2"/>
      </rPr>
      <t>- Elaboradas en acero inoxidable
- Longitud total mínima de 17 cm</t>
    </r>
  </si>
  <si>
    <t>Tenedor (Compra)</t>
  </si>
  <si>
    <r>
      <rPr>
        <sz val="10"/>
        <rFont val="Arial"/>
        <family val="2"/>
      </rPr>
      <t>- Elaborados en acero inoxidable
- lisos
- Longitud total mínima de 17 cm</t>
    </r>
  </si>
  <si>
    <t>Cuchillo (Compra)</t>
  </si>
  <si>
    <r>
      <rPr>
        <sz val="10"/>
        <rFont val="Arial"/>
        <family val="2"/>
      </rPr>
      <t>- Elaborados en acero inoxidable
- lisos
- Longitud total mínima de 20 cm</t>
    </r>
  </si>
  <si>
    <t>Cuchara pequeña (Compra)</t>
  </si>
  <si>
    <r>
      <rPr>
        <sz val="10"/>
        <rFont val="Arial"/>
        <family val="2"/>
      </rPr>
      <t>- Elaborados en acero inoxidable
- lisos
- Longitud total mínima de 12 cm</t>
    </r>
  </si>
  <si>
    <t>Platos (Compra) 1</t>
  </si>
  <si>
    <r>
      <rPr>
        <sz val="10"/>
        <rFont val="Arial"/>
        <family val="2"/>
      </rPr>
      <t>- Elaborados en porcelana blanca
- Llanos
- Color blanco sin diseño
- Diámetro mínimo de 26 cm
- Apto para uso en horno microondas</t>
    </r>
  </si>
  <si>
    <t>Platos (Compra) 2</t>
  </si>
  <si>
    <r>
      <rPr>
        <sz val="10"/>
        <rFont val="Arial"/>
        <family val="2"/>
      </rPr>
      <t>- Elaborados en porcelana blanca
- Llanos
- Color blanco sin diseño
- Diámetro mínimo de 22 cm
- Apto para uso en horno microondas</t>
    </r>
  </si>
  <si>
    <t>Platos (Compra) 3</t>
  </si>
  <si>
    <r>
      <rPr>
        <sz val="10"/>
        <rFont val="Arial"/>
        <family val="2"/>
      </rPr>
      <t>- Elaborados en porcelana blanca
- Llanos
- Color blanco sin diseño
- Diámetro mínimo de 16 cm
- Apto para uso en horno microondas</t>
    </r>
  </si>
  <si>
    <t>Platos (Compra) 4</t>
  </si>
  <si>
    <r>
      <rPr>
        <sz val="10"/>
        <rFont val="Arial"/>
        <family val="2"/>
      </rPr>
      <t>- Elaborados en porcelana blanca
- Hondo
- Color blanco sin diseño
- Diámetro mínimo de 17 cm
- Apto para uso en horno microondas</t>
    </r>
  </si>
  <si>
    <t>Platos (Compra) 5</t>
  </si>
  <si>
    <r>
      <rPr>
        <sz val="10"/>
        <rFont val="Arial"/>
        <family val="2"/>
      </rPr>
      <t>- Elaborados en porcelana blanca
- Hondo
- Color blanco  sin diseño
- Diámetro mínimo de 22 cm
- Apto para uso en horno microondas</t>
    </r>
  </si>
  <si>
    <t>Pocillos (Compra)</t>
  </si>
  <si>
    <r>
      <rPr>
        <sz val="10"/>
        <rFont val="Arial"/>
        <family val="2"/>
      </rPr>
      <t>- Elaborado en porcelana blanca para café
- Sin diseño
- De mínimo 150 cc
- No se debe rayar con el uso de cubiertos
- Debe ser apta para uso en microondas</t>
    </r>
  </si>
  <si>
    <t>Juego de cubiertos (Compra)</t>
  </si>
  <si>
    <r>
      <rPr>
        <sz val="10"/>
        <rFont val="Arial"/>
        <family val="2"/>
      </rPr>
      <t>- Elaborados en acero inoxidable
- Incluye cuchillo (longitud mínima de 20 cm), tenedor (longitud mínima de 17 cm), cuchara (longitud mínima de 17 cm), cuchara pequeña para postre (longitud mínima de 12 cm) y tenedor pequeño (longitud mínima de 12 cm).</t>
    </r>
  </si>
  <si>
    <t>Juego de 6 puestos</t>
  </si>
  <si>
    <t>Terno para café ( Compra)</t>
  </si>
  <si>
    <r>
      <rPr>
        <sz val="10"/>
        <rFont val="Arial"/>
        <family val="2"/>
      </rPr>
      <t>-Pocillo y plato de porcelana blanca para café.
- Sin diseño
- Plato de mínimo 12 cm de diámetro y pocillo de mínimo 150 cc
- No se debe rayar con el uso de los cubiertos y
debe ser apta para uso en horno microondas.</t>
    </r>
  </si>
  <si>
    <t>Juego</t>
  </si>
  <si>
    <t>Vajilla (Compra) 1</t>
  </si>
  <si>
    <r>
      <rPr>
        <sz val="10"/>
        <rFont val="Arial"/>
        <family val="2"/>
      </rPr>
      <t>- Elaborada en porcelana
- Sin diseño
- Compuesta de 8 puestos y cuatro piezas por puesto:
- Plato para cena (diámetro mínimo de 26 cm)
- Plato hondo (diámetro mínimo de 20 cm)
- Plato auxiliar (diámetro mínimo de 16 cm)
- Taza (capacidad mínima es de 280 cc)
- Apta para uso en horno microondas.</t>
    </r>
  </si>
  <si>
    <t>Vajilla (Compra) 2</t>
  </si>
  <si>
    <r>
      <rPr>
        <sz val="10"/>
        <rFont val="Arial"/>
        <family val="2"/>
      </rPr>
      <t>- Elaborada en porcelana
- Sin diseño
- Compuesta de 4 puestos y cuatro piezas por puesto:
- Plato para cena (diámetro mínimo de 26 cm)
- Plato hondo (diámetro mínimo de 20 cm)
- Plato auxiliar (diámetro mínimo de 16 cm)
- Taza (capacidad mínima es de 280 cc)
- Apta para uso en horno microondas.</t>
    </r>
  </si>
  <si>
    <t>Cuchillo de cocina (Compra)</t>
  </si>
  <si>
    <r>
      <rPr>
        <sz val="10"/>
        <rFont val="Arial"/>
        <family val="2"/>
      </rPr>
      <t>- Hoja elaborada en acero inoxidable de mínimo 20 cm de largo y 2 cm de ancho.
- Mango liso elaborado en polipropileno negro</t>
    </r>
  </si>
  <si>
    <t>Tijeras de cocina (Compra)</t>
  </si>
  <si>
    <r>
      <rPr>
        <sz val="10"/>
        <rFont val="Arial"/>
        <family val="2"/>
      </rPr>
      <t>- Hojas elaborada en acero inoxidable de mínimo 20 cm de largo
- Mango de plástico liso</t>
    </r>
  </si>
  <si>
    <t>Jarra (Compra)</t>
  </si>
  <si>
    <r>
      <rPr>
        <sz val="10"/>
        <rFont val="Arial"/>
        <family val="2"/>
      </rPr>
      <t>- Elaborada en vidrio
- Sin diseño
- Capacidad mínima de 1,5 litros</t>
    </r>
  </si>
  <si>
    <t>Combustible adicional para Cortadora de césped, sopladora de hojas y guadañas</t>
  </si>
  <si>
    <t xml:space="preserve"> - Gasolina </t>
  </si>
  <si>
    <t>Galón</t>
  </si>
  <si>
    <t>Organizador  porta escobas (Compra)</t>
  </si>
  <si>
    <t>- Con capacidad para organizar mínimo 4 escobas de manera simultánea</t>
  </si>
  <si>
    <t>Espátula (Compra)</t>
  </si>
  <si>
    <r>
      <rPr>
        <sz val="10"/>
        <rFont val="Arial"/>
        <family val="2"/>
      </rPr>
      <t>- Metálica con mango de plástico
- Con hoja de mínimo 2 pulgadas de largo</t>
    </r>
  </si>
  <si>
    <t>Haraganes 1 (Compra)</t>
  </si>
  <si>
    <r>
      <rPr>
        <sz val="10"/>
        <rFont val="Arial"/>
        <family val="2"/>
      </rPr>
      <t>- Para limpiar vidrios
- Con banda de goma con longitud mínima de 25 cm.
- Mango con longitud mínima de 60 cm</t>
    </r>
  </si>
  <si>
    <t>Haraganes 2 (Compra)</t>
  </si>
  <si>
    <r>
      <rPr>
        <sz val="10"/>
        <rFont val="Arial"/>
        <family val="2"/>
      </rPr>
      <t>- Para limpiar vidrios
- Con banda de goma con longitud mínima de 50 cm.
- Mango metálico extensible con longitud mínima
de 60 cm y máxima de 150 cm</t>
    </r>
  </si>
  <si>
    <t>Haraganes 3 (Compra)</t>
  </si>
  <si>
    <r>
      <rPr>
        <sz val="10"/>
        <rFont val="Arial"/>
        <family val="2"/>
      </rPr>
      <t>- Para escurrir pisos
- Con banda de goma con longitud mínima de 35 cm</t>
    </r>
  </si>
  <si>
    <t>Haraganes 4 (Compra)</t>
  </si>
  <si>
    <r>
      <rPr>
        <sz val="10"/>
        <rFont val="Arial"/>
        <family val="2"/>
      </rPr>
      <t>- Para escurrir pisos
-Con banda de goma con longitud mínima de 50 cm.</t>
    </r>
  </si>
  <si>
    <t>Baldes (arrendamiento)</t>
  </si>
  <si>
    <r>
      <rPr>
        <sz val="6"/>
        <rFont val="Arial"/>
        <family val="2"/>
      </rPr>
      <t>- Elaborado en plástico
- Capacidad de mínima de 10 litros
- Con manija móvil
- Con "pico" antiderrames
- Disponibles en color amarillo, azul y rojo</t>
    </r>
  </si>
  <si>
    <t>Caneca para almacenar ropa sucia (arrendamiento)</t>
  </si>
  <si>
    <r>
      <rPr>
        <sz val="6"/>
        <rFont val="Arial"/>
        <family val="2"/>
      </rPr>
      <t>¨- Elaborado en plástico
- Dimensiones mínimas de 50 cm de alto por 30 cm de ancho
- Incluye tapa
- En colores variados</t>
    </r>
  </si>
  <si>
    <t>Vasos (Arrendamiento) 1</t>
  </si>
  <si>
    <r>
      <rPr>
        <sz val="6"/>
        <rFont val="Arial"/>
        <family val="2"/>
      </rPr>
      <t>- Elaborado en vidrio
- Cilíndrico
- Capacidad mínima de 9 oz</t>
    </r>
  </si>
  <si>
    <t>Vasos (Arrendamiento) 2</t>
  </si>
  <si>
    <r>
      <rPr>
        <sz val="6"/>
        <rFont val="Arial"/>
        <family val="2"/>
      </rPr>
      <t>- Elaborado en vidrio
- Cilíndrico
- Capacidad mínima de 12 oz</t>
    </r>
  </si>
  <si>
    <t>Cuchara (Arrendamiento)</t>
  </si>
  <si>
    <t>- Elaboradas en acero inoxidable
- liso
- Longitud total mínima de 17 cm</t>
  </si>
  <si>
    <t>Tenedor (Arrendamiento)</t>
  </si>
  <si>
    <t>- Elaborados en acero inoxidable
- liso
- Longitud total mínima de 17 cm</t>
  </si>
  <si>
    <t>Cuchillo (Arrendamiento)</t>
  </si>
  <si>
    <t>- Elaborados en acero inoxidable
- liso
- Longitud total mínima de 20 cm</t>
  </si>
  <si>
    <t>Cuchara pequeña (Arrendamiento)</t>
  </si>
  <si>
    <t>- Elaborados en acero inoxidable
- Liso
- Longitud total mínima de 12 cm</t>
  </si>
  <si>
    <t>Platos (Arrendamiento) 1</t>
  </si>
  <si>
    <t>- Elaborados en porcelana blanca
- Llanos
- Color blanco
_ Sin diseño
- Diámetro mínimo de 26 cm
- Apto para uso en horno microondas</t>
  </si>
  <si>
    <t>Platos (Arrendamiento) 2</t>
  </si>
  <si>
    <t>- Elaborados en porcelana blanca
- Llanos
- Color blanco
- Sin duseño
- Diámetro mínimo de 22 cm
- Apto para uso en horno microondas</t>
  </si>
  <si>
    <t>Platos (Arrendamiento) 3</t>
  </si>
  <si>
    <t>- Elaborados en porcelana blanca
- Llanos
- Color blanco
- Diámetro mínimo de 16 cm
- Apto para uso en horno microondas</t>
  </si>
  <si>
    <t>Platos (Arrendamiento) 4</t>
  </si>
  <si>
    <t>- Elaborados en porcelana blanca
- Hondo
- Color blanco
- Diámetro mínimo de 17 cm
- Apto para uso en horno microondas</t>
  </si>
  <si>
    <t>Platos (Arrendamiento) 5</t>
  </si>
  <si>
    <t>- Elaborados en porcelana blanca
- Hondo
- Color blanco
- Diámetro mínimo de 22 cm
- Apto para uso en horno microondas</t>
  </si>
  <si>
    <t>Pocillos (Arrendamiento)</t>
  </si>
  <si>
    <t>- Elaborado en porcelana blanca para café
- De mínimo 170 cc
- No se debe rayar con el uso de cubiertos
- Debe ser apta para uso en microondas</t>
  </si>
  <si>
    <t>Juego de cubiertos (Arrendamiento)</t>
  </si>
  <si>
    <t>- Elaborados en acero inoxidable
- Incluye cuchillo (longitud mínima de 20 cm), tenedor (longitud mínima de 17 cm), cuchara (longitud mínima de 17 cm), cuchara pequeña para postre (longitud mínima de 12 cm) y tenedor pequeño (longitud mínima de 12 cm).</t>
  </si>
  <si>
    <t>Terno para café (Arrendamiento)</t>
  </si>
  <si>
    <t>-Pocillo y plato de porcelana blanca para café.
- Plato de mínimo 13 cm de diámetro y pocillo de mínimo 170 cc
- No se debe rayar con el uso de los cubiertos y
debe ser apta para uso en horno microondas.</t>
  </si>
  <si>
    <t>Cafetera 1</t>
  </si>
  <si>
    <t xml:space="preserve"> - Capacidad mínima de 12 tazas
 - 120 voltios
 - Potencia mínima de 900 w
 - Filtro permanente
 - Material plástico
 - Jarra de vidrio</t>
  </si>
  <si>
    <t>Vajilla (Arrendamiento) 1</t>
  </si>
  <si>
    <t>- Elaborada en porcelana
- Compuesta de 8 puestos y cuatro piezas por puesto:
- Plato para cena (diámetro mínimo de 26 cm)
- Plato hondo (diámetro mínimo de 20 cm)
- Plato auxiliar (diámetro mínimo de 17 cm)
- Taza (capacidad mínima es de 280 cc)
- Apta para uso en horno microondas</t>
  </si>
  <si>
    <t>Vajilla (Arrendamiento) 2</t>
  </si>
  <si>
    <t>- Elaborada en porcelana
- Compuesta de 4 puestos y cuatro piezas por puesto:
- Plato para cena (diámetro mínimo de 26 cm)
- Plato hondo (diámetro mínimo de 20 cm)
- Plato auxiliar (diámetro mínimo de 17 cm)
- Taza (capacidad mínima es de 280 cc)
- Apta para uso en horno microondas</t>
  </si>
  <si>
    <t>Portavasos</t>
  </si>
  <si>
    <t>- Elaborado en acero inoxidable
- Diámetro mínimo de 12 cm</t>
  </si>
  <si>
    <t>Cuchillo de cocina (Arrendamiento)</t>
  </si>
  <si>
    <t>- Hoja elaborada en acero inoxidable de mínimo 20 cm de largo y 2 cm de ancho.
- Mango liso elaborado en polipropileno negro</t>
  </si>
  <si>
    <t>Tijeras de cocina (Arrendamiento)</t>
  </si>
  <si>
    <t>- Hojas elaborada en acero inoxidable de mínimo 20 cm de largo
- Mango de plástico liso</t>
  </si>
  <si>
    <t>Jarra (Arrendamiento)</t>
  </si>
  <si>
    <t>- Elaborada en vidrio
- Capacidad mínima de 1,5 litros</t>
  </si>
  <si>
    <t>Bandeja 1</t>
  </si>
  <si>
    <t>- Elaborada en acero inoxidable
- Sin diseño
- Dimensiones mínimas de 37 cm de largo por 27 cm de ancho</t>
  </si>
  <si>
    <t>Bandeja 2</t>
  </si>
  <si>
    <t>- Elaborada en acero inoxidable
- Sin diseño
- Dimensiones mínimas de 50 cm de largo por 33 cm de ancho</t>
  </si>
  <si>
    <t>Bandeja 3</t>
  </si>
  <si>
    <t>- Elaborada en plástico
- Superficie antideslizante
- Diseño sencillo
- Dimensiones mínimas de 37cm de largo por 27 cm de ancho
- Color blanco o beige</t>
  </si>
  <si>
    <t>Bandeja 4</t>
  </si>
  <si>
    <t>- Elaborada en plástico
- Superficie antideslizante
- Diseño sencillo
- Dimensiones mínimas de 45 cm de largo por 35 cm de ancho
- Color blanco o beige</t>
  </si>
  <si>
    <t>Olleta</t>
  </si>
  <si>
    <t>- Elaborada en aluminio
- Capacidad mínima de 2 litros</t>
  </si>
  <si>
    <t>Olla 1</t>
  </si>
  <si>
    <t>- Elaborada en aluminio
- Con tapa en aluminio
- Capacidad mínima de 3 litros</t>
  </si>
  <si>
    <t>Olla 2</t>
  </si>
  <si>
    <t>- Elaborada en aluminio
- Con tapa en aluminio
- Capacidad mínima de 5 litros</t>
  </si>
  <si>
    <t>Escurridor para platos</t>
  </si>
  <si>
    <t>- Elaborado en plástico
- Con rejilla, portacubiertos y bandeja plástica de goteo
- Dimensiones mínimas de 40 cm de largo y 30 cm de ancho</t>
  </si>
  <si>
    <t>Soporte para Botellón de agua</t>
  </si>
  <si>
    <t xml:space="preserve"> - Metálico
- Plegable</t>
  </si>
  <si>
    <t>Carro exprimidor de trapero 1</t>
  </si>
  <si>
    <t xml:space="preserve"> - Elaborado en plástico
 - Capacidad mínima de 24 litros
 - Con cuatro ruedas y manija de escurridor</t>
  </si>
  <si>
    <t>Carro exprimidor de trapero 2</t>
  </si>
  <si>
    <t>- Elaborado en plástico
- Capacidad mínima de 35 litros
- Con cuatro ruedas y manija de escurridor</t>
  </si>
  <si>
    <t>Carros para limpieza</t>
  </si>
  <si>
    <t>- Tamaño mínimo de 70 cm de largo por 50 cm de ancho por 95 cm de alto
- Mínimo dos bandejas de servicio
- Con mínimo una bolsa de limpieza
- Con plataforma para balde escurridor
- Con cuatro ruedas antirayones
- Ruedas delanteras con ángulo de giro de 360 grados</t>
  </si>
  <si>
    <t>Carro de bebidas</t>
  </si>
  <si>
    <t>- Elaborado en plástico
- Mínimo dos estantes para distribución de bebidas
- Tamaño mínimo de 80 cm de largo por 47 cm de ancho por 90 cm de alto</t>
  </si>
  <si>
    <t>Escalera 1</t>
  </si>
  <si>
    <t xml:space="preserve"> - Cuerpo plástico
- Altura mínima de mínimo dos pasos.</t>
  </si>
  <si>
    <t>Escalera 2</t>
  </si>
  <si>
    <t xml:space="preserve"> - Cuerpo Metálico
- Altura mínima de  mínimo dos pasos.</t>
  </si>
  <si>
    <t>Escalera 3</t>
  </si>
  <si>
    <t xml:space="preserve"> - Cuerpo Metálico
- Altura mínima de mínimo cuatro pasos.</t>
  </si>
  <si>
    <t>Escalera 4</t>
  </si>
  <si>
    <t xml:space="preserve"> - Cuerpo Metálico
- Altura mínima de mínimo seis pasos. </t>
  </si>
  <si>
    <t>Escalera de tipo industrial</t>
  </si>
  <si>
    <t>Cuerpo en aluminio, tipo tijera
- Altura mínima de 5 escalones
- Con capacidad de resistencia a una carga concentrada en cualquier punto del escalón de 127 kg
- Con tapones de caucho antideslizantes</t>
  </si>
  <si>
    <t>Mangueras 1</t>
  </si>
  <si>
    <t xml:space="preserve"> - Longitud mínima de 20 metros
 - Elaborada en PVC
 - Con terminales roscadas en ambos extremos
 - Incluye accesorios: acoples y pistola </t>
  </si>
  <si>
    <t>Mangueras 2</t>
  </si>
  <si>
    <t>- Longitud mínima de 30 metros
- Elaborada en PVC
- Con terminales roscadas en ambos extremos
- Incluye accesorios: acoples y pistola</t>
  </si>
  <si>
    <t>Mangueras 3</t>
  </si>
  <si>
    <t>- Longitud mínima de 50 metros
- Elaborada en PVC
- Con terminales roscadas en ambos extremos
- Incluye accesorios: acoples y pistola</t>
  </si>
  <si>
    <t>Contenedor de basura 1</t>
  </si>
  <si>
    <t>- Elaborado en plástico
- Tapa con pedal
- Capacidad mínima de 10 litros
- Color azul
- Impresión de la palabra "Plásticos" en la cara delantera del contenedor</t>
  </si>
  <si>
    <t>Contenedor de basura 2</t>
  </si>
  <si>
    <t>- Elaborado en plástico
- Tapa con pedal
- Capacidad mínima de 10 litros
- Color gris
- Impresión de las palabras "Papel y cartón" en la cara delantera del contenedor</t>
  </si>
  <si>
    <t>Contenedor de basura 3</t>
  </si>
  <si>
    <t>- Elaborado en plástico
- Tapa con pedal
- Capacidad mínima de 10 litros
- Color verde
- Impresión de las palabras  "No reciclables" u "Orgánicos" u "Ordinarios" en la cara delantera del contenedor</t>
  </si>
  <si>
    <t>Contenedor de basura 4</t>
  </si>
  <si>
    <t>- Elaborado en plástico
- Tapa con pedal
- Capacidad mínima de 10 litros
- Color rojo
- Impresión de las palabras "Riesgo biológico" o "Residuos peligrosos" en la cara delantera del contenedor</t>
  </si>
  <si>
    <t>Contenedor de basura 5</t>
  </si>
  <si>
    <t>- Elaborado en plástico
- Tapa con pedal
- Capacidad mínima de 20 litros
- Color azul
- Impresión de la palabra "Plásticos" en la cara delantera del contenedor</t>
  </si>
  <si>
    <t>Contenedor de basura 6</t>
  </si>
  <si>
    <t>- Elaborado en plástico
- Tapa con pedal
- Capacidad mínima de 20 litros
- Color gris
- Impresión de las palabras "Papel y cartón" en la cara delantera del contenedor</t>
  </si>
  <si>
    <t>Contenedor de basura 7</t>
  </si>
  <si>
    <t>- Elaborado en plástico
- Tapa con pedal
- Capacidad mínima de 20 litros
- Color verde
- Impresión de las palabras  "No reciclables" u "Orgánicos" u "Ordinarios" en la cara delantera del contenedor</t>
  </si>
  <si>
    <t>Contenedor de basura 8</t>
  </si>
  <si>
    <t>- Elaborado en plástico
- Tapa con pedal
- Capacidad mínima de 20 litros
- Color rojo
- Impresión de las palabras "Riesgo biológico" o "Residuos peligrosos" en la cara delantera del
contenedor</t>
  </si>
  <si>
    <t>Contenedor de basura 9</t>
  </si>
  <si>
    <t>- Elaborado en plástico
- Con tapa en vaivén
- Capacidad mínima de 50 litros
- Color azul
- Impresión de la palabra "Plásticos" en la cara delantera del contenedor</t>
  </si>
  <si>
    <t>Contenedor de basura 10</t>
  </si>
  <si>
    <t>- Elaborado en plástico
- Con tapa en vaivén
- Capacidad mínima de 50 litros
- Color gris
- Impresión de las palabras "Papel y cartón" en la cara delantera del contenedor</t>
  </si>
  <si>
    <t>Contenedor de basura 11</t>
  </si>
  <si>
    <t>- Elaborado en plástico
- Con tapa en vaivén
- Capacidad mínima de 50 litros
- Color verde
- Impresión de las palabras  "No reciclables" u "Orgánicos" u "Ordinarios" en la cara delantera del contenedor</t>
  </si>
  <si>
    <t>Contenedor de basura 12</t>
  </si>
  <si>
    <t>- Elaborado en plástico
- Con tapa en vaivén
- Capacidad mínima de 50 litros
- Color rojo
- Impresión de las palabras "Riesgo biológico" o "Residuos peligrosos" en la cara delantera del contenedor</t>
  </si>
  <si>
    <t>Contenedor de basura 13</t>
  </si>
  <si>
    <t>- Elaborado en plástico
-- Con tapa en vaivén
- Capacidad mínima de 120 litros
- Color azul
- Impresión de la palabra "Plásticos" en la cara delantera del contenedor</t>
  </si>
  <si>
    <t>Contenedor de basura 14</t>
  </si>
  <si>
    <t>- Elaborado en plástico
- Con tapa en vaivén
- Capacidad mínima de 120 litros
- Color gris
- Impresión de las palabras "Papel y cartón" en la cara delantera del contenedor</t>
  </si>
  <si>
    <t>Contenedor de basura 15</t>
  </si>
  <si>
    <t>- Elaborado en plástico
- Con tapa en vaivén
- Capacidad mínima de 120 litros
- Color verde
- Impresión de las palabras "No reciclables" u "Orgánicos" u "Ordinarios" en la cara delantera del contenedor</t>
  </si>
  <si>
    <t>Contenedor de basura 16</t>
  </si>
  <si>
    <t>- Elaborado en plástico
- Con tapa en vaivén
- Capacidad mínima de 120 litros
- Color rojo
- Impresión de las palabras "Riesgo biológico" o
"Residuos peligrosos" en la cara delantera del contenedor</t>
  </si>
  <si>
    <t>Contenedor de basura 17</t>
  </si>
  <si>
    <t>- Elaborado en plástico
- Con tapa
- Capacidad mínima de 180 litros
- Color azul
- Con ruedas traseras macizas y manijas</t>
  </si>
  <si>
    <t>Contenedor de basura 18</t>
  </si>
  <si>
    <t>- Elaborado en plástico
- Con tapa
- Capacidad mínima de 180 litros
- Color verde
- Con ruedas traseras macizas y manijas</t>
  </si>
  <si>
    <t>Contenedor de basura 19</t>
  </si>
  <si>
    <t>- Elaborado en plástico
- Con tapa
- Capacidad mínima de 180 litros
- Color gris
- Con ruedas traseras macizas y manijas</t>
  </si>
  <si>
    <t>Contenedor de basura 20</t>
  </si>
  <si>
    <t>- Elaborado en plástico
- Con tapa
- Capacidad mínima de 240 litros
- Color azul
- Con ruedas traseras macizas y manijas</t>
  </si>
  <si>
    <t>Contenedor de basura 21</t>
  </si>
  <si>
    <t>- Elaborado en plástico
- Con tapa
- Capacidad mínima de 240 litros
- Color verde
- Con ruedas traseras macizas y manijas</t>
  </si>
  <si>
    <t>Contenedor de basura 22</t>
  </si>
  <si>
    <t>- Elaborado en plástico
- Con tapa
- Capacidad mínima de 240 litros
- Color gris
- Con ruedas traseras macizas y manijas</t>
  </si>
  <si>
    <t>Contenedor de basura 23</t>
  </si>
  <si>
    <t>- Elaborado en plástico
- Con tapa
- Capacidad mínima de 340 litros
- Color azul
- Con ruedas traseras macizas y manijas</t>
  </si>
  <si>
    <t>Contenedor de basura 24</t>
  </si>
  <si>
    <t>- Elaborado en plástico
- Con tapa
- Capacidad mínima de 340 litros
- Color verde
- Con ruedas traseras macizas y manijas</t>
  </si>
  <si>
    <t>Contenedor de basura 25</t>
  </si>
  <si>
    <t>- Elaborado en plástico
- Con tapa
- Capacidad mínima de 340 litros
- Color gris
- Con ruedas traseras macizas y manijas</t>
  </si>
  <si>
    <t>Contenedor de basura 26</t>
  </si>
  <si>
    <t>- Elaborado en plástico
- Con tapa
- Capacidad mínima de 760 litros
- Color azul
- Con ruedas traseras macizas y manijas</t>
  </si>
  <si>
    <t>Contenedor de basura 27</t>
  </si>
  <si>
    <t>- Elaborado en plástico
- Con tapa
- Capacidad mínima de 760 litros
- Color verde
- Con ruedas traseras macizas y manijas</t>
  </si>
  <si>
    <t>Contenedor de basura 28</t>
  </si>
  <si>
    <t>- Elaborado en plástico
- Con tapa
- Capacidad mínima de 760 litros
- Color gris
- Con ruedas traseras macizas y manijas</t>
  </si>
  <si>
    <t>Contenedor de basura 29</t>
  </si>
  <si>
    <t>- Elaborado en plástico
- Con tapa
- Capacidad mínima de 1.000 litros
- Color gris
- Con ruedas traseras macizas y manijas</t>
  </si>
  <si>
    <t>Contenedor de basura 30</t>
  </si>
  <si>
    <t>- Elaborado en plástico
- Con tapa
- Capacidad mínima de 1.000 litros
- Color verde
- Con ruedas traseras macizas y manijas</t>
  </si>
  <si>
    <t>Punto Ecológico 1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</si>
  <si>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20 litros para cada contenedor
- Contenedores elaborados en plástico</t>
  </si>
  <si>
    <t>Punto Ecológico 2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</si>
  <si>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35 litros para cada contenedor
- Contenedores elaborados en plástico</t>
  </si>
  <si>
    <t>Punto Ecológico 3</t>
  </si>
  <si>
    <t>- Base metálica con techo en material metálico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35 litros para cada contenedor
- Contenedores elaborados en plástico</t>
  </si>
  <si>
    <t>Punto Ecológico 4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</si>
  <si>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50 litros para cada contenedor
- Contenedores elaborados en plástico</t>
  </si>
  <si>
    <t>Punto Ecológico 5</t>
  </si>
  <si>
    <t>- Base metálica con techo en material metálico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50 litros para cada contenedor
- Contenedores elaborados en plástico</t>
  </si>
  <si>
    <t>Punto Ecológico 6</t>
  </si>
  <si>
    <t>- Base metálica
- Mínimo tres contenedores así:
- Contenedor azul con tapa con palabra "Plásticos" en la cara frontal
- Contenedor verde con tapa con palabras "No reciclables" u "Orgánicos" u "Ordinarios" en la cara frontal
- Contenedor gris con tapa con palabras "Papel y cartón" en la cara frontal
- Capacidad mínima de 100 litros para cada contenedor
- Contenedores elaborados en plástico</t>
  </si>
  <si>
    <t>Papelera 1</t>
  </si>
  <si>
    <t>- Cuerpo metálico enmallado sin tapa
- Con capacidad mínima de 10 litros
- Diseño para oficina</t>
  </si>
  <si>
    <t>Papelera 2</t>
  </si>
  <si>
    <t>- Cuerpo plástico
- Con mecanismo de pedal para abrir y cerrar tapa
- Con capacidad mínima de 10 litros
- Diseño para baño</t>
  </si>
  <si>
    <t>Papelera 3</t>
  </si>
  <si>
    <t>- Cuerpo plástico sin tapa
- Con capacidad mínima de 10 litros
- Diseño para baño</t>
  </si>
  <si>
    <t>Señales peatonales de prevención y atención 1</t>
  </si>
  <si>
    <t>- Elaborado en plástico
- Tipo tijera, plegable
- Tamaño mínimo de 25 cm de ancho por 60 cm de alto por 22 cm de largo.
- Impresión en las dos caras con las palabras "Cerrado" o "Área cerrada" o "No pasar".
- Color amarillo</t>
  </si>
  <si>
    <t>Señales peatonales de prevención y atención 2</t>
  </si>
  <si>
    <t>- Elaborado en plástico
- Tipo tijera, plegable
- Tamaño mínimo de 25 cm de ancho por 60 cm de alto por 22 cm de largo.
- Impresión en las dos caras con las palabras "Cuidado".
- Color amarillo
- Acordes con la reglamentación establecida por la NTC 1461</t>
  </si>
  <si>
    <t>Señales peatonales de prevención y atención 3</t>
  </si>
  <si>
    <t>- Elaborado en plástico
- Tipo tijera, plegable
- Tamaño mínimo de 25 cm de ancho por 60 cm de alto por 22 cm de largo.
- Impresión en las dos caras con las palabras "Piso húmedo o "Piso mojado"".
- Color amarillo
- Acordes con la reglamentación establecida por la NTC 1461</t>
  </si>
  <si>
    <t>Dispensador para papel higiénico 1</t>
  </si>
  <si>
    <t>- Elaborado en plástico ABS blanco
- Para rollo de 250 metros y 400 metros
- Con visor para ver el estado del rollo
- Con cerradura y llave
- Incluye los elementos necesarios para realizar la instalación en pared
-Incluye el costo de instalación.</t>
  </si>
  <si>
    <t>Dispensador para papel higiénico 2</t>
  </si>
  <si>
    <t>- Elaborado en acero inoxidable
- Para rollo de 250 metros y 400 metros
- Con visor para ver el estado del rollo
- Con cerradura y llave
- Incluye los elementos necesarios para realizar la instalación en pared
-Incluye el costo de instalación.</t>
  </si>
  <si>
    <t>Dispensador de toallas de manos 1</t>
  </si>
  <si>
    <t>- Elaborado en plástico ABS
- Para toallas de papel en rollo de 150 metros y 250 metros
- Con mecanismo accionador de palanca, perilla giratoria o para halar con la mano.
- Con cuchilla serrada para cortar la toalla de manos
- Con cerradura y llave
- Incluye los elementos necesarios para realizar la instalación en pared
 - Incluye el costo de instalación</t>
  </si>
  <si>
    <t>Dispensador de toallas de manos 2</t>
  </si>
  <si>
    <t>- Elaborado en plástico ABS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</si>
  <si>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toallas de manos 3</t>
  </si>
  <si>
    <t>- Elaborado en acero inoxidable
- Para toallas de papel interdobladas con capacidad mínima de 300 toallas
- Con mecanismo para halar con la mano.
- Con cerradura y llave
- Incluye los elementos necesarios para realizar la instalación en pared
-Incluye el costo de instalación</t>
  </si>
  <si>
    <t>Dispensador de jabón líquido 1</t>
  </si>
  <si>
    <t>- Elaborado en plástico ABS blanco
- Con válvula manual anticorrosiva.
- Uso habilitado para cualquier jabón líquido con capacidad mínima de 800 cc
- Con cerradura y llave
- Incluye los elementos necesarios para realizar la instalación en pared
-Incluye el costo de instalación</t>
  </si>
  <si>
    <t>Dispensador de jabón líquido 2</t>
  </si>
  <si>
    <t>- Elaborado en plástico ABS blanco
- Con sensor para suministro de jabón
- Uso habilitado para cualquier jabón líquido con capacidad mínima de 800 cc
- Con cerradura y llave
- Incluye los elementos necesarios para realizar la instalación en pared
 -Incluye el costo de instalación</t>
  </si>
  <si>
    <t>Dispensador de jabón líquido 3</t>
  </si>
  <si>
    <t>- Elaborado en acero inoxidable
- Con válvula manual anticorrosiva.
- Uso habilitado para cualquier jabón líquido con capacidad mínima de 800 cc
- Con cerradura y llave
- Incluye los elementos necesarios para realizar la instalación en pared
 -Incluye el el costo de instalación</t>
  </si>
  <si>
    <t>Dispensador de jabón líquido 4</t>
  </si>
  <si>
    <t>- Elaborado en acero inoxidable
- Con sensor para suministro de jabón
- Uso habilitado para cualquier jabón líquido con capacidad mínima de 800 cc
- Con cerradura y llave
- Incluye los elementos necesarios para realizar la instalación en pared
 -Incluye el costo de instalación</t>
  </si>
  <si>
    <t>Dispensador para ambientador</t>
  </si>
  <si>
    <t xml:space="preserve"> - Elaborado en plástico ABS blanco
 - Con dispersión programable de líquido ambientador
 - Capacidad mínima de 250 ml
- Incluye los elementos necesarios para realizar la instalación en pared
- Incluye aerosol para recarga mensual
-Incluye el costo de instalación</t>
  </si>
  <si>
    <t>Dispensador goteo por gravedad y recarga</t>
  </si>
  <si>
    <t>- Elaborado en PVC blanco
- Goteo programable para desodorizar sanitarios y orinales
- Incluye manguera plástica de goteo
- Incluye los elementos necesarios para realizar la instalación en pared
'- Incluye líquido para recarga mensual con agentes tensoact</t>
  </si>
  <si>
    <t>Dispensador de agua</t>
  </si>
  <si>
    <t xml:space="preserve">- Dispensador de agua fría y caliente
- Sistema de filtración multinivel
- Uso de gas refrigerante seguro para la capa de ozono
</t>
  </si>
  <si>
    <t>Dispensador de agua con botellón</t>
  </si>
  <si>
    <t xml:space="preserve">- Dispensador de agua fría y caliente
- Uso de gas refrigerante seguro para la capa de ozono
</t>
  </si>
  <si>
    <t>Greca para tintos 1</t>
  </si>
  <si>
    <t>- Eléctrica de 110 v
- Cuerpo elaborada en lámina de acero inoxidable de calibre 24 como mínimo
- Resistencias elaboradas en cobre
- Terminales elaboradas en cobre remplazables con soldadura
- Mínimo dos servicios
- Con su respectivo filtro y aro
 - Con capacidad para 30 tintos</t>
  </si>
  <si>
    <t>Greca para tintos 2</t>
  </si>
  <si>
    <t>- Eléctrica de 110 v
- Cuerpo elaborada en lámina de acero inoxidable de calibre 24 como mínimo, grado alimento
- Resistencias elaboradas en cobre
- Terminales elaboradas en cobre remplazables sin soldadura
- Mínimo 2 servicios
 -Con su respectivo filtro y aro
- Con capacidad para 60 tintos</t>
  </si>
  <si>
    <t>Greca para tintos 3</t>
  </si>
  <si>
    <t>- Eléctrica de 110 v
- Cuerpo elaborada en lámina de acero inoxidable de calibre 24 como mínimo, grado alimento
- Resistencias elaboradas en cobre
- Terminales elaboradas en cobre remplazables sin soldadura
- Mínimo dos servicios
 -Con su respectivo filtro y aro
 - Con capacidad para 120 tintos</t>
  </si>
  <si>
    <t>Horno microondas</t>
  </si>
  <si>
    <t>- Potencia mínima de 900 w
- Tamaño mínimo de 30 cm de ancho por 25 cm de alto por 35 cm de profundidad.
- Con bandera giratoria de cristal templado
- Con programas automáticos</t>
  </si>
  <si>
    <t>Horno microondas de tipo industrial</t>
  </si>
  <si>
    <t>- Potencia mínima de 1000 w
- Tamaño mínimo de 30 cm de ancho por 30 cm de alto por 40 cm de profundidad.
- Descongelamiento automático
- Con programas automáticos</t>
  </si>
  <si>
    <t>Estufa 1</t>
  </si>
  <si>
    <t>- De dos puestos
- Lámina inoxidable
- Eléctrica
- Con perilla para graduar mínimo 3 niveles de calor</t>
  </si>
  <si>
    <t>Estufa 2</t>
  </si>
  <si>
    <t xml:space="preserve"> - de dos puestos
- Lámina inoxidable
- A gas
- Con perilla y quemador para graduar la llama
- Con parrilla</t>
  </si>
  <si>
    <t>Extensión eléctrica 1</t>
  </si>
  <si>
    <r>
      <t>- De mínimo 25 metros de longitud</t>
    </r>
    <r>
      <rPr>
        <sz val="6"/>
        <color rgb="FFFF0000"/>
        <rFont val="Arial"/>
        <family val="2"/>
      </rPr>
      <t xml:space="preserve"> 
</t>
    </r>
    <r>
      <rPr>
        <sz val="6"/>
        <color theme="1" tint="4.9989318521683403E-2"/>
        <rFont val="Arial"/>
        <family val="2"/>
      </rPr>
      <t>- Tipo industrial</t>
    </r>
    <r>
      <rPr>
        <sz val="6"/>
        <color rgb="FF000000"/>
        <rFont val="Arial"/>
        <family val="2"/>
      </rPr>
      <t xml:space="preserve">
- Recubierta en plástico PVC
- Con clavijas</t>
    </r>
  </si>
  <si>
    <t>Extensión eléctrica 2</t>
  </si>
  <si>
    <t>- De mínimo 30 metros de longitud
- Recubierta en plástico PVC
- Con clavijas
- Tipo industrial</t>
  </si>
  <si>
    <t>Aspiradora 1</t>
  </si>
  <si>
    <t>- De uso industrial para aspirado en seco y húmedo
- Motor con potencia 1200 w y 1400 w
- Capacidad entre 15 y 20 litros
- Cable de potencia con longitud mínima de 5m
- Accesorios mínimos: manguera puntera, 2 tubos para extensión, cepillos para tapizados</t>
  </si>
  <si>
    <t>Aspiradora 2</t>
  </si>
  <si>
    <t>- De uso industrial para aspirado en seco y húmedo
- Motor con potencia entre 1200 w y 1400 w
- Capacidad entre 45 y 55 litros
- Cable de potencia con longitud mínima de 5m
- Accesorios mínimos: manguera puntera, 2 tubos para extensión, cepillos para tapizados</t>
  </si>
  <si>
    <t>Lavabrilladora de pisos 1</t>
  </si>
  <si>
    <t xml:space="preserve">- De uso industrial
- Motores con potencia mínima de 1,5 hp y velocidad mínima de 175 rpm.
- Con manijas dobles
- Con interruptor de apagado de seguridad
- Diámetro mínimo de 16"
- Cable de potencia con longitud mínima de 8m
- Accesorios mínimos portapad, cepillo suave y duro
</t>
  </si>
  <si>
    <t xml:space="preserve">Unidad </t>
  </si>
  <si>
    <t>Lavabrilladora de pisos 2</t>
  </si>
  <si>
    <t>- De uso industrial
- Motores con potencia mínima de 1,5 hp y velocidad mínima de 175 rpm.
- Con manijas dobles
- Con interruptor de apagado de seguridad
- Diámetro mínimo de 20"
- Cable de potencia con longitud mínima de 8m
- Accesorios mínimos portapad, cepillo suave y duro</t>
  </si>
  <si>
    <t>Brilladora de alta revolución</t>
  </si>
  <si>
    <t>- De uso industrial
- Motores con potencia mínima de 1,5 hp y velocidad mínima de 1500 rpm.
- Con manijas dobles
- Con interruptor de apagado de seguridad
- Diámetro mínimo de 20"
- Cable de potencia con longitud mínima de 8m
- Accesorios mínimos:portapad</t>
  </si>
  <si>
    <t>Lavadora de alfombras y tapetes 1</t>
  </si>
  <si>
    <r>
      <rPr>
        <sz val="6"/>
        <rFont val="Arial"/>
        <family val="2"/>
      </rPr>
      <t xml:space="preserve"> - Motor con potencia de mínimo 1100 w y velocidad mínima de 175 revoluciones por minuto</t>
    </r>
    <r>
      <rPr>
        <sz val="6"/>
        <color rgb="FFFF0000"/>
        <rFont val="Arial"/>
        <family val="2"/>
      </rPr>
      <t xml:space="preserve">.
- </t>
    </r>
    <r>
      <rPr>
        <sz val="6"/>
        <rFont val="Arial"/>
        <family val="2"/>
      </rPr>
      <t>Capacidad mínima de 5 litros
- Cable de potencia con longitud mínima de 8m
- Pa</t>
    </r>
    <r>
      <rPr>
        <sz val="6"/>
        <color theme="1" tint="0.14999847407452621"/>
        <rFont val="Arial"/>
        <family val="2"/>
      </rPr>
      <t>ra lavar en seco o a vapor
- Diámetro mínimo de 16"</t>
    </r>
  </si>
  <si>
    <t>Lavadora de alfombras y tapetes 2</t>
  </si>
  <si>
    <t>- De inyección y extracción con dos motores, cada uno con una potencia entre 1200 w y 1400 w.
- Capacidad mínima de 30 litros
- Cable de potencia con longitud mínima de 8m
- Diámetro mínimo de 20"</t>
  </si>
  <si>
    <t>Hidrolavadora</t>
  </si>
  <si>
    <t xml:space="preserve"> - Motor eléctrico y potencia de mínimo 2.2 Kw - 1.450 RPM y entre 2.5 HP y 3.5 HP.
 - Presión de salida de agua entre 1500 psi y 1900 psi.
 - Con ruedas</t>
  </si>
  <si>
    <t>Sopladora de hojas</t>
  </si>
  <si>
    <t xml:space="preserve"> - Potenciado por motor a gasolina o eléctrico inalámbrico
 - Caudal mínimo de 380 cfm / 645m3/h
 - Autonomía mínima de 30 minutos
 - Intensidad máxima de sonido de 100dB
 - Incluye combustible para su funcionamiento (Máximo 3 galones)</t>
  </si>
  <si>
    <t>Sonda para inodoro</t>
  </si>
  <si>
    <t>-Sonda de mínimo 3''
-Cubierta de vinilo para proteger la porcelana.
- Cable de 1/2" (12,7 mm) con núcleo interno recubierto por compresión, resistente al retorcimiento.
-Mangos grandes y de diseño ergonómico.
-Funcional en inodoros ahorradores de agua
-Peso entre 1,9 kg y 2,5 kg</t>
  </si>
  <si>
    <t>Girador Manual</t>
  </si>
  <si>
    <t>-Para destapar desagües entre 1/2" a 1 1/2".
-Collar antideslizante que agarra y suelta el cable
-Cable de núcleo hueco de mpinimo 5/16" × 25 pies (7,6 m) con barrena de cabeza de bulbo.
-Tambor rotativo de plástico moldeado
-Diseño de tambor abierto que permite el acceso al cable</t>
  </si>
  <si>
    <t>Sonda para fregaderos</t>
  </si>
  <si>
    <t>Sonda Eléctrica para desagües de 3/4” (20 mm) a 2-1/2” (64 mm)
-El equipo propulsor de velocidad variable gira el cable a 0-600 RPM.
-Capacidad del tambor: 50 pies (15 m) de 5⁄16" (8 mm) o 35 pies (11 m) de 3⁄8" (10 mm).
-El núcleo interior revestido de vinilo impide que se oxide por contacto con el resorte.</t>
  </si>
  <si>
    <t>Compresores de pintura con pistola</t>
  </si>
  <si>
    <t>-Con potencia desde 93W a  1500W
-Tanque de aire con capacidad desde 0,3 L hasta 24 L.
-Reparto de aire a velocidades desde 10,5 Litros/Minuto a 220 Litros/Minuto.
-Presión máxima de 0,4 a 8 Bares.
-ideales para: automoción, bellas artes, bronceado, ilustración, manualidades, restauración de muebles, bodypaint, modelismo, pinta-caras, maquillaje y uñas repostería, tatuaje temporal, textil.</t>
  </si>
  <si>
    <t>Cortadora de baldosa</t>
  </si>
  <si>
    <t>-Motor monofásico
-Incluido Disco de Diamante de 180mm con protector termico de seguridad
-Refrigeración del disco por inmersión
-Cable eléctrico de mínimo 1.5 m
-Tope lateral para cortes repetitivos
-Guia para cortes con regulación de 0º a 90º
-Plataforma abatibl para ingletes
 - Con potencia promedio de 600 W</t>
  </si>
  <si>
    <t xml:space="preserve">Cortadora de cesped </t>
  </si>
  <si>
    <t>-Cuenta con una cuchilla de 32 a 38 cm.
-Chasis de acero con recolector o salida lateral.
-Ruedas de 135 mm
-Con  potencia entre 5 hp a 25 hp
-Ancho de corte de 18 a 183 cm.
-Peso entre 10 kg y 13,5 kg
-Tiene manilla de seguridad
-Incluye combustible para su funcionamiento (Máximo 3 galones)</t>
  </si>
  <si>
    <t>Pulidoras</t>
  </si>
  <si>
    <t>-Con potencia desde 120W a 3000W
-Velocidad desde 3.200 rpm a 11.000 rpm
-Equipos de peso liviano.
-Equipos con baja vibración
-Con mango lateral.</t>
  </si>
  <si>
    <t>Guadañas</t>
  </si>
  <si>
    <t xml:space="preserve"> -Guadaña de Eje Rígido
 - Viene cilindrada con apróximadamente 30 a 51,6 cm3.
-Peso promedio entre 6,5 Kg y 7,7 Kg.
-Cuchilla de 80 puntas
-Capacidad del tanque de combustible entre 0,65 Lt y 1 Lt.
-Cuenta con un sistema de arranque manual.
-Cuenta con un sistema de ignición electrónico
 - Incluye el combustible para su funcioamiento (Máximo 3 galones)</t>
  </si>
  <si>
    <t>Motobombas</t>
  </si>
  <si>
    <t>-Motobomba eléctrica
-Fabricada en Hierro
-Cuenta con una potencia de 2 hp a 111 hp
-Velocidades desde 1800 RPM a 3450 RPM.
-Peso promedio de 30 Kg.
-Las medidas de succión por descarga van de 2 x 2 pulgadas a 12 x 12 pulgadas.</t>
  </si>
  <si>
    <t>Precio total elementos, equipos y maquinaria por mes</t>
  </si>
  <si>
    <t xml:space="preserve">TOTAL Mensual Bienes de Aseo y Cafetería </t>
  </si>
  <si>
    <t>NOVIEMBRE</t>
  </si>
  <si>
    <t xml:space="preserve">Total </t>
  </si>
  <si>
    <t>Lunes a viernes</t>
  </si>
  <si>
    <t>SEDE</t>
  </si>
  <si>
    <t>NOMBRE</t>
  </si>
  <si>
    <t>CEDULA</t>
  </si>
  <si>
    <t>CARGO</t>
  </si>
  <si>
    <t>FECHA DE INGRESO</t>
  </si>
  <si>
    <t>PUERTO BOYACA</t>
  </si>
  <si>
    <t>MIGUEL ENRIQUE JIMENEZ ARDILA</t>
  </si>
  <si>
    <t>AUXILIAR DE ASEO Y CAFETERIA</t>
  </si>
  <si>
    <t xml:space="preserve">Horario </t>
  </si>
  <si>
    <t xml:space="preserve">Observaciones </t>
  </si>
  <si>
    <t>0474</t>
  </si>
  <si>
    <t>SERVICIO INTEGRAL DE ASEO Y CAFETERÍA PRESTADO DEL 22 AL 30 DE NOVIEMBRE DE 2022. ORDEN DE COMPRA 99569 REGIÓN 3</t>
  </si>
  <si>
    <t xml:space="preserve">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</si>
</sst>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.00"/>
    <numFmt numFmtId="165" formatCode="0.0000%"/>
    <numFmt numFmtId="166" formatCode="_(&quot;$&quot;* #,##0.00_);_(&quot;$&quot;* \(#,##0.00\);_(&quot;$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  <font>
      <sz val="2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sz val="11"/>
      <color theme="1"/>
      <name val="Arial"/>
      <family val="2"/>
    </font>
    <font>
      <b/>
      <sz val="16"/>
      <color rgb="FF4E4D4D"/>
      <name val="Arial"/>
      <family val="2"/>
    </font>
    <font>
      <b/>
      <sz val="11"/>
      <color theme="0"/>
      <name val="Arial"/>
      <family val="2"/>
    </font>
    <font>
      <b/>
      <sz val="10"/>
      <color rgb="FF4E4D4D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10"/>
      <color theme="1" tint="4.9989318521683403E-2"/>
      <name val="Arial"/>
      <family val="2"/>
    </font>
    <font>
      <sz val="10"/>
      <color theme="1" tint="0.14999847407452621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  <font>
      <sz val="6"/>
      <color rgb="FFFF0000"/>
      <name val="Arial"/>
      <family val="2"/>
    </font>
    <font>
      <sz val="6"/>
      <color theme="1" tint="4.9989318521683403E-2"/>
      <name val="Arial"/>
      <family val="2"/>
    </font>
    <font>
      <sz val="6"/>
      <color theme="1" tint="0.1499984740745262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F8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BEBEBE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</cellStyleXfs>
  <cellXfs count="146">
    <xf numFmtId="0" fontId="0" fillId="0" borderId="0" xfId="0"/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6" fillId="2" borderId="2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left" vertical="center"/>
      <protection hidden="1"/>
    </xf>
    <xf numFmtId="0" fontId="8" fillId="2" borderId="2" xfId="0" applyFont="1" applyFill="1" applyBorder="1" applyAlignment="1" applyProtection="1">
      <alignment horizontal="left" vertical="center"/>
      <protection hidden="1"/>
    </xf>
    <xf numFmtId="0" fontId="9" fillId="4" borderId="3" xfId="0" applyFont="1" applyFill="1" applyBorder="1" applyAlignment="1" applyProtection="1">
      <alignment horizontal="center" vertical="center"/>
      <protection locked="0" hidden="1"/>
    </xf>
    <xf numFmtId="0" fontId="8" fillId="2" borderId="1" xfId="0" applyFont="1" applyFill="1" applyBorder="1" applyAlignment="1" applyProtection="1">
      <alignment horizontal="left" vertical="center" wrapText="1"/>
      <protection hidden="1"/>
    </xf>
    <xf numFmtId="0" fontId="8" fillId="2" borderId="4" xfId="0" applyFont="1" applyFill="1" applyBorder="1" applyAlignment="1" applyProtection="1">
      <alignment horizontal="left" vertical="center" wrapText="1"/>
      <protection hidden="1"/>
    </xf>
    <xf numFmtId="0" fontId="8" fillId="2" borderId="2" xfId="0" applyFont="1" applyFill="1" applyBorder="1" applyAlignment="1" applyProtection="1">
      <alignment horizontal="left" vertical="center" wrapText="1"/>
      <protection hidden="1"/>
    </xf>
    <xf numFmtId="0" fontId="10" fillId="4" borderId="1" xfId="0" applyFont="1" applyFill="1" applyBorder="1" applyAlignment="1" applyProtection="1">
      <alignment horizontal="center" vertical="center"/>
      <protection locked="0" hidden="1"/>
    </xf>
    <xf numFmtId="0" fontId="10" fillId="4" borderId="4" xfId="0" applyFont="1" applyFill="1" applyBorder="1" applyAlignment="1" applyProtection="1">
      <alignment horizontal="center" vertical="center"/>
      <protection locked="0" hidden="1"/>
    </xf>
    <xf numFmtId="0" fontId="10" fillId="4" borderId="2" xfId="0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 applyProtection="1">
      <alignment horizontal="left" vertical="center"/>
      <protection hidden="1"/>
    </xf>
    <xf numFmtId="0" fontId="6" fillId="2" borderId="2" xfId="0" applyFont="1" applyFill="1" applyBorder="1" applyAlignment="1" applyProtection="1">
      <alignment horizontal="left" vertical="center"/>
      <protection hidden="1"/>
    </xf>
    <xf numFmtId="0" fontId="7" fillId="4" borderId="1" xfId="0" applyFont="1" applyFill="1" applyBorder="1" applyAlignment="1" applyProtection="1">
      <alignment horizontal="center" vertical="center" wrapText="1"/>
      <protection locked="0" hidden="1"/>
    </xf>
    <xf numFmtId="0" fontId="7" fillId="4" borderId="4" xfId="0" applyFont="1" applyFill="1" applyBorder="1" applyAlignment="1" applyProtection="1">
      <alignment horizontal="center" vertical="center" wrapText="1"/>
      <protection locked="0" hidden="1"/>
    </xf>
    <xf numFmtId="0" fontId="7" fillId="4" borderId="2" xfId="0" applyFont="1" applyFill="1" applyBorder="1" applyAlignment="1" applyProtection="1">
      <alignment horizontal="center" vertical="center" wrapText="1"/>
      <protection locked="0" hidden="1"/>
    </xf>
    <xf numFmtId="0" fontId="10" fillId="5" borderId="0" xfId="0" applyFont="1" applyFill="1" applyAlignment="1" applyProtection="1">
      <alignment horizontal="center" vertical="center"/>
      <protection hidden="1"/>
    </xf>
    <xf numFmtId="0" fontId="10" fillId="5" borderId="5" xfId="0" applyFont="1" applyFill="1" applyBorder="1" applyAlignment="1" applyProtection="1">
      <alignment horizontal="center" vertical="center"/>
      <protection hidden="1"/>
    </xf>
    <xf numFmtId="0" fontId="10" fillId="5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164" fontId="12" fillId="0" borderId="7" xfId="0" applyNumberFormat="1" applyFont="1" applyBorder="1" applyAlignment="1" applyProtection="1">
      <alignment horizontal="center" vertical="center" wrapText="1"/>
      <protection hidden="1"/>
    </xf>
    <xf numFmtId="165" fontId="12" fillId="4" borderId="7" xfId="3" applyNumberFormat="1" applyFont="1" applyFill="1" applyBorder="1" applyAlignment="1" applyProtection="1">
      <alignment horizontal="center" vertical="center" wrapText="1"/>
      <protection locked="0"/>
    </xf>
    <xf numFmtId="164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7" xfId="0" applyNumberFormat="1" applyFont="1" applyBorder="1" applyAlignment="1" applyProtection="1">
      <alignment horizontal="center" vertical="center" wrapText="1"/>
      <protection locked="0"/>
    </xf>
    <xf numFmtId="165" fontId="12" fillId="0" borderId="7" xfId="3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5" fillId="3" borderId="8" xfId="0" applyFont="1" applyFill="1" applyBorder="1" applyAlignment="1" applyProtection="1">
      <alignment horizontal="left" vertical="center" wrapText="1"/>
      <protection hidden="1"/>
    </xf>
    <xf numFmtId="0" fontId="15" fillId="3" borderId="9" xfId="0" applyFont="1" applyFill="1" applyBorder="1" applyAlignment="1" applyProtection="1">
      <alignment horizontal="left" vertical="center" wrapText="1"/>
      <protection hidden="1"/>
    </xf>
    <xf numFmtId="164" fontId="16" fillId="3" borderId="10" xfId="2" applyNumberFormat="1" applyFont="1" applyFill="1" applyBorder="1" applyAlignment="1" applyProtection="1">
      <alignment horizontal="right" vertical="center"/>
      <protection hidden="1"/>
    </xf>
    <xf numFmtId="0" fontId="18" fillId="5" borderId="6" xfId="4" applyFont="1" applyFill="1" applyBorder="1" applyAlignment="1" applyProtection="1">
      <alignment horizontal="left" vertical="center"/>
      <protection hidden="1"/>
    </xf>
    <xf numFmtId="0" fontId="18" fillId="5" borderId="0" xfId="4" applyFont="1" applyFill="1" applyAlignment="1" applyProtection="1">
      <alignment horizontal="center" vertical="center"/>
      <protection hidden="1"/>
    </xf>
    <xf numFmtId="0" fontId="17" fillId="0" borderId="0" xfId="4" applyProtection="1">
      <protection hidden="1"/>
    </xf>
    <xf numFmtId="0" fontId="15" fillId="3" borderId="7" xfId="0" applyFont="1" applyFill="1" applyBorder="1" applyAlignment="1" applyProtection="1">
      <alignment horizontal="left" vertical="center" wrapText="1"/>
      <protection hidden="1"/>
    </xf>
    <xf numFmtId="164" fontId="16" fillId="3" borderId="7" xfId="2" applyNumberFormat="1" applyFont="1" applyFill="1" applyBorder="1" applyAlignment="1" applyProtection="1">
      <alignment horizontal="right" vertical="center"/>
      <protection hidden="1"/>
    </xf>
    <xf numFmtId="0" fontId="18" fillId="5" borderId="11" xfId="4" applyFont="1" applyFill="1" applyBorder="1" applyAlignment="1" applyProtection="1">
      <alignment horizontal="left" vertical="center"/>
      <protection hidden="1"/>
    </xf>
    <xf numFmtId="0" fontId="18" fillId="5" borderId="12" xfId="4" applyFont="1" applyFill="1" applyBorder="1" applyAlignment="1" applyProtection="1">
      <alignment horizontal="center" vertical="center"/>
      <protection hidden="1"/>
    </xf>
    <xf numFmtId="0" fontId="15" fillId="3" borderId="7" xfId="0" applyFont="1" applyFill="1" applyBorder="1" applyAlignment="1" applyProtection="1">
      <alignment horizontal="left" vertical="center" wrapText="1"/>
      <protection hidden="1"/>
    </xf>
    <xf numFmtId="10" fontId="15" fillId="4" borderId="7" xfId="3" applyNumberFormat="1" applyFont="1" applyFill="1" applyBorder="1" applyAlignment="1" applyProtection="1">
      <alignment horizontal="center" vertical="center" wrapText="1"/>
      <protection locked="0" hidden="1"/>
    </xf>
    <xf numFmtId="0" fontId="2" fillId="6" borderId="13" xfId="4" applyFont="1" applyFill="1" applyBorder="1" applyAlignment="1" applyProtection="1">
      <alignment horizontal="center" vertical="center" wrapText="1"/>
      <protection hidden="1"/>
    </xf>
    <xf numFmtId="0" fontId="2" fillId="6" borderId="8" xfId="4" applyFont="1" applyFill="1" applyBorder="1" applyAlignment="1" applyProtection="1">
      <alignment horizontal="center" vertical="center" wrapText="1"/>
      <protection hidden="1"/>
    </xf>
    <xf numFmtId="0" fontId="2" fillId="6" borderId="14" xfId="4" applyFont="1" applyFill="1" applyBorder="1" applyAlignment="1" applyProtection="1">
      <alignment horizontal="center" vertical="center" wrapText="1"/>
      <protection hidden="1"/>
    </xf>
    <xf numFmtId="0" fontId="2" fillId="6" borderId="9" xfId="4" applyFont="1" applyFill="1" applyBorder="1" applyAlignment="1" applyProtection="1">
      <alignment horizontal="center" vertical="center" wrapText="1"/>
      <protection hidden="1"/>
    </xf>
    <xf numFmtId="164" fontId="19" fillId="3" borderId="7" xfId="2" applyNumberFormat="1" applyFont="1" applyFill="1" applyBorder="1" applyAlignment="1" applyProtection="1">
      <alignment horizontal="right" vertical="center"/>
      <protection hidden="1"/>
    </xf>
    <xf numFmtId="0" fontId="20" fillId="0" borderId="7" xfId="4" applyFont="1" applyBorder="1" applyAlignment="1" applyProtection="1">
      <alignment horizontal="center" wrapText="1"/>
      <protection hidden="1"/>
    </xf>
    <xf numFmtId="49" fontId="17" fillId="0" borderId="8" xfId="5" applyNumberFormat="1" applyFont="1" applyFill="1" applyBorder="1" applyAlignment="1" applyProtection="1">
      <alignment horizontal="center" vertical="center" wrapText="1"/>
      <protection hidden="1"/>
    </xf>
    <xf numFmtId="49" fontId="17" fillId="0" borderId="14" xfId="5" applyNumberFormat="1" applyFont="1" applyFill="1" applyBorder="1" applyAlignment="1" applyProtection="1">
      <alignment horizontal="center" vertical="center" wrapText="1"/>
      <protection hidden="1"/>
    </xf>
    <xf numFmtId="49" fontId="17" fillId="0" borderId="9" xfId="5" applyNumberFormat="1" applyFont="1" applyFill="1" applyBorder="1" applyAlignment="1" applyProtection="1">
      <alignment horizontal="center" vertical="center" wrapText="1"/>
      <protection hidden="1"/>
    </xf>
    <xf numFmtId="10" fontId="17" fillId="0" borderId="7" xfId="5" applyNumberFormat="1" applyFont="1" applyFill="1" applyBorder="1" applyAlignment="1" applyProtection="1">
      <alignment horizontal="center" wrapText="1"/>
      <protection hidden="1"/>
    </xf>
    <xf numFmtId="0" fontId="20" fillId="0" borderId="8" xfId="4" applyFont="1" applyBorder="1" applyAlignment="1" applyProtection="1">
      <alignment horizontal="right"/>
      <protection hidden="1"/>
    </xf>
    <xf numFmtId="0" fontId="20" fillId="0" borderId="9" xfId="4" applyFont="1" applyBorder="1" applyAlignment="1" applyProtection="1">
      <alignment horizontal="right"/>
      <protection hidden="1"/>
    </xf>
    <xf numFmtId="10" fontId="20" fillId="0" borderId="7" xfId="5" applyNumberFormat="1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166" fontId="5" fillId="0" borderId="0" xfId="0" applyNumberFormat="1" applyFont="1" applyProtection="1">
      <protection hidden="1"/>
    </xf>
    <xf numFmtId="0" fontId="21" fillId="0" borderId="0" xfId="0" applyFont="1"/>
    <xf numFmtId="0" fontId="22" fillId="0" borderId="7" xfId="0" applyFont="1" applyBorder="1" applyAlignment="1" applyProtection="1">
      <alignment horizontal="center" vertical="center" wrapText="1"/>
      <protection hidden="1"/>
    </xf>
    <xf numFmtId="164" fontId="22" fillId="0" borderId="7" xfId="0" applyNumberFormat="1" applyFont="1" applyBorder="1" applyAlignment="1" applyProtection="1">
      <alignment horizontal="center" vertical="center" wrapText="1"/>
      <protection hidden="1"/>
    </xf>
    <xf numFmtId="0" fontId="23" fillId="3" borderId="7" xfId="0" applyFont="1" applyFill="1" applyBorder="1" applyAlignment="1" applyProtection="1">
      <alignment horizontal="right" vertical="center" wrapText="1"/>
      <protection hidden="1"/>
    </xf>
    <xf numFmtId="0" fontId="23" fillId="3" borderId="7" xfId="0" applyFont="1" applyFill="1" applyBorder="1" applyAlignment="1" applyProtection="1">
      <alignment horizontal="right" vertical="center" wrapText="1"/>
      <protection hidden="1"/>
    </xf>
    <xf numFmtId="10" fontId="23" fillId="4" borderId="7" xfId="3" applyNumberFormat="1" applyFont="1" applyFill="1" applyBorder="1" applyAlignment="1" applyProtection="1">
      <alignment horizontal="right" vertical="center" wrapText="1"/>
      <protection locked="0" hidden="1"/>
    </xf>
    <xf numFmtId="0" fontId="23" fillId="7" borderId="7" xfId="0" applyFont="1" applyFill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center"/>
      <protection hidden="1"/>
    </xf>
    <xf numFmtId="49" fontId="29" fillId="8" borderId="7" xfId="0" applyNumberFormat="1" applyFont="1" applyFill="1" applyBorder="1" applyAlignment="1" applyProtection="1">
      <alignment horizontal="center" vertical="center" wrapText="1"/>
      <protection hidden="1"/>
    </xf>
    <xf numFmtId="1" fontId="30" fillId="0" borderId="22" xfId="0" applyNumberFormat="1" applyFont="1" applyBorder="1" applyAlignment="1">
      <alignment horizontal="center" vertical="center" shrinkToFit="1"/>
    </xf>
    <xf numFmtId="1" fontId="34" fillId="0" borderId="22" xfId="0" applyNumberFormat="1" applyFont="1" applyBorder="1" applyAlignment="1">
      <alignment horizontal="center" vertical="center" shrinkToFit="1"/>
    </xf>
    <xf numFmtId="0" fontId="24" fillId="0" borderId="0" xfId="0" applyFont="1" applyAlignment="1" applyProtection="1">
      <alignment horizontal="center" vertical="center"/>
      <protection hidden="1"/>
    </xf>
    <xf numFmtId="43" fontId="24" fillId="0" borderId="0" xfId="1" applyFont="1" applyFill="1" applyAlignment="1" applyProtection="1">
      <alignment horizontal="center" vertical="center"/>
      <protection hidden="1"/>
    </xf>
    <xf numFmtId="1" fontId="24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6" fillId="6" borderId="8" xfId="0" applyFont="1" applyFill="1" applyBorder="1" applyAlignment="1" applyProtection="1">
      <alignment horizontal="center" vertical="center"/>
      <protection hidden="1"/>
    </xf>
    <xf numFmtId="0" fontId="26" fillId="6" borderId="14" xfId="0" applyFont="1" applyFill="1" applyBorder="1" applyAlignment="1" applyProtection="1">
      <alignment horizontal="center" vertical="center"/>
      <protection hidden="1"/>
    </xf>
    <xf numFmtId="0" fontId="26" fillId="6" borderId="15" xfId="0" applyFont="1" applyFill="1" applyBorder="1" applyAlignment="1" applyProtection="1">
      <alignment horizontal="center" vertical="center"/>
      <protection hidden="1"/>
    </xf>
    <xf numFmtId="0" fontId="26" fillId="6" borderId="16" xfId="0" applyFont="1" applyFill="1" applyBorder="1" applyAlignment="1" applyProtection="1">
      <alignment horizontal="center" vertical="center"/>
      <protection hidden="1"/>
    </xf>
    <xf numFmtId="49" fontId="17" fillId="8" borderId="17" xfId="0" applyNumberFormat="1" applyFont="1" applyFill="1" applyBorder="1" applyAlignment="1" applyProtection="1">
      <alignment horizontal="center" vertical="center"/>
      <protection hidden="1"/>
    </xf>
    <xf numFmtId="49" fontId="17" fillId="8" borderId="16" xfId="0" applyNumberFormat="1" applyFont="1" applyFill="1" applyBorder="1" applyAlignment="1" applyProtection="1">
      <alignment horizontal="center" vertical="center"/>
      <protection hidden="1"/>
    </xf>
    <xf numFmtId="0" fontId="24" fillId="3" borderId="8" xfId="0" applyFont="1" applyFill="1" applyBorder="1" applyAlignment="1" applyProtection="1">
      <alignment horizontal="center" vertical="center"/>
      <protection hidden="1"/>
    </xf>
    <xf numFmtId="0" fontId="24" fillId="3" borderId="14" xfId="0" applyFont="1" applyFill="1" applyBorder="1" applyAlignment="1" applyProtection="1">
      <alignment horizontal="center" vertical="center"/>
      <protection hidden="1"/>
    </xf>
    <xf numFmtId="0" fontId="24" fillId="3" borderId="9" xfId="0" applyFont="1" applyFill="1" applyBorder="1" applyAlignment="1" applyProtection="1">
      <alignment horizontal="center" vertical="center"/>
      <protection hidden="1"/>
    </xf>
    <xf numFmtId="0" fontId="24" fillId="4" borderId="8" xfId="0" applyFont="1" applyFill="1" applyBorder="1" applyAlignment="1" applyProtection="1">
      <alignment horizontal="center" vertical="center"/>
      <protection locked="0" hidden="1"/>
    </xf>
    <xf numFmtId="0" fontId="24" fillId="4" borderId="14" xfId="0" applyFont="1" applyFill="1" applyBorder="1" applyAlignment="1" applyProtection="1">
      <alignment horizontal="center" vertical="center"/>
      <protection locked="0" hidden="1"/>
    </xf>
    <xf numFmtId="0" fontId="24" fillId="4" borderId="9" xfId="0" applyFont="1" applyFill="1" applyBorder="1" applyAlignment="1" applyProtection="1">
      <alignment horizontal="center" vertical="center"/>
      <protection locked="0" hidden="1"/>
    </xf>
    <xf numFmtId="49" fontId="17" fillId="8" borderId="18" xfId="0" applyNumberFormat="1" applyFont="1" applyFill="1" applyBorder="1" applyAlignment="1" applyProtection="1">
      <alignment horizontal="center" vertical="center"/>
      <protection hidden="1"/>
    </xf>
    <xf numFmtId="49" fontId="17" fillId="8" borderId="19" xfId="0" applyNumberFormat="1" applyFont="1" applyFill="1" applyBorder="1" applyAlignment="1" applyProtection="1">
      <alignment horizontal="center" vertical="center"/>
      <protection hidden="1"/>
    </xf>
    <xf numFmtId="49" fontId="17" fillId="8" borderId="20" xfId="0" applyNumberFormat="1" applyFont="1" applyFill="1" applyBorder="1" applyAlignment="1" applyProtection="1">
      <alignment horizontal="center" vertical="center"/>
      <protection hidden="1"/>
    </xf>
    <xf numFmtId="49" fontId="17" fillId="8" borderId="21" xfId="0" applyNumberFormat="1" applyFont="1" applyFill="1" applyBorder="1" applyAlignment="1" applyProtection="1">
      <alignment horizontal="center" vertical="center"/>
      <protection hidden="1"/>
    </xf>
    <xf numFmtId="43" fontId="18" fillId="0" borderId="0" xfId="1" applyFont="1" applyFill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/>
      <protection hidden="1"/>
    </xf>
    <xf numFmtId="1" fontId="28" fillId="0" borderId="0" xfId="0" applyNumberFormat="1" applyFont="1" applyAlignment="1" applyProtection="1">
      <alignment horizontal="center" vertical="center"/>
      <protection hidden="1"/>
    </xf>
    <xf numFmtId="0" fontId="29" fillId="8" borderId="13" xfId="0" applyFont="1" applyFill="1" applyBorder="1" applyAlignment="1" applyProtection="1">
      <alignment horizontal="center" vertical="center"/>
      <protection hidden="1"/>
    </xf>
    <xf numFmtId="49" fontId="29" fillId="8" borderId="13" xfId="0" applyNumberFormat="1" applyFont="1" applyFill="1" applyBorder="1" applyAlignment="1" applyProtection="1">
      <alignment horizontal="center" vertical="center"/>
      <protection hidden="1"/>
    </xf>
    <xf numFmtId="43" fontId="29" fillId="8" borderId="7" xfId="1" applyFont="1" applyFill="1" applyBorder="1" applyAlignment="1" applyProtection="1">
      <alignment horizontal="center" vertical="center"/>
      <protection hidden="1"/>
    </xf>
    <xf numFmtId="49" fontId="29" fillId="8" borderId="7" xfId="0" applyNumberFormat="1" applyFont="1" applyFill="1" applyBorder="1" applyAlignment="1" applyProtection="1">
      <alignment horizontal="center" vertical="center"/>
      <protection hidden="1"/>
    </xf>
    <xf numFmtId="0" fontId="17" fillId="0" borderId="22" xfId="0" applyFont="1" applyBorder="1" applyAlignment="1">
      <alignment horizontal="center" vertical="center"/>
    </xf>
    <xf numFmtId="49" fontId="30" fillId="0" borderId="22" xfId="0" applyNumberFormat="1" applyFont="1" applyBorder="1" applyAlignment="1">
      <alignment horizontal="left" vertical="center"/>
    </xf>
    <xf numFmtId="39" fontId="5" fillId="0" borderId="9" xfId="1" applyNumberFormat="1" applyFont="1" applyBorder="1" applyAlignment="1" applyProtection="1">
      <alignment horizontal="center" vertical="center"/>
      <protection hidden="1"/>
    </xf>
    <xf numFmtId="44" fontId="17" fillId="3" borderId="7" xfId="2" applyFont="1" applyFill="1" applyBorder="1" applyAlignment="1" applyProtection="1">
      <alignment horizontal="center" vertical="center"/>
      <protection hidden="1"/>
    </xf>
    <xf numFmtId="165" fontId="17" fillId="4" borderId="7" xfId="3" applyNumberFormat="1" applyFont="1" applyFill="1" applyBorder="1" applyAlignment="1" applyProtection="1">
      <alignment horizontal="center" vertical="center"/>
      <protection locked="0" hidden="1"/>
    </xf>
    <xf numFmtId="44" fontId="5" fillId="3" borderId="7" xfId="2" applyFont="1" applyFill="1" applyBorder="1" applyAlignment="1" applyProtection="1">
      <alignment horizontal="center" vertical="center"/>
      <protection hidden="1"/>
    </xf>
    <xf numFmtId="43" fontId="20" fillId="0" borderId="7" xfId="1" applyFont="1" applyFill="1" applyBorder="1" applyAlignment="1" applyProtection="1">
      <alignment horizontal="center" vertical="center"/>
      <protection hidden="1"/>
    </xf>
    <xf numFmtId="49" fontId="17" fillId="0" borderId="22" xfId="0" applyNumberFormat="1" applyFont="1" applyBorder="1" applyAlignment="1">
      <alignment horizontal="left" vertical="center"/>
    </xf>
    <xf numFmtId="49" fontId="17" fillId="0" borderId="22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0" fillId="8" borderId="8" xfId="0" applyFont="1" applyFill="1" applyBorder="1" applyAlignment="1" applyProtection="1">
      <alignment horizontal="left" vertical="center"/>
      <protection hidden="1"/>
    </xf>
    <xf numFmtId="0" fontId="20" fillId="8" borderId="14" xfId="0" applyFont="1" applyFill="1" applyBorder="1" applyAlignment="1" applyProtection="1">
      <alignment horizontal="left" vertical="center"/>
      <protection hidden="1"/>
    </xf>
    <xf numFmtId="0" fontId="20" fillId="8" borderId="9" xfId="0" applyFont="1" applyFill="1" applyBorder="1" applyAlignment="1" applyProtection="1">
      <alignment horizontal="left" vertical="center"/>
      <protection hidden="1"/>
    </xf>
    <xf numFmtId="9" fontId="20" fillId="8" borderId="9" xfId="0" applyNumberFormat="1" applyFont="1" applyFill="1" applyBorder="1" applyAlignment="1" applyProtection="1">
      <alignment horizontal="center" vertical="center"/>
      <protection hidden="1"/>
    </xf>
    <xf numFmtId="0" fontId="20" fillId="8" borderId="9" xfId="0" applyFont="1" applyFill="1" applyBorder="1" applyAlignment="1" applyProtection="1">
      <alignment horizontal="left" vertical="center"/>
      <protection hidden="1"/>
    </xf>
    <xf numFmtId="0" fontId="33" fillId="0" borderId="22" xfId="0" applyFont="1" applyBorder="1" applyAlignment="1">
      <alignment horizontal="center" vertical="center"/>
    </xf>
    <xf numFmtId="0" fontId="34" fillId="0" borderId="22" xfId="0" applyFont="1" applyBorder="1" applyAlignment="1">
      <alignment horizontal="left" vertical="center"/>
    </xf>
    <xf numFmtId="49" fontId="34" fillId="0" borderId="22" xfId="0" applyNumberFormat="1" applyFont="1" applyBorder="1" applyAlignment="1">
      <alignment horizontal="left" vertical="center"/>
    </xf>
    <xf numFmtId="49" fontId="33" fillId="0" borderId="22" xfId="0" applyNumberFormat="1" applyFont="1" applyBorder="1" applyAlignment="1">
      <alignment horizontal="left" vertical="center"/>
    </xf>
    <xf numFmtId="49" fontId="33" fillId="0" borderId="22" xfId="0" applyNumberFormat="1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/>
    </xf>
    <xf numFmtId="0" fontId="33" fillId="0" borderId="12" xfId="0" applyFont="1" applyBorder="1" applyAlignment="1" applyProtection="1">
      <alignment vertical="center"/>
      <protection hidden="1"/>
    </xf>
    <xf numFmtId="43" fontId="33" fillId="0" borderId="12" xfId="1" applyFont="1" applyFill="1" applyBorder="1" applyAlignment="1" applyProtection="1">
      <alignment horizontal="center" vertical="center"/>
      <protection hidden="1"/>
    </xf>
    <xf numFmtId="164" fontId="20" fillId="8" borderId="7" xfId="0" applyNumberFormat="1" applyFont="1" applyFill="1" applyBorder="1" applyAlignment="1" applyProtection="1">
      <alignment horizontal="center" vertical="center"/>
      <protection hidden="1"/>
    </xf>
    <xf numFmtId="0" fontId="38" fillId="8" borderId="8" xfId="0" applyFont="1" applyFill="1" applyBorder="1" applyAlignment="1" applyProtection="1">
      <alignment horizontal="left" vertical="center"/>
      <protection hidden="1"/>
    </xf>
    <xf numFmtId="0" fontId="38" fillId="8" borderId="14" xfId="0" applyFont="1" applyFill="1" applyBorder="1" applyAlignment="1" applyProtection="1">
      <alignment horizontal="left" vertical="center"/>
      <protection hidden="1"/>
    </xf>
    <xf numFmtId="0" fontId="38" fillId="8" borderId="9" xfId="0" applyFont="1" applyFill="1" applyBorder="1" applyAlignment="1" applyProtection="1">
      <alignment horizontal="left" vertical="center"/>
      <protection hidden="1"/>
    </xf>
    <xf numFmtId="9" fontId="38" fillId="8" borderId="9" xfId="0" applyNumberFormat="1" applyFont="1" applyFill="1" applyBorder="1" applyAlignment="1" applyProtection="1">
      <alignment horizontal="center" vertical="center"/>
      <protection hidden="1"/>
    </xf>
    <xf numFmtId="0" fontId="38" fillId="8" borderId="9" xfId="0" applyFont="1" applyFill="1" applyBorder="1" applyAlignment="1" applyProtection="1">
      <alignment horizontal="left" vertical="center"/>
      <protection hidden="1"/>
    </xf>
    <xf numFmtId="164" fontId="38" fillId="8" borderId="7" xfId="0" applyNumberFormat="1" applyFont="1" applyFill="1" applyBorder="1" applyAlignment="1" applyProtection="1">
      <alignment horizontal="center" vertical="center"/>
      <protection hidden="1"/>
    </xf>
    <xf numFmtId="0" fontId="15" fillId="7" borderId="0" xfId="0" applyFont="1" applyFill="1" applyAlignment="1" applyProtection="1">
      <alignment horizontal="center" vertical="center"/>
      <protection hidden="1"/>
    </xf>
    <xf numFmtId="43" fontId="0" fillId="0" borderId="0" xfId="0" applyNumberFormat="1"/>
    <xf numFmtId="0" fontId="39" fillId="7" borderId="0" xfId="0" applyFont="1" applyFill="1" applyAlignment="1" applyProtection="1">
      <alignment horizontal="center" vertical="center"/>
      <protection hidden="1"/>
    </xf>
    <xf numFmtId="43" fontId="40" fillId="7" borderId="0" xfId="0" applyNumberFormat="1" applyFont="1" applyFill="1"/>
    <xf numFmtId="44" fontId="21" fillId="0" borderId="0" xfId="2" applyFont="1"/>
    <xf numFmtId="0" fontId="0" fillId="0" borderId="24" xfId="0" applyBorder="1"/>
    <xf numFmtId="0" fontId="41" fillId="0" borderId="24" xfId="0" applyFont="1" applyBorder="1"/>
    <xf numFmtId="0" fontId="42" fillId="0" borderId="24" xfId="0" applyFont="1" applyBorder="1" applyAlignment="1">
      <alignment horizontal="left" vertical="center"/>
    </xf>
    <xf numFmtId="14" fontId="0" fillId="0" borderId="24" xfId="0" applyNumberFormat="1" applyBorder="1"/>
    <xf numFmtId="0" fontId="3" fillId="7" borderId="24" xfId="0" applyFont="1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49" fontId="0" fillId="0" borderId="0" xfId="0" applyNumberFormat="1"/>
    <xf numFmtId="0" fontId="43" fillId="0" borderId="0" xfId="0" applyFont="1" applyAlignment="1">
      <alignment horizontal="center" vertical="center" wrapText="1"/>
    </xf>
  </cellXfs>
  <cellStyles count="6">
    <cellStyle name="Millares" xfId="1" builtinId="3"/>
    <cellStyle name="Moneda" xfId="2" builtinId="4"/>
    <cellStyle name="Normal" xfId="0" builtinId="0"/>
    <cellStyle name="Normal 2" xfId="4" xr:uid="{D83E82AB-9C63-4259-BE01-187039F3E5A2}"/>
    <cellStyle name="Porcentaje" xfId="3" builtinId="5"/>
    <cellStyle name="Porcentaje 2" xfId="5" xr:uid="{24010AC2-A498-496C-BAAD-A595DAA79720}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F2F2F2"/>
      </font>
    </dxf>
    <dxf>
      <font>
        <color rgb="FFF2F2F2"/>
      </font>
    </dxf>
    <dxf>
      <font>
        <color rgb="FFF2F2F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E6F8FE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E6F8FE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VEC/DM2_139771_R_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G9" t="str">
            <v>Región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E2" t="str">
            <v>Sí</v>
          </cell>
        </row>
        <row r="3">
          <cell r="E3" t="str">
            <v>No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topLeftCell="I1" workbookViewId="0">
      <selection activeCell="S21" sqref="S21:V24"/>
    </sheetView>
  </sheetViews>
  <sheetFormatPr baseColWidth="10" defaultColWidth="9.140625" defaultRowHeight="17.25" x14ac:dyDescent="0.3"/>
  <cols>
    <col min="1" max="1" width="6.42578125" style="2" customWidth="1"/>
    <col min="2" max="2" width="22.42578125" style="2" bestFit="1" customWidth="1"/>
    <col min="3" max="3" width="23.28515625" style="2" bestFit="1" customWidth="1"/>
    <col min="4" max="4" width="14.7109375" style="2" bestFit="1" customWidth="1"/>
    <col min="5" max="5" width="15.140625" style="2" bestFit="1" customWidth="1"/>
    <col min="6" max="6" width="10.5703125" style="2" bestFit="1" customWidth="1"/>
    <col min="7" max="7" width="10.42578125" style="2" customWidth="1"/>
    <col min="8" max="8" width="11" style="2" customWidth="1"/>
    <col min="9" max="9" width="12.28515625" style="2" bestFit="1" customWidth="1"/>
    <col min="10" max="10" width="13.85546875" style="2" customWidth="1"/>
    <col min="11" max="11" width="18.42578125" style="2" customWidth="1"/>
    <col min="12" max="12" width="18.140625" style="2" customWidth="1"/>
    <col min="13" max="13" width="15.140625" style="2" customWidth="1"/>
    <col min="14" max="14" width="25.42578125" style="2" customWidth="1"/>
    <col min="15" max="15" width="18.140625" style="2" customWidth="1"/>
    <col min="16" max="16" width="17.28515625" style="2" bestFit="1" customWidth="1"/>
    <col min="19" max="19" width="33.7109375" style="61" bestFit="1" customWidth="1"/>
    <col min="20" max="20" width="13" style="61" customWidth="1"/>
    <col min="21" max="21" width="19.42578125" style="61" customWidth="1"/>
    <col min="22" max="22" width="16" style="61" bestFit="1" customWidth="1"/>
    <col min="23" max="24" width="9.140625" style="61"/>
  </cols>
  <sheetData>
    <row r="1" spans="1:22" ht="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2" ht="18" x14ac:dyDescent="0.3">
      <c r="E2" s="3"/>
    </row>
    <row r="3" spans="1:22" ht="25.5" x14ac:dyDescent="0.3">
      <c r="A3" s="4" t="s">
        <v>1</v>
      </c>
      <c r="B3" s="5"/>
      <c r="C3" s="6" t="str">
        <f>'[1]Solicitud de Cotización General'!G9</f>
        <v>Región</v>
      </c>
      <c r="D3" s="7"/>
      <c r="E3" s="8" t="s">
        <v>2</v>
      </c>
      <c r="F3" s="9"/>
      <c r="G3" s="10" t="s">
        <v>3</v>
      </c>
      <c r="H3" s="11" t="s">
        <v>4</v>
      </c>
      <c r="I3" s="12"/>
      <c r="J3" s="12"/>
      <c r="K3" s="12"/>
      <c r="L3" s="13"/>
      <c r="M3" s="14"/>
      <c r="N3" s="15"/>
      <c r="O3" s="15"/>
      <c r="P3" s="16"/>
    </row>
    <row r="4" spans="1:22" ht="25.5" x14ac:dyDescent="0.3">
      <c r="A4" s="17" t="s">
        <v>5</v>
      </c>
      <c r="B4" s="18"/>
      <c r="C4" s="19" t="s">
        <v>6</v>
      </c>
      <c r="D4" s="20"/>
      <c r="E4" s="20"/>
      <c r="F4" s="20"/>
      <c r="G4" s="20"/>
      <c r="H4" s="20"/>
      <c r="I4" s="20"/>
      <c r="J4" s="20"/>
      <c r="K4" s="20"/>
      <c r="L4" s="21"/>
    </row>
    <row r="6" spans="1:22" x14ac:dyDescent="0.3">
      <c r="A6" s="22" t="s">
        <v>7</v>
      </c>
      <c r="B6" s="22"/>
      <c r="C6" s="22"/>
      <c r="D6" s="22"/>
      <c r="E6" s="22"/>
      <c r="F6" s="22"/>
      <c r="G6" s="22"/>
      <c r="H6" s="23"/>
      <c r="I6" s="24" t="s">
        <v>8</v>
      </c>
      <c r="J6" s="22"/>
      <c r="K6" s="22"/>
      <c r="L6" s="22"/>
      <c r="M6" s="22"/>
      <c r="N6" s="22"/>
      <c r="O6" s="22"/>
      <c r="P6" s="22"/>
    </row>
    <row r="7" spans="1:22" ht="36" x14ac:dyDescent="0.3">
      <c r="A7" s="25" t="s">
        <v>9</v>
      </c>
      <c r="B7" s="25" t="s">
        <v>10</v>
      </c>
      <c r="C7" s="25" t="s">
        <v>11</v>
      </c>
      <c r="D7" s="25" t="s">
        <v>12</v>
      </c>
      <c r="E7" s="25" t="s">
        <v>13</v>
      </c>
      <c r="F7" s="25" t="s">
        <v>14</v>
      </c>
      <c r="G7" s="25" t="s">
        <v>15</v>
      </c>
      <c r="H7" s="25" t="s">
        <v>16</v>
      </c>
      <c r="I7" s="25" t="s">
        <v>17</v>
      </c>
      <c r="J7" s="25" t="s">
        <v>18</v>
      </c>
      <c r="K7" s="25" t="s">
        <v>19</v>
      </c>
      <c r="L7" s="25" t="s">
        <v>20</v>
      </c>
      <c r="M7" s="25" t="s">
        <v>21</v>
      </c>
      <c r="N7" s="25" t="s">
        <v>22</v>
      </c>
      <c r="O7" s="25" t="s">
        <v>23</v>
      </c>
      <c r="P7" s="25" t="s">
        <v>24</v>
      </c>
      <c r="S7" s="67" t="s">
        <v>11</v>
      </c>
      <c r="T7" s="67" t="s">
        <v>14</v>
      </c>
      <c r="U7" s="67" t="s">
        <v>47</v>
      </c>
      <c r="V7" s="67" t="s">
        <v>24</v>
      </c>
    </row>
    <row r="8" spans="1:22" x14ac:dyDescent="0.3">
      <c r="A8" s="26">
        <v>1</v>
      </c>
      <c r="B8" s="26" t="s">
        <v>25</v>
      </c>
      <c r="C8" s="26" t="s">
        <v>26</v>
      </c>
      <c r="D8" s="26" t="s">
        <v>27</v>
      </c>
      <c r="E8" s="26" t="s">
        <v>28</v>
      </c>
      <c r="F8" s="26">
        <v>1</v>
      </c>
      <c r="G8" s="26" t="s">
        <v>29</v>
      </c>
      <c r="H8" s="26">
        <v>7</v>
      </c>
      <c r="I8" s="27">
        <v>1877489</v>
      </c>
      <c r="J8" s="28"/>
      <c r="K8" s="27">
        <v>1877489</v>
      </c>
      <c r="L8" s="27">
        <v>1877489</v>
      </c>
      <c r="M8" s="27">
        <v>1877489</v>
      </c>
      <c r="N8" s="29"/>
      <c r="O8" s="27"/>
      <c r="P8" s="30">
        <f>H8*M8</f>
        <v>13142423</v>
      </c>
      <c r="S8" s="62" t="s">
        <v>26</v>
      </c>
      <c r="T8" s="62">
        <v>1</v>
      </c>
      <c r="U8" s="63">
        <v>1877489</v>
      </c>
      <c r="V8" s="137">
        <f>ROUND(+U8/30*9*T8,0)</f>
        <v>563247</v>
      </c>
    </row>
    <row r="9" spans="1:22" x14ac:dyDescent="0.3">
      <c r="A9" s="26">
        <v>2</v>
      </c>
      <c r="B9" s="26" t="s">
        <v>30</v>
      </c>
      <c r="C9" s="26" t="s">
        <v>30</v>
      </c>
      <c r="D9" s="26"/>
      <c r="E9" s="26"/>
      <c r="F9" s="26">
        <v>1</v>
      </c>
      <c r="G9" s="26" t="s">
        <v>31</v>
      </c>
      <c r="H9" s="26">
        <v>7</v>
      </c>
      <c r="I9" s="27">
        <v>66161.2</v>
      </c>
      <c r="J9" s="31"/>
      <c r="K9" s="27">
        <v>66161.2</v>
      </c>
      <c r="L9" s="27">
        <v>66161.2</v>
      </c>
      <c r="M9" s="27">
        <v>66161.2</v>
      </c>
      <c r="N9" s="29"/>
      <c r="O9" s="27"/>
      <c r="P9" s="30">
        <f>H9*M9</f>
        <v>463128.39999999997</v>
      </c>
      <c r="S9" s="62" t="s">
        <v>30</v>
      </c>
      <c r="T9" s="62">
        <v>1</v>
      </c>
      <c r="U9" s="63">
        <v>66161.2</v>
      </c>
      <c r="V9" s="137">
        <f>ROUND(+'INSUMOS '!L375,0)</f>
        <v>69754</v>
      </c>
    </row>
    <row r="10" spans="1:22" x14ac:dyDescent="0.3">
      <c r="A10" s="26">
        <v>3</v>
      </c>
      <c r="B10" s="26" t="s">
        <v>32</v>
      </c>
      <c r="C10" s="26" t="s">
        <v>33</v>
      </c>
      <c r="D10" s="26"/>
      <c r="E10" s="26"/>
      <c r="F10" s="26">
        <v>1600</v>
      </c>
      <c r="G10" s="26" t="s">
        <v>34</v>
      </c>
      <c r="H10" s="26">
        <v>2</v>
      </c>
      <c r="I10" s="27">
        <v>390</v>
      </c>
      <c r="J10" s="28">
        <v>0.74358974358974361</v>
      </c>
      <c r="K10" s="27">
        <v>99.999999999999986</v>
      </c>
      <c r="L10" s="27">
        <v>100</v>
      </c>
      <c r="M10" s="27">
        <v>160000</v>
      </c>
      <c r="N10" s="29"/>
      <c r="O10" s="27"/>
      <c r="P10" s="30">
        <f>H10*M10</f>
        <v>320000</v>
      </c>
      <c r="S10" s="62" t="s">
        <v>33</v>
      </c>
      <c r="T10" s="62">
        <v>1600</v>
      </c>
      <c r="U10" s="63">
        <v>100</v>
      </c>
      <c r="V10" s="137"/>
    </row>
    <row r="11" spans="1:22" x14ac:dyDescent="0.3">
      <c r="A11" s="32" t="s">
        <v>35</v>
      </c>
      <c r="L11" s="33"/>
      <c r="N11" s="34" t="s">
        <v>36</v>
      </c>
      <c r="O11" s="35"/>
      <c r="P11" s="36">
        <v>0</v>
      </c>
      <c r="V11" s="137"/>
    </row>
    <row r="12" spans="1:22" x14ac:dyDescent="0.3">
      <c r="A12" s="37" t="s">
        <v>37</v>
      </c>
      <c r="B12" s="38"/>
      <c r="C12" s="38"/>
      <c r="D12" s="38"/>
      <c r="E12" s="38"/>
      <c r="F12" s="38"/>
      <c r="G12" s="38"/>
      <c r="H12" s="38"/>
      <c r="N12" s="34" t="s">
        <v>23</v>
      </c>
      <c r="O12" s="35"/>
      <c r="P12" s="36">
        <v>0</v>
      </c>
      <c r="V12" s="137"/>
    </row>
    <row r="13" spans="1:22" x14ac:dyDescent="0.3">
      <c r="A13" s="39"/>
      <c r="B13" s="39"/>
      <c r="C13" s="39"/>
      <c r="D13" s="39"/>
      <c r="E13" s="39"/>
      <c r="F13" s="39"/>
      <c r="N13" s="40" t="s">
        <v>38</v>
      </c>
      <c r="O13" s="40"/>
      <c r="P13" s="41">
        <v>13925551.4</v>
      </c>
      <c r="T13" s="64" t="s">
        <v>38</v>
      </c>
      <c r="U13" s="64"/>
      <c r="V13" s="137">
        <f>SUM(V8:V10)</f>
        <v>633001</v>
      </c>
    </row>
    <row r="14" spans="1:22" x14ac:dyDescent="0.3">
      <c r="A14" s="42" t="s">
        <v>39</v>
      </c>
      <c r="B14" s="43"/>
      <c r="C14" s="43"/>
      <c r="D14" s="43"/>
      <c r="E14" s="43"/>
      <c r="F14" s="43"/>
      <c r="N14" s="44" t="s">
        <v>40</v>
      </c>
      <c r="O14" s="45">
        <v>0.06</v>
      </c>
      <c r="P14" s="41">
        <v>835533.08</v>
      </c>
      <c r="T14" s="65" t="s">
        <v>40</v>
      </c>
      <c r="U14" s="66">
        <v>0.06</v>
      </c>
      <c r="V14" s="137">
        <f>ROUND(+V13*U14,0)</f>
        <v>37980</v>
      </c>
    </row>
    <row r="15" spans="1:22" x14ac:dyDescent="0.3">
      <c r="A15" s="46" t="s">
        <v>41</v>
      </c>
      <c r="B15" s="47" t="s">
        <v>42</v>
      </c>
      <c r="C15" s="48"/>
      <c r="D15" s="48"/>
      <c r="E15" s="49"/>
      <c r="F15" s="46" t="s">
        <v>43</v>
      </c>
      <c r="N15" s="40" t="s">
        <v>44</v>
      </c>
      <c r="O15" s="40"/>
      <c r="P15" s="50">
        <v>264585.48</v>
      </c>
      <c r="T15" s="64" t="s">
        <v>44</v>
      </c>
      <c r="U15" s="64"/>
      <c r="V15" s="137">
        <f>ROUND(+V13*10%*19%,0)</f>
        <v>12027</v>
      </c>
    </row>
    <row r="16" spans="1:22" x14ac:dyDescent="0.3">
      <c r="A16" s="51">
        <v>1</v>
      </c>
      <c r="B16" s="52"/>
      <c r="C16" s="53"/>
      <c r="D16" s="53"/>
      <c r="E16" s="54"/>
      <c r="F16" s="55"/>
      <c r="N16" s="40" t="s">
        <v>45</v>
      </c>
      <c r="O16" s="40"/>
      <c r="P16" s="41">
        <v>15025669.960000001</v>
      </c>
      <c r="T16" s="64" t="s">
        <v>45</v>
      </c>
      <c r="U16" s="64"/>
      <c r="V16" s="137">
        <f>SUM(V13:V15)</f>
        <v>683008</v>
      </c>
    </row>
    <row r="17" spans="1:22" x14ac:dyDescent="0.3">
      <c r="A17" s="39"/>
      <c r="B17" s="39"/>
      <c r="C17" s="39"/>
      <c r="D17" s="56" t="s">
        <v>46</v>
      </c>
      <c r="E17" s="57"/>
      <c r="F17" s="58">
        <v>0</v>
      </c>
    </row>
    <row r="19" spans="1:22" x14ac:dyDescent="0.3">
      <c r="N19" s="59"/>
    </row>
    <row r="21" spans="1:22" x14ac:dyDescent="0.3">
      <c r="S21" s="145" t="s">
        <v>855</v>
      </c>
      <c r="T21" s="145"/>
      <c r="U21" s="145"/>
      <c r="V21" s="145"/>
    </row>
    <row r="22" spans="1:22" x14ac:dyDescent="0.3">
      <c r="S22" s="145"/>
      <c r="T22" s="145"/>
      <c r="U22" s="145"/>
      <c r="V22" s="145"/>
    </row>
    <row r="23" spans="1:22" x14ac:dyDescent="0.3">
      <c r="S23" s="145"/>
      <c r="T23" s="145"/>
      <c r="U23" s="145"/>
      <c r="V23" s="145"/>
    </row>
    <row r="24" spans="1:22" x14ac:dyDescent="0.3">
      <c r="S24" s="145"/>
      <c r="T24" s="145"/>
      <c r="U24" s="145"/>
      <c r="V24" s="145"/>
    </row>
    <row r="25" spans="1:22" x14ac:dyDescent="0.3">
      <c r="P25" s="60"/>
    </row>
  </sheetData>
  <mergeCells count="21">
    <mergeCell ref="S21:V24"/>
    <mergeCell ref="B15:E15"/>
    <mergeCell ref="N15:O15"/>
    <mergeCell ref="B16:E16"/>
    <mergeCell ref="N16:O16"/>
    <mergeCell ref="D17:E17"/>
    <mergeCell ref="T13:U13"/>
    <mergeCell ref="T15:U15"/>
    <mergeCell ref="T16:U16"/>
    <mergeCell ref="C4:L4"/>
    <mergeCell ref="A6:H6"/>
    <mergeCell ref="I6:P6"/>
    <mergeCell ref="N11:O11"/>
    <mergeCell ref="N12:O12"/>
    <mergeCell ref="N13:O13"/>
    <mergeCell ref="A1:P1"/>
    <mergeCell ref="A3:B3"/>
    <mergeCell ref="C3:D3"/>
    <mergeCell ref="E3:F3"/>
    <mergeCell ref="H3:L3"/>
    <mergeCell ref="M3:P3"/>
  </mergeCells>
  <conditionalFormatting sqref="P13">
    <cfRule type="expression" dxfId="35" priority="10">
      <formula>ISERROR($Q13)</formula>
    </cfRule>
  </conditionalFormatting>
  <conditionalFormatting sqref="P13">
    <cfRule type="expression" dxfId="34" priority="9">
      <formula>ISERROR($J11)</formula>
    </cfRule>
  </conditionalFormatting>
  <conditionalFormatting sqref="P16">
    <cfRule type="expression" dxfId="33" priority="8">
      <formula>ISERROR($Q16)</formula>
    </cfRule>
  </conditionalFormatting>
  <conditionalFormatting sqref="P16">
    <cfRule type="expression" dxfId="32" priority="7">
      <formula>ISERROR($Q16)</formula>
    </cfRule>
  </conditionalFormatting>
  <conditionalFormatting sqref="P16">
    <cfRule type="expression" dxfId="31" priority="6">
      <formula>ISERROR($Q16)</formula>
    </cfRule>
  </conditionalFormatting>
  <conditionalFormatting sqref="P16">
    <cfRule type="expression" dxfId="30" priority="11">
      <formula>ISERROR($J17)</formula>
    </cfRule>
  </conditionalFormatting>
  <conditionalFormatting sqref="P11">
    <cfRule type="expression" dxfId="29" priority="12">
      <formula>ISERROR($G12)</formula>
    </cfRule>
  </conditionalFormatting>
  <conditionalFormatting sqref="C3:D3">
    <cfRule type="cellIs" dxfId="28" priority="5" operator="equal">
      <formula>0</formula>
    </cfRule>
  </conditionalFormatting>
  <conditionalFormatting sqref="O14">
    <cfRule type="expression" dxfId="27" priority="4">
      <formula>ISERROR($P14)</formula>
    </cfRule>
  </conditionalFormatting>
  <conditionalFormatting sqref="P15">
    <cfRule type="expression" dxfId="26" priority="3">
      <formula>ISERROR($Q15)</formula>
    </cfRule>
  </conditionalFormatting>
  <conditionalFormatting sqref="M3">
    <cfRule type="expression" dxfId="25" priority="2">
      <formula>ISERROR($G3)</formula>
    </cfRule>
  </conditionalFormatting>
  <conditionalFormatting sqref="P14">
    <cfRule type="expression" dxfId="24" priority="13">
      <formula>ISERROR($Q14)</formula>
    </cfRule>
  </conditionalFormatting>
  <conditionalFormatting sqref="U14">
    <cfRule type="expression" dxfId="23" priority="1">
      <formula>ISERROR($P14)</formula>
    </cfRule>
  </conditionalFormatting>
  <dataValidations count="9">
    <dataValidation type="decimal" allowBlank="1" showInputMessage="1" showErrorMessage="1" errorTitle="Error" error="Mayor o igual a 1 y Menor al Ofertado" promptTitle="Porcentaje de AIU" prompt="Mayor o igual a 1 y Menor al Ofertado" sqref="O14 U14" xr:uid="{3460D9DC-FA86-47D0-B266-7EA1C2FAB225}">
      <formula1>0.01</formula1>
      <formula2>Q14</formula2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8" promptTitle="Porcentaje Descuento" prompt="Ingrese % de descuento de 0%-100% y el resultado del descuento no puede ser menor al precio piso $ 18" sqref="J10" xr:uid="{CD5A76B2-3F23-4286-879D-10FB3FB6C952}">
      <formula1>XFD10</formula1>
    </dataValidation>
    <dataValidation type="custom" operator="greaterThanOrEqual" allowBlank="1" showInputMessage="1" showErrorMessage="1" errorTitle="Error" error="El porcentaje que ingreso no esta en este rango 0%-100%, o el resultado del descuento en menor al precio piso $ 1,705,723" promptTitle="Porcentaje Descuento" prompt="Ingrese % de descuento de 0%-100% y el resultado del descuento no puede ser menor al precio piso $ 1,705,723" sqref="J8" xr:uid="{4B970FC1-AEF4-4491-A260-D3B8FBD3EEA2}">
      <formula1>XFD8</formula1>
    </dataValidation>
    <dataValidation operator="greaterThanOrEqual" allowBlank="1" showInputMessage="1" showErrorMessage="1" sqref="J9" xr:uid="{9D13BA1B-D1EC-430E-90C2-740FE68B5001}"/>
    <dataValidation type="decimal" operator="greaterThan" allowBlank="1" showInputMessage="1" showErrorMessage="1" sqref="N8:O10" xr:uid="{03CB3167-045F-4B80-B0DD-457752B396C3}">
      <formula1>0</formula1>
    </dataValidation>
    <dataValidation type="decimal" allowBlank="1" showInputMessage="1" showErrorMessage="1" errorTitle="Error" error="Mayor a 1" promptTitle="Porcentaje de AIU" prompt="Mayor a 1" sqref="M11 P11:P12" xr:uid="{59E2152C-E171-4033-87D8-D500C00D033C}">
      <formula1>0.011</formula1>
      <formula2>AC14</formula2>
    </dataValidation>
    <dataValidation type="decimal" allowBlank="1" showInputMessage="1" showErrorMessage="1" errorTitle="Error" error="Mayor a 1" promptTitle="Porcentaje de AIU" prompt="Mayor a 1" sqref="A11:K11" xr:uid="{C78421DC-6329-4562-A614-EA30E681DB74}">
      <formula1>0.011</formula1>
      <formula2>R14</formula2>
    </dataValidation>
    <dataValidation type="list" allowBlank="1" showInputMessage="1" showErrorMessage="1" sqref="G3" xr:uid="{8CE76CF4-6EF4-4E47-A662-0328316A00D5}">
      <formula1>Confirmacion</formula1>
    </dataValidation>
    <dataValidation type="list" allowBlank="1" showInputMessage="1" showErrorMessage="1" sqref="C4" xr:uid="{B964F83F-7CF2-44B8-88BB-D9DA2E7AB041}">
      <formula1>INDIRECT("regioncobertura"&amp;$D$3)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C09B-F2EC-49C2-A471-AE00A1C87382}">
  <sheetPr filterMode="1"/>
  <dimension ref="A2:L376"/>
  <sheetViews>
    <sheetView topLeftCell="A16" workbookViewId="0">
      <selection activeCell="K13" sqref="K13"/>
    </sheetView>
  </sheetViews>
  <sheetFormatPr baseColWidth="10" defaultRowHeight="15" x14ac:dyDescent="0.25"/>
  <cols>
    <col min="1" max="1" width="5.5703125" style="72" customWidth="1"/>
    <col min="2" max="2" width="11.85546875" style="72" customWidth="1"/>
    <col min="3" max="3" width="44.5703125" style="72" customWidth="1"/>
    <col min="4" max="4" width="14" style="72" customWidth="1"/>
    <col min="5" max="5" width="20.140625" style="73" customWidth="1"/>
    <col min="6" max="6" width="19.140625" style="74" customWidth="1"/>
    <col min="7" max="8" width="15.140625" style="74" customWidth="1"/>
    <col min="9" max="9" width="21.5703125" style="72" customWidth="1"/>
    <col min="10" max="10" width="11.42578125" style="75"/>
    <col min="11" max="11" width="15.42578125" style="72" customWidth="1"/>
  </cols>
  <sheetData>
    <row r="2" spans="1:12" ht="20.25" x14ac:dyDescent="0.25">
      <c r="A2" s="76" t="s">
        <v>48</v>
      </c>
      <c r="B2" s="76"/>
      <c r="C2" s="76"/>
      <c r="D2" s="76"/>
      <c r="E2" s="76"/>
      <c r="F2" s="76"/>
      <c r="G2" s="76"/>
      <c r="H2" s="76"/>
      <c r="I2" s="76"/>
    </row>
    <row r="3" spans="1:12" x14ac:dyDescent="0.25">
      <c r="A3" s="77"/>
      <c r="B3" s="77"/>
      <c r="C3" s="77"/>
      <c r="D3" s="77"/>
      <c r="E3" s="77"/>
      <c r="I3" s="75"/>
    </row>
    <row r="4" spans="1:12" x14ac:dyDescent="0.25">
      <c r="A4" s="78" t="s">
        <v>49</v>
      </c>
      <c r="B4" s="79"/>
      <c r="C4" s="79"/>
      <c r="D4" s="79"/>
      <c r="E4" s="79"/>
      <c r="F4" s="79"/>
      <c r="G4" s="80"/>
      <c r="H4" s="80"/>
      <c r="I4" s="81"/>
    </row>
    <row r="5" spans="1:12" x14ac:dyDescent="0.25">
      <c r="A5" s="82" t="s">
        <v>50</v>
      </c>
      <c r="B5" s="83"/>
      <c r="C5" s="84">
        <v>3</v>
      </c>
      <c r="D5" s="85"/>
      <c r="E5" s="85"/>
      <c r="F5" s="85"/>
      <c r="G5" s="85"/>
      <c r="H5" s="85"/>
      <c r="I5" s="86"/>
    </row>
    <row r="6" spans="1:12" x14ac:dyDescent="0.25">
      <c r="A6" s="82" t="s">
        <v>51</v>
      </c>
      <c r="B6" s="83"/>
      <c r="C6" s="84" t="s">
        <v>6</v>
      </c>
      <c r="D6" s="85"/>
      <c r="E6" s="85"/>
      <c r="F6" s="85"/>
      <c r="G6" s="85"/>
      <c r="H6" s="85"/>
      <c r="I6" s="86"/>
    </row>
    <row r="7" spans="1:12" x14ac:dyDescent="0.25">
      <c r="A7" s="82" t="s">
        <v>52</v>
      </c>
      <c r="B7" s="83"/>
      <c r="C7" s="87"/>
      <c r="D7" s="88"/>
      <c r="E7" s="88"/>
      <c r="F7" s="88"/>
      <c r="G7" s="88"/>
      <c r="H7" s="88"/>
      <c r="I7" s="89"/>
    </row>
    <row r="8" spans="1:12" x14ac:dyDescent="0.25">
      <c r="A8" s="90"/>
      <c r="B8" s="91"/>
      <c r="C8" s="87"/>
      <c r="D8" s="88"/>
      <c r="E8" s="88"/>
      <c r="F8" s="88"/>
      <c r="G8" s="88"/>
      <c r="H8" s="88"/>
      <c r="I8" s="89"/>
    </row>
    <row r="9" spans="1:12" x14ac:dyDescent="0.25">
      <c r="A9" s="92"/>
      <c r="B9" s="93"/>
      <c r="C9" s="87"/>
      <c r="D9" s="88"/>
      <c r="E9" s="88"/>
      <c r="F9" s="88"/>
      <c r="G9" s="88"/>
      <c r="H9" s="88"/>
      <c r="I9" s="89"/>
    </row>
    <row r="10" spans="1:12" x14ac:dyDescent="0.25">
      <c r="E10" s="94"/>
    </row>
    <row r="11" spans="1:12" x14ac:dyDescent="0.25">
      <c r="A11" s="68" t="s">
        <v>53</v>
      </c>
      <c r="B11" s="95"/>
      <c r="F11" s="96"/>
      <c r="G11" s="96"/>
      <c r="H11" s="96"/>
      <c r="K11" s="133" t="s">
        <v>841</v>
      </c>
      <c r="L11" s="133"/>
    </row>
    <row r="12" spans="1:12" x14ac:dyDescent="0.25">
      <c r="I12" s="75"/>
    </row>
    <row r="13" spans="1:12" ht="22.5" x14ac:dyDescent="0.25">
      <c r="A13" s="97" t="s">
        <v>54</v>
      </c>
      <c r="B13" s="97" t="s">
        <v>55</v>
      </c>
      <c r="C13" s="98" t="s">
        <v>56</v>
      </c>
      <c r="D13" s="97" t="s">
        <v>57</v>
      </c>
      <c r="E13" s="99" t="s">
        <v>58</v>
      </c>
      <c r="F13" s="100" t="s">
        <v>59</v>
      </c>
      <c r="G13" s="69" t="s">
        <v>18</v>
      </c>
      <c r="H13" s="69" t="s">
        <v>19</v>
      </c>
      <c r="I13" s="69" t="s">
        <v>45</v>
      </c>
      <c r="J13" s="75" t="s">
        <v>60</v>
      </c>
      <c r="K13" s="100" t="s">
        <v>61</v>
      </c>
      <c r="L13" s="69" t="s">
        <v>45</v>
      </c>
    </row>
    <row r="14" spans="1:12" hidden="1" x14ac:dyDescent="0.25">
      <c r="A14" s="70">
        <v>1</v>
      </c>
      <c r="B14" s="101" t="s">
        <v>62</v>
      </c>
      <c r="C14" s="102" t="s">
        <v>63</v>
      </c>
      <c r="D14" s="101" t="s">
        <v>64</v>
      </c>
      <c r="E14" s="103">
        <v>0</v>
      </c>
      <c r="F14" s="104">
        <v>0</v>
      </c>
      <c r="G14" s="105">
        <v>0</v>
      </c>
      <c r="H14" s="104">
        <v>0</v>
      </c>
      <c r="I14" s="106">
        <v>0</v>
      </c>
      <c r="J14" s="75">
        <v>6474.4</v>
      </c>
      <c r="K14" s="107">
        <v>0</v>
      </c>
      <c r="L14" s="134">
        <f>+H14*K14</f>
        <v>0</v>
      </c>
    </row>
    <row r="15" spans="1:12" hidden="1" x14ac:dyDescent="0.25">
      <c r="A15" s="70">
        <v>2</v>
      </c>
      <c r="B15" s="101" t="s">
        <v>65</v>
      </c>
      <c r="C15" s="102" t="s">
        <v>66</v>
      </c>
      <c r="D15" s="101" t="s">
        <v>67</v>
      </c>
      <c r="E15" s="103">
        <v>0</v>
      </c>
      <c r="F15" s="104">
        <v>0</v>
      </c>
      <c r="G15" s="105">
        <v>0</v>
      </c>
      <c r="H15" s="104">
        <v>0</v>
      </c>
      <c r="I15" s="106">
        <v>0</v>
      </c>
      <c r="J15" s="75">
        <v>989.6</v>
      </c>
      <c r="K15" s="107">
        <v>0</v>
      </c>
      <c r="L15" s="134">
        <f t="shared" ref="L15:L78" si="0">+H15*K15</f>
        <v>0</v>
      </c>
    </row>
    <row r="16" spans="1:12" x14ac:dyDescent="0.25">
      <c r="A16" s="70">
        <v>3</v>
      </c>
      <c r="B16" s="101" t="s">
        <v>68</v>
      </c>
      <c r="C16" s="102" t="s">
        <v>69</v>
      </c>
      <c r="D16" s="101" t="s">
        <v>70</v>
      </c>
      <c r="E16" s="103">
        <v>1</v>
      </c>
      <c r="F16" s="104">
        <v>7239</v>
      </c>
      <c r="G16" s="105">
        <v>0.40267992816687392</v>
      </c>
      <c r="H16" s="104">
        <v>4324</v>
      </c>
      <c r="I16" s="106">
        <v>4324</v>
      </c>
      <c r="J16" s="75">
        <v>4324</v>
      </c>
      <c r="K16" s="107">
        <v>1</v>
      </c>
      <c r="L16" s="134">
        <f t="shared" si="0"/>
        <v>4324</v>
      </c>
    </row>
    <row r="17" spans="1:12" hidden="1" x14ac:dyDescent="0.25">
      <c r="A17" s="70">
        <v>4</v>
      </c>
      <c r="B17" s="101" t="s">
        <v>71</v>
      </c>
      <c r="C17" s="102" t="s">
        <v>72</v>
      </c>
      <c r="D17" s="101" t="s">
        <v>73</v>
      </c>
      <c r="E17" s="103">
        <v>0</v>
      </c>
      <c r="F17" s="104">
        <v>0</v>
      </c>
      <c r="G17" s="105">
        <v>0</v>
      </c>
      <c r="H17" s="104">
        <v>0</v>
      </c>
      <c r="I17" s="106">
        <v>0</v>
      </c>
      <c r="J17" s="75">
        <v>798.4</v>
      </c>
      <c r="K17" s="107">
        <v>0</v>
      </c>
      <c r="L17" s="134">
        <f t="shared" si="0"/>
        <v>0</v>
      </c>
    </row>
    <row r="18" spans="1:12" hidden="1" x14ac:dyDescent="0.25">
      <c r="A18" s="70">
        <v>5</v>
      </c>
      <c r="B18" s="101" t="s">
        <v>74</v>
      </c>
      <c r="C18" s="102" t="s">
        <v>75</v>
      </c>
      <c r="D18" s="101" t="s">
        <v>76</v>
      </c>
      <c r="E18" s="103">
        <v>0</v>
      </c>
      <c r="F18" s="104">
        <v>0</v>
      </c>
      <c r="G18" s="105">
        <v>0</v>
      </c>
      <c r="H18" s="104">
        <v>0</v>
      </c>
      <c r="I18" s="106">
        <v>0</v>
      </c>
      <c r="J18" s="75">
        <v>1488.8</v>
      </c>
      <c r="K18" s="107">
        <v>0</v>
      </c>
      <c r="L18" s="134">
        <f t="shared" si="0"/>
        <v>0</v>
      </c>
    </row>
    <row r="19" spans="1:12" hidden="1" x14ac:dyDescent="0.25">
      <c r="A19" s="70">
        <v>6</v>
      </c>
      <c r="B19" s="101" t="s">
        <v>77</v>
      </c>
      <c r="C19" s="102" t="s">
        <v>78</v>
      </c>
      <c r="D19" s="101" t="s">
        <v>79</v>
      </c>
      <c r="E19" s="103">
        <v>0</v>
      </c>
      <c r="F19" s="104">
        <v>0</v>
      </c>
      <c r="G19" s="105">
        <v>0</v>
      </c>
      <c r="H19" s="104">
        <v>0</v>
      </c>
      <c r="I19" s="106">
        <v>0</v>
      </c>
      <c r="J19" s="75">
        <v>1153.5999999999999</v>
      </c>
      <c r="K19" s="107">
        <v>0</v>
      </c>
      <c r="L19" s="134">
        <f t="shared" si="0"/>
        <v>0</v>
      </c>
    </row>
    <row r="20" spans="1:12" hidden="1" x14ac:dyDescent="0.25">
      <c r="A20" s="70">
        <v>7</v>
      </c>
      <c r="B20" s="101" t="s">
        <v>80</v>
      </c>
      <c r="C20" s="102" t="s">
        <v>81</v>
      </c>
      <c r="D20" s="101" t="s">
        <v>82</v>
      </c>
      <c r="E20" s="103">
        <v>0</v>
      </c>
      <c r="F20" s="104">
        <v>0</v>
      </c>
      <c r="G20" s="105">
        <v>0</v>
      </c>
      <c r="H20" s="104">
        <v>0</v>
      </c>
      <c r="I20" s="106">
        <v>0</v>
      </c>
      <c r="J20" s="75">
        <v>1764</v>
      </c>
      <c r="K20" s="107">
        <v>0</v>
      </c>
      <c r="L20" s="134">
        <f t="shared" si="0"/>
        <v>0</v>
      </c>
    </row>
    <row r="21" spans="1:12" hidden="1" x14ac:dyDescent="0.25">
      <c r="A21" s="70">
        <v>8</v>
      </c>
      <c r="B21" s="101" t="s">
        <v>83</v>
      </c>
      <c r="C21" s="102" t="s">
        <v>81</v>
      </c>
      <c r="D21" s="101" t="s">
        <v>64</v>
      </c>
      <c r="E21" s="103">
        <v>0</v>
      </c>
      <c r="F21" s="104">
        <v>0</v>
      </c>
      <c r="G21" s="105">
        <v>0</v>
      </c>
      <c r="H21" s="104">
        <v>0</v>
      </c>
      <c r="I21" s="106">
        <v>0</v>
      </c>
      <c r="J21" s="75">
        <v>5403.2</v>
      </c>
      <c r="K21" s="107">
        <v>0</v>
      </c>
      <c r="L21" s="134">
        <f t="shared" si="0"/>
        <v>0</v>
      </c>
    </row>
    <row r="22" spans="1:12" x14ac:dyDescent="0.25">
      <c r="A22" s="70">
        <v>9</v>
      </c>
      <c r="B22" s="101" t="s">
        <v>84</v>
      </c>
      <c r="C22" s="102" t="s">
        <v>85</v>
      </c>
      <c r="D22" s="101" t="s">
        <v>64</v>
      </c>
      <c r="E22" s="103">
        <v>1</v>
      </c>
      <c r="F22" s="104">
        <v>10417</v>
      </c>
      <c r="G22" s="105">
        <v>0.4621100124796006</v>
      </c>
      <c r="H22" s="104">
        <v>5603.2</v>
      </c>
      <c r="I22" s="106">
        <v>5603.2</v>
      </c>
      <c r="J22" s="75">
        <v>5603.2</v>
      </c>
      <c r="K22" s="107">
        <v>1</v>
      </c>
      <c r="L22" s="134">
        <f t="shared" si="0"/>
        <v>5603.2</v>
      </c>
    </row>
    <row r="23" spans="1:12" hidden="1" x14ac:dyDescent="0.25">
      <c r="A23" s="70">
        <v>10</v>
      </c>
      <c r="B23" s="101" t="s">
        <v>86</v>
      </c>
      <c r="C23" s="102" t="s">
        <v>87</v>
      </c>
      <c r="D23" s="101" t="s">
        <v>88</v>
      </c>
      <c r="E23" s="103">
        <v>0</v>
      </c>
      <c r="F23" s="104">
        <v>0</v>
      </c>
      <c r="G23" s="105">
        <v>0</v>
      </c>
      <c r="H23" s="104">
        <v>0</v>
      </c>
      <c r="I23" s="106">
        <v>0</v>
      </c>
      <c r="J23" s="75">
        <v>12548</v>
      </c>
      <c r="K23" s="107">
        <v>0</v>
      </c>
      <c r="L23" s="134">
        <f t="shared" si="0"/>
        <v>0</v>
      </c>
    </row>
    <row r="24" spans="1:12" hidden="1" x14ac:dyDescent="0.25">
      <c r="A24" s="70">
        <v>11</v>
      </c>
      <c r="B24" s="101" t="s">
        <v>89</v>
      </c>
      <c r="C24" s="102" t="s">
        <v>90</v>
      </c>
      <c r="D24" s="101" t="s">
        <v>91</v>
      </c>
      <c r="E24" s="103">
        <v>0</v>
      </c>
      <c r="F24" s="104">
        <v>0</v>
      </c>
      <c r="G24" s="105">
        <v>0</v>
      </c>
      <c r="H24" s="104">
        <v>0</v>
      </c>
      <c r="I24" s="106">
        <v>0</v>
      </c>
      <c r="J24" s="75">
        <v>3834.4</v>
      </c>
      <c r="K24" s="107">
        <v>0</v>
      </c>
      <c r="L24" s="134">
        <f t="shared" si="0"/>
        <v>0</v>
      </c>
    </row>
    <row r="25" spans="1:12" hidden="1" x14ac:dyDescent="0.25">
      <c r="A25" s="70">
        <v>12</v>
      </c>
      <c r="B25" s="101" t="s">
        <v>92</v>
      </c>
      <c r="C25" s="108" t="s">
        <v>93</v>
      </c>
      <c r="D25" s="101" t="s">
        <v>94</v>
      </c>
      <c r="E25" s="103">
        <v>0</v>
      </c>
      <c r="F25" s="104">
        <v>0</v>
      </c>
      <c r="G25" s="105">
        <v>0</v>
      </c>
      <c r="H25" s="104">
        <v>0</v>
      </c>
      <c r="I25" s="106">
        <v>0</v>
      </c>
      <c r="J25" s="75">
        <v>1224</v>
      </c>
      <c r="K25" s="107">
        <v>0</v>
      </c>
      <c r="L25" s="134">
        <f t="shared" si="0"/>
        <v>0</v>
      </c>
    </row>
    <row r="26" spans="1:12" hidden="1" x14ac:dyDescent="0.25">
      <c r="A26" s="70">
        <v>13</v>
      </c>
      <c r="B26" s="101" t="s">
        <v>95</v>
      </c>
      <c r="C26" s="102" t="s">
        <v>96</v>
      </c>
      <c r="D26" s="101" t="s">
        <v>97</v>
      </c>
      <c r="E26" s="103">
        <v>0</v>
      </c>
      <c r="F26" s="104">
        <v>0</v>
      </c>
      <c r="G26" s="105">
        <v>0</v>
      </c>
      <c r="H26" s="104">
        <v>0</v>
      </c>
      <c r="I26" s="106">
        <v>0</v>
      </c>
      <c r="J26" s="75">
        <v>917.6</v>
      </c>
      <c r="K26" s="107">
        <v>0</v>
      </c>
      <c r="L26" s="134">
        <f t="shared" si="0"/>
        <v>0</v>
      </c>
    </row>
    <row r="27" spans="1:12" hidden="1" x14ac:dyDescent="0.25">
      <c r="A27" s="70">
        <v>14</v>
      </c>
      <c r="B27" s="101" t="s">
        <v>98</v>
      </c>
      <c r="C27" s="102" t="s">
        <v>99</v>
      </c>
      <c r="D27" s="101" t="s">
        <v>64</v>
      </c>
      <c r="E27" s="103">
        <v>0</v>
      </c>
      <c r="F27" s="104">
        <v>0</v>
      </c>
      <c r="G27" s="105">
        <v>0</v>
      </c>
      <c r="H27" s="104">
        <v>0</v>
      </c>
      <c r="I27" s="106">
        <v>0</v>
      </c>
      <c r="J27" s="75">
        <v>5020</v>
      </c>
      <c r="K27" s="107">
        <v>0</v>
      </c>
      <c r="L27" s="134">
        <f t="shared" si="0"/>
        <v>0</v>
      </c>
    </row>
    <row r="28" spans="1:12" x14ac:dyDescent="0.25">
      <c r="A28" s="70">
        <v>15</v>
      </c>
      <c r="B28" s="101" t="s">
        <v>100</v>
      </c>
      <c r="C28" s="102" t="s">
        <v>101</v>
      </c>
      <c r="D28" s="101" t="s">
        <v>102</v>
      </c>
      <c r="E28" s="103">
        <v>2</v>
      </c>
      <c r="F28" s="104">
        <v>4399</v>
      </c>
      <c r="G28" s="105">
        <v>0.32511934530575126</v>
      </c>
      <c r="H28" s="104">
        <v>2968.8</v>
      </c>
      <c r="I28" s="106">
        <v>5937.6</v>
      </c>
      <c r="J28" s="75">
        <v>2968.8</v>
      </c>
      <c r="K28" s="107">
        <v>2</v>
      </c>
      <c r="L28" s="134">
        <f t="shared" si="0"/>
        <v>5937.6</v>
      </c>
    </row>
    <row r="29" spans="1:12" x14ac:dyDescent="0.25">
      <c r="A29" s="70">
        <v>16</v>
      </c>
      <c r="B29" s="101" t="s">
        <v>103</v>
      </c>
      <c r="C29" s="102" t="s">
        <v>104</v>
      </c>
      <c r="D29" s="101" t="s">
        <v>64</v>
      </c>
      <c r="E29" s="103">
        <v>2</v>
      </c>
      <c r="F29" s="104">
        <v>8682</v>
      </c>
      <c r="G29" s="105">
        <v>0.43828610919143052</v>
      </c>
      <c r="H29" s="104">
        <v>4876.8</v>
      </c>
      <c r="I29" s="106">
        <v>9753.6</v>
      </c>
      <c r="J29" s="75">
        <v>4876.8</v>
      </c>
      <c r="K29" s="107">
        <v>2</v>
      </c>
      <c r="L29" s="134">
        <f t="shared" si="0"/>
        <v>9753.6</v>
      </c>
    </row>
    <row r="30" spans="1:12" hidden="1" x14ac:dyDescent="0.25">
      <c r="A30" s="70">
        <v>17</v>
      </c>
      <c r="B30" s="101" t="s">
        <v>105</v>
      </c>
      <c r="C30" s="102" t="s">
        <v>104</v>
      </c>
      <c r="D30" s="101" t="s">
        <v>106</v>
      </c>
      <c r="E30" s="103">
        <v>0</v>
      </c>
      <c r="F30" s="104">
        <v>0</v>
      </c>
      <c r="G30" s="105">
        <v>0</v>
      </c>
      <c r="H30" s="104">
        <v>0</v>
      </c>
      <c r="I30" s="106">
        <v>0</v>
      </c>
      <c r="J30" s="75">
        <v>1765.6</v>
      </c>
      <c r="K30" s="107">
        <v>0</v>
      </c>
      <c r="L30" s="134">
        <f t="shared" si="0"/>
        <v>0</v>
      </c>
    </row>
    <row r="31" spans="1:12" hidden="1" x14ac:dyDescent="0.25">
      <c r="A31" s="70">
        <v>18</v>
      </c>
      <c r="B31" s="101" t="s">
        <v>107</v>
      </c>
      <c r="C31" s="108" t="s">
        <v>108</v>
      </c>
      <c r="D31" s="101" t="s">
        <v>109</v>
      </c>
      <c r="E31" s="103">
        <v>0</v>
      </c>
      <c r="F31" s="104">
        <v>0</v>
      </c>
      <c r="G31" s="105">
        <v>0</v>
      </c>
      <c r="H31" s="104">
        <v>0</v>
      </c>
      <c r="I31" s="106">
        <v>0</v>
      </c>
      <c r="J31" s="75">
        <v>1059.2</v>
      </c>
      <c r="K31" s="107">
        <v>0</v>
      </c>
      <c r="L31" s="134">
        <f t="shared" si="0"/>
        <v>0</v>
      </c>
    </row>
    <row r="32" spans="1:12" hidden="1" x14ac:dyDescent="0.25">
      <c r="A32" s="70">
        <v>19</v>
      </c>
      <c r="B32" s="101" t="s">
        <v>110</v>
      </c>
      <c r="C32" s="108" t="s">
        <v>111</v>
      </c>
      <c r="D32" s="101" t="s">
        <v>112</v>
      </c>
      <c r="E32" s="103">
        <v>0</v>
      </c>
      <c r="F32" s="104">
        <v>0</v>
      </c>
      <c r="G32" s="105">
        <v>0</v>
      </c>
      <c r="H32" s="104">
        <v>0</v>
      </c>
      <c r="I32" s="106">
        <v>0</v>
      </c>
      <c r="J32" s="75">
        <v>6584.8</v>
      </c>
      <c r="K32" s="107">
        <v>0</v>
      </c>
      <c r="L32" s="134">
        <f t="shared" si="0"/>
        <v>0</v>
      </c>
    </row>
    <row r="33" spans="1:12" hidden="1" x14ac:dyDescent="0.25">
      <c r="A33" s="70">
        <v>20</v>
      </c>
      <c r="B33" s="101" t="s">
        <v>113</v>
      </c>
      <c r="C33" s="102" t="s">
        <v>114</v>
      </c>
      <c r="D33" s="101" t="s">
        <v>115</v>
      </c>
      <c r="E33" s="103">
        <v>0</v>
      </c>
      <c r="F33" s="104">
        <v>0</v>
      </c>
      <c r="G33" s="105">
        <v>0</v>
      </c>
      <c r="H33" s="104">
        <v>0</v>
      </c>
      <c r="I33" s="106">
        <v>0</v>
      </c>
      <c r="J33" s="75">
        <v>238.4</v>
      </c>
      <c r="K33" s="107">
        <v>0</v>
      </c>
      <c r="L33" s="134">
        <f t="shared" si="0"/>
        <v>0</v>
      </c>
    </row>
    <row r="34" spans="1:12" hidden="1" x14ac:dyDescent="0.25">
      <c r="A34" s="70">
        <v>21</v>
      </c>
      <c r="B34" s="101" t="s">
        <v>116</v>
      </c>
      <c r="C34" s="102" t="s">
        <v>117</v>
      </c>
      <c r="D34" s="101" t="s">
        <v>64</v>
      </c>
      <c r="E34" s="103">
        <v>0</v>
      </c>
      <c r="F34" s="104">
        <v>0</v>
      </c>
      <c r="G34" s="105">
        <v>0</v>
      </c>
      <c r="H34" s="104">
        <v>0</v>
      </c>
      <c r="I34" s="106">
        <v>0</v>
      </c>
      <c r="J34" s="75">
        <v>3704</v>
      </c>
      <c r="K34" s="107">
        <v>0</v>
      </c>
      <c r="L34" s="134">
        <f t="shared" si="0"/>
        <v>0</v>
      </c>
    </row>
    <row r="35" spans="1:12" hidden="1" x14ac:dyDescent="0.25">
      <c r="A35" s="70">
        <v>22</v>
      </c>
      <c r="B35" s="101" t="s">
        <v>118</v>
      </c>
      <c r="C35" s="102" t="s">
        <v>117</v>
      </c>
      <c r="D35" s="101" t="s">
        <v>119</v>
      </c>
      <c r="E35" s="103">
        <v>0</v>
      </c>
      <c r="F35" s="104">
        <v>0</v>
      </c>
      <c r="G35" s="105">
        <v>0</v>
      </c>
      <c r="H35" s="104">
        <v>0</v>
      </c>
      <c r="I35" s="106">
        <v>0</v>
      </c>
      <c r="J35" s="75">
        <v>1779.2</v>
      </c>
      <c r="K35" s="107">
        <v>0</v>
      </c>
      <c r="L35" s="134">
        <f t="shared" si="0"/>
        <v>0</v>
      </c>
    </row>
    <row r="36" spans="1:12" x14ac:dyDescent="0.25">
      <c r="A36" s="70">
        <v>23</v>
      </c>
      <c r="B36" s="101" t="s">
        <v>120</v>
      </c>
      <c r="C36" s="102" t="s">
        <v>117</v>
      </c>
      <c r="D36" s="101" t="s">
        <v>121</v>
      </c>
      <c r="E36" s="103">
        <v>2</v>
      </c>
      <c r="F36" s="104">
        <v>2252</v>
      </c>
      <c r="G36" s="105">
        <v>0.34103019538188273</v>
      </c>
      <c r="H36" s="104">
        <v>1484</v>
      </c>
      <c r="I36" s="106">
        <v>2968</v>
      </c>
      <c r="J36" s="75">
        <v>1484</v>
      </c>
      <c r="K36" s="107">
        <v>2</v>
      </c>
      <c r="L36" s="134">
        <f t="shared" si="0"/>
        <v>2968</v>
      </c>
    </row>
    <row r="37" spans="1:12" x14ac:dyDescent="0.25">
      <c r="A37" s="70">
        <v>24</v>
      </c>
      <c r="B37" s="101" t="s">
        <v>122</v>
      </c>
      <c r="C37" s="102" t="s">
        <v>123</v>
      </c>
      <c r="D37" s="101" t="s">
        <v>112</v>
      </c>
      <c r="E37" s="103">
        <v>2</v>
      </c>
      <c r="F37" s="104">
        <v>5592</v>
      </c>
      <c r="G37" s="105">
        <v>0.26323319027181691</v>
      </c>
      <c r="H37" s="104">
        <v>4120</v>
      </c>
      <c r="I37" s="106">
        <v>8240</v>
      </c>
      <c r="J37" s="75">
        <v>4120</v>
      </c>
      <c r="K37" s="107">
        <v>2</v>
      </c>
      <c r="L37" s="134">
        <f t="shared" si="0"/>
        <v>8240</v>
      </c>
    </row>
    <row r="38" spans="1:12" hidden="1" x14ac:dyDescent="0.25">
      <c r="A38" s="70">
        <v>25</v>
      </c>
      <c r="B38" s="101" t="s">
        <v>124</v>
      </c>
      <c r="C38" s="102" t="s">
        <v>123</v>
      </c>
      <c r="D38" s="101" t="s">
        <v>125</v>
      </c>
      <c r="E38" s="103">
        <v>0</v>
      </c>
      <c r="F38" s="104">
        <v>0</v>
      </c>
      <c r="G38" s="105">
        <v>0</v>
      </c>
      <c r="H38" s="104">
        <v>0</v>
      </c>
      <c r="I38" s="106">
        <v>0</v>
      </c>
      <c r="J38" s="75">
        <v>1284.8</v>
      </c>
      <c r="K38" s="107">
        <v>0</v>
      </c>
      <c r="L38" s="134">
        <f t="shared" si="0"/>
        <v>0</v>
      </c>
    </row>
    <row r="39" spans="1:12" hidden="1" x14ac:dyDescent="0.25">
      <c r="A39" s="70">
        <v>26</v>
      </c>
      <c r="B39" s="101" t="s">
        <v>126</v>
      </c>
      <c r="C39" s="102" t="s">
        <v>127</v>
      </c>
      <c r="D39" s="101" t="s">
        <v>128</v>
      </c>
      <c r="E39" s="103">
        <v>0</v>
      </c>
      <c r="F39" s="104">
        <v>0</v>
      </c>
      <c r="G39" s="105">
        <v>0</v>
      </c>
      <c r="H39" s="104">
        <v>0</v>
      </c>
      <c r="I39" s="106">
        <v>0</v>
      </c>
      <c r="J39" s="75">
        <v>8374.4</v>
      </c>
      <c r="K39" s="107">
        <v>0</v>
      </c>
      <c r="L39" s="134">
        <f t="shared" si="0"/>
        <v>0</v>
      </c>
    </row>
    <row r="40" spans="1:12" x14ac:dyDescent="0.25">
      <c r="A40" s="70">
        <v>27</v>
      </c>
      <c r="B40" s="101" t="s">
        <v>129</v>
      </c>
      <c r="C40" s="102" t="s">
        <v>130</v>
      </c>
      <c r="D40" s="101" t="s">
        <v>64</v>
      </c>
      <c r="E40" s="103">
        <v>1</v>
      </c>
      <c r="F40" s="104">
        <v>19909</v>
      </c>
      <c r="G40" s="105">
        <v>0.51852930835300615</v>
      </c>
      <c r="H40" s="104">
        <v>9585.6</v>
      </c>
      <c r="I40" s="106">
        <v>9585.6</v>
      </c>
      <c r="J40" s="75">
        <v>9585.6</v>
      </c>
      <c r="K40" s="107">
        <v>1</v>
      </c>
      <c r="L40" s="134">
        <f t="shared" si="0"/>
        <v>9585.6</v>
      </c>
    </row>
    <row r="41" spans="1:12" hidden="1" x14ac:dyDescent="0.25">
      <c r="A41" s="70">
        <v>28</v>
      </c>
      <c r="B41" s="101" t="s">
        <v>131</v>
      </c>
      <c r="C41" s="108" t="s">
        <v>132</v>
      </c>
      <c r="D41" s="101" t="s">
        <v>133</v>
      </c>
      <c r="E41" s="103">
        <v>0</v>
      </c>
      <c r="F41" s="104">
        <v>0</v>
      </c>
      <c r="G41" s="105">
        <v>0</v>
      </c>
      <c r="H41" s="104">
        <v>0</v>
      </c>
      <c r="I41" s="106">
        <v>0</v>
      </c>
      <c r="J41" s="75">
        <v>2354.4</v>
      </c>
      <c r="K41" s="107">
        <v>0</v>
      </c>
      <c r="L41" s="134">
        <f t="shared" si="0"/>
        <v>0</v>
      </c>
    </row>
    <row r="42" spans="1:12" hidden="1" x14ac:dyDescent="0.25">
      <c r="A42" s="70">
        <v>29</v>
      </c>
      <c r="B42" s="101" t="s">
        <v>134</v>
      </c>
      <c r="C42" s="102" t="s">
        <v>135</v>
      </c>
      <c r="D42" s="101" t="s">
        <v>136</v>
      </c>
      <c r="E42" s="103">
        <v>0</v>
      </c>
      <c r="F42" s="104">
        <v>0</v>
      </c>
      <c r="G42" s="105">
        <v>0</v>
      </c>
      <c r="H42" s="104">
        <v>0</v>
      </c>
      <c r="I42" s="106">
        <v>0</v>
      </c>
      <c r="J42" s="75">
        <v>1294.4000000000001</v>
      </c>
      <c r="K42" s="107">
        <v>0</v>
      </c>
      <c r="L42" s="134">
        <f t="shared" si="0"/>
        <v>0</v>
      </c>
    </row>
    <row r="43" spans="1:12" hidden="1" x14ac:dyDescent="0.25">
      <c r="A43" s="70">
        <v>30</v>
      </c>
      <c r="B43" s="101" t="s">
        <v>137</v>
      </c>
      <c r="C43" s="102" t="s">
        <v>135</v>
      </c>
      <c r="D43" s="101" t="s">
        <v>112</v>
      </c>
      <c r="E43" s="103">
        <v>0</v>
      </c>
      <c r="F43" s="104">
        <v>0</v>
      </c>
      <c r="G43" s="105">
        <v>0</v>
      </c>
      <c r="H43" s="104">
        <v>0</v>
      </c>
      <c r="I43" s="106">
        <v>0</v>
      </c>
      <c r="J43" s="75">
        <v>6680</v>
      </c>
      <c r="K43" s="107">
        <v>0</v>
      </c>
      <c r="L43" s="134">
        <f t="shared" si="0"/>
        <v>0</v>
      </c>
    </row>
    <row r="44" spans="1:12" hidden="1" x14ac:dyDescent="0.25">
      <c r="A44" s="70">
        <v>31</v>
      </c>
      <c r="B44" s="101" t="s">
        <v>138</v>
      </c>
      <c r="C44" s="102" t="s">
        <v>139</v>
      </c>
      <c r="D44" s="101" t="s">
        <v>140</v>
      </c>
      <c r="E44" s="103">
        <v>0</v>
      </c>
      <c r="F44" s="104">
        <v>0</v>
      </c>
      <c r="G44" s="105">
        <v>0</v>
      </c>
      <c r="H44" s="104">
        <v>0</v>
      </c>
      <c r="I44" s="106">
        <v>0</v>
      </c>
      <c r="J44" s="75">
        <v>2649.6</v>
      </c>
      <c r="K44" s="107">
        <v>0</v>
      </c>
      <c r="L44" s="134">
        <f t="shared" si="0"/>
        <v>0</v>
      </c>
    </row>
    <row r="45" spans="1:12" hidden="1" x14ac:dyDescent="0.25">
      <c r="A45" s="70">
        <v>32</v>
      </c>
      <c r="B45" s="101" t="s">
        <v>141</v>
      </c>
      <c r="C45" s="102" t="s">
        <v>139</v>
      </c>
      <c r="D45" s="101" t="s">
        <v>142</v>
      </c>
      <c r="E45" s="103">
        <v>0</v>
      </c>
      <c r="F45" s="104">
        <v>0</v>
      </c>
      <c r="G45" s="105">
        <v>0</v>
      </c>
      <c r="H45" s="104">
        <v>0</v>
      </c>
      <c r="I45" s="106">
        <v>0</v>
      </c>
      <c r="J45" s="75">
        <v>1942.4</v>
      </c>
      <c r="K45" s="107">
        <v>0</v>
      </c>
      <c r="L45" s="134">
        <f t="shared" si="0"/>
        <v>0</v>
      </c>
    </row>
    <row r="46" spans="1:12" hidden="1" x14ac:dyDescent="0.25">
      <c r="A46" s="70">
        <v>33</v>
      </c>
      <c r="B46" s="101" t="s">
        <v>143</v>
      </c>
      <c r="C46" s="102" t="s">
        <v>144</v>
      </c>
      <c r="D46" s="101" t="s">
        <v>112</v>
      </c>
      <c r="E46" s="103">
        <v>0</v>
      </c>
      <c r="F46" s="104">
        <v>0</v>
      </c>
      <c r="G46" s="105">
        <v>0</v>
      </c>
      <c r="H46" s="104">
        <v>0</v>
      </c>
      <c r="I46" s="106">
        <v>0</v>
      </c>
      <c r="J46" s="75">
        <v>5180</v>
      </c>
      <c r="K46" s="107">
        <v>0</v>
      </c>
      <c r="L46" s="134">
        <f t="shared" si="0"/>
        <v>0</v>
      </c>
    </row>
    <row r="47" spans="1:12" hidden="1" x14ac:dyDescent="0.25">
      <c r="A47" s="70">
        <v>34</v>
      </c>
      <c r="B47" s="101" t="s">
        <v>145</v>
      </c>
      <c r="C47" s="102" t="s">
        <v>146</v>
      </c>
      <c r="D47" s="101" t="s">
        <v>147</v>
      </c>
      <c r="E47" s="103">
        <v>0</v>
      </c>
      <c r="F47" s="104">
        <v>0</v>
      </c>
      <c r="G47" s="105">
        <v>0</v>
      </c>
      <c r="H47" s="104">
        <v>0</v>
      </c>
      <c r="I47" s="106">
        <v>0</v>
      </c>
      <c r="J47" s="75">
        <v>1294.4000000000001</v>
      </c>
      <c r="K47" s="107">
        <v>0</v>
      </c>
      <c r="L47" s="134">
        <f t="shared" si="0"/>
        <v>0</v>
      </c>
    </row>
    <row r="48" spans="1:12" hidden="1" x14ac:dyDescent="0.25">
      <c r="A48" s="70">
        <v>35</v>
      </c>
      <c r="B48" s="101" t="s">
        <v>148</v>
      </c>
      <c r="C48" s="102" t="s">
        <v>149</v>
      </c>
      <c r="D48" s="101" t="s">
        <v>150</v>
      </c>
      <c r="E48" s="103">
        <v>0</v>
      </c>
      <c r="F48" s="104">
        <v>0</v>
      </c>
      <c r="G48" s="105">
        <v>0</v>
      </c>
      <c r="H48" s="104">
        <v>0</v>
      </c>
      <c r="I48" s="106">
        <v>0</v>
      </c>
      <c r="J48" s="75">
        <v>10594.4</v>
      </c>
      <c r="K48" s="107">
        <v>0</v>
      </c>
      <c r="L48" s="134">
        <f t="shared" si="0"/>
        <v>0</v>
      </c>
    </row>
    <row r="49" spans="1:12" hidden="1" x14ac:dyDescent="0.25">
      <c r="A49" s="70">
        <v>36</v>
      </c>
      <c r="B49" s="101" t="s">
        <v>151</v>
      </c>
      <c r="C49" s="102" t="s">
        <v>152</v>
      </c>
      <c r="D49" s="101" t="s">
        <v>153</v>
      </c>
      <c r="E49" s="103">
        <v>0</v>
      </c>
      <c r="F49" s="104">
        <v>0</v>
      </c>
      <c r="G49" s="105">
        <v>0</v>
      </c>
      <c r="H49" s="104">
        <v>0</v>
      </c>
      <c r="I49" s="106">
        <v>0</v>
      </c>
      <c r="J49" s="75">
        <v>1930.4</v>
      </c>
      <c r="K49" s="107">
        <v>0</v>
      </c>
      <c r="L49" s="134">
        <f t="shared" si="0"/>
        <v>0</v>
      </c>
    </row>
    <row r="50" spans="1:12" hidden="1" x14ac:dyDescent="0.25">
      <c r="A50" s="70">
        <v>37</v>
      </c>
      <c r="B50" s="101" t="s">
        <v>154</v>
      </c>
      <c r="C50" s="102" t="s">
        <v>155</v>
      </c>
      <c r="D50" s="101" t="s">
        <v>156</v>
      </c>
      <c r="E50" s="103">
        <v>0</v>
      </c>
      <c r="F50" s="104">
        <v>0</v>
      </c>
      <c r="G50" s="105">
        <v>0</v>
      </c>
      <c r="H50" s="104">
        <v>0</v>
      </c>
      <c r="I50" s="106">
        <v>0</v>
      </c>
      <c r="J50" s="75">
        <v>2087.1999999999998</v>
      </c>
      <c r="K50" s="107">
        <v>0</v>
      </c>
      <c r="L50" s="134">
        <f t="shared" si="0"/>
        <v>0</v>
      </c>
    </row>
    <row r="51" spans="1:12" hidden="1" x14ac:dyDescent="0.25">
      <c r="A51" s="70">
        <v>38</v>
      </c>
      <c r="B51" s="101" t="s">
        <v>157</v>
      </c>
      <c r="C51" s="102" t="s">
        <v>158</v>
      </c>
      <c r="D51" s="101" t="s">
        <v>159</v>
      </c>
      <c r="E51" s="103">
        <v>0</v>
      </c>
      <c r="F51" s="104">
        <v>0</v>
      </c>
      <c r="G51" s="105">
        <v>0</v>
      </c>
      <c r="H51" s="104">
        <v>0</v>
      </c>
      <c r="I51" s="106">
        <v>0</v>
      </c>
      <c r="J51" s="75">
        <v>2401.6</v>
      </c>
      <c r="K51" s="107">
        <v>0</v>
      </c>
      <c r="L51" s="134">
        <f t="shared" si="0"/>
        <v>0</v>
      </c>
    </row>
    <row r="52" spans="1:12" hidden="1" x14ac:dyDescent="0.25">
      <c r="A52" s="70">
        <v>39</v>
      </c>
      <c r="B52" s="101" t="s">
        <v>160</v>
      </c>
      <c r="C52" s="102" t="s">
        <v>161</v>
      </c>
      <c r="D52" s="101" t="s">
        <v>64</v>
      </c>
      <c r="E52" s="103">
        <v>0</v>
      </c>
      <c r="F52" s="104">
        <v>0</v>
      </c>
      <c r="G52" s="105">
        <v>0</v>
      </c>
      <c r="H52" s="104">
        <v>0</v>
      </c>
      <c r="I52" s="106">
        <v>0</v>
      </c>
      <c r="J52" s="75">
        <v>11905.6</v>
      </c>
      <c r="K52" s="107">
        <v>0</v>
      </c>
      <c r="L52" s="134">
        <f t="shared" si="0"/>
        <v>0</v>
      </c>
    </row>
    <row r="53" spans="1:12" hidden="1" x14ac:dyDescent="0.25">
      <c r="A53" s="70">
        <v>40</v>
      </c>
      <c r="B53" s="101" t="s">
        <v>162</v>
      </c>
      <c r="C53" s="102" t="s">
        <v>163</v>
      </c>
      <c r="D53" s="101" t="s">
        <v>112</v>
      </c>
      <c r="E53" s="103">
        <v>0</v>
      </c>
      <c r="F53" s="104">
        <v>0</v>
      </c>
      <c r="G53" s="105">
        <v>0</v>
      </c>
      <c r="H53" s="104">
        <v>0</v>
      </c>
      <c r="I53" s="106">
        <v>0</v>
      </c>
      <c r="J53" s="75">
        <v>5352.8</v>
      </c>
      <c r="K53" s="107">
        <v>0</v>
      </c>
      <c r="L53" s="134">
        <f t="shared" si="0"/>
        <v>0</v>
      </c>
    </row>
    <row r="54" spans="1:12" hidden="1" x14ac:dyDescent="0.25">
      <c r="A54" s="70">
        <v>41</v>
      </c>
      <c r="B54" s="101" t="s">
        <v>164</v>
      </c>
      <c r="C54" s="102" t="s">
        <v>165</v>
      </c>
      <c r="D54" s="101" t="s">
        <v>64</v>
      </c>
      <c r="E54" s="103">
        <v>0</v>
      </c>
      <c r="F54" s="104">
        <v>0</v>
      </c>
      <c r="G54" s="105">
        <v>0</v>
      </c>
      <c r="H54" s="104">
        <v>0</v>
      </c>
      <c r="I54" s="106">
        <v>0</v>
      </c>
      <c r="J54" s="75">
        <v>6520</v>
      </c>
      <c r="K54" s="107">
        <v>0</v>
      </c>
      <c r="L54" s="134">
        <f t="shared" si="0"/>
        <v>0</v>
      </c>
    </row>
    <row r="55" spans="1:12" hidden="1" x14ac:dyDescent="0.25">
      <c r="A55" s="70">
        <v>42</v>
      </c>
      <c r="B55" s="101" t="s">
        <v>166</v>
      </c>
      <c r="C55" s="102" t="s">
        <v>167</v>
      </c>
      <c r="D55" s="101" t="s">
        <v>112</v>
      </c>
      <c r="E55" s="103">
        <v>0</v>
      </c>
      <c r="F55" s="104">
        <v>0</v>
      </c>
      <c r="G55" s="105">
        <v>0</v>
      </c>
      <c r="H55" s="104">
        <v>0</v>
      </c>
      <c r="I55" s="106">
        <v>0</v>
      </c>
      <c r="J55" s="75">
        <v>15696</v>
      </c>
      <c r="K55" s="107">
        <v>0</v>
      </c>
      <c r="L55" s="134">
        <f t="shared" si="0"/>
        <v>0</v>
      </c>
    </row>
    <row r="56" spans="1:12" hidden="1" x14ac:dyDescent="0.25">
      <c r="A56" s="70">
        <v>43</v>
      </c>
      <c r="B56" s="101" t="s">
        <v>168</v>
      </c>
      <c r="C56" s="102" t="s">
        <v>169</v>
      </c>
      <c r="D56" s="101" t="s">
        <v>64</v>
      </c>
      <c r="E56" s="103">
        <v>0</v>
      </c>
      <c r="F56" s="104">
        <v>0</v>
      </c>
      <c r="G56" s="105">
        <v>0</v>
      </c>
      <c r="H56" s="104">
        <v>0</v>
      </c>
      <c r="I56" s="106">
        <v>0</v>
      </c>
      <c r="J56" s="75">
        <v>21762.400000000001</v>
      </c>
      <c r="K56" s="107">
        <v>0</v>
      </c>
      <c r="L56" s="134">
        <f t="shared" si="0"/>
        <v>0</v>
      </c>
    </row>
    <row r="57" spans="1:12" hidden="1" x14ac:dyDescent="0.25">
      <c r="A57" s="70">
        <v>44</v>
      </c>
      <c r="B57" s="101" t="s">
        <v>170</v>
      </c>
      <c r="C57" s="102" t="s">
        <v>171</v>
      </c>
      <c r="D57" s="101" t="s">
        <v>172</v>
      </c>
      <c r="E57" s="103">
        <v>0</v>
      </c>
      <c r="F57" s="104">
        <v>0</v>
      </c>
      <c r="G57" s="105">
        <v>0</v>
      </c>
      <c r="H57" s="104">
        <v>0</v>
      </c>
      <c r="I57" s="106">
        <v>0</v>
      </c>
      <c r="J57" s="75">
        <v>13507.2</v>
      </c>
      <c r="K57" s="107">
        <v>0</v>
      </c>
      <c r="L57" s="134">
        <f t="shared" si="0"/>
        <v>0</v>
      </c>
    </row>
    <row r="58" spans="1:12" hidden="1" x14ac:dyDescent="0.25">
      <c r="A58" s="70">
        <v>45</v>
      </c>
      <c r="B58" s="101" t="s">
        <v>173</v>
      </c>
      <c r="C58" s="108" t="s">
        <v>174</v>
      </c>
      <c r="D58" s="101" t="s">
        <v>64</v>
      </c>
      <c r="E58" s="103">
        <v>0</v>
      </c>
      <c r="F58" s="104">
        <v>0</v>
      </c>
      <c r="G58" s="105">
        <v>0</v>
      </c>
      <c r="H58" s="104">
        <v>0</v>
      </c>
      <c r="I58" s="106">
        <v>0</v>
      </c>
      <c r="J58" s="75">
        <v>5144</v>
      </c>
      <c r="K58" s="107">
        <v>0</v>
      </c>
      <c r="L58" s="134">
        <f t="shared" si="0"/>
        <v>0</v>
      </c>
    </row>
    <row r="59" spans="1:12" hidden="1" x14ac:dyDescent="0.25">
      <c r="A59" s="70">
        <v>46</v>
      </c>
      <c r="B59" s="101" t="s">
        <v>175</v>
      </c>
      <c r="C59" s="102" t="s">
        <v>176</v>
      </c>
      <c r="D59" s="101" t="s">
        <v>172</v>
      </c>
      <c r="E59" s="103">
        <v>0</v>
      </c>
      <c r="F59" s="104">
        <v>0</v>
      </c>
      <c r="G59" s="105">
        <v>0</v>
      </c>
      <c r="H59" s="104">
        <v>0</v>
      </c>
      <c r="I59" s="106">
        <v>0</v>
      </c>
      <c r="J59" s="75">
        <v>10948</v>
      </c>
      <c r="K59" s="107">
        <v>0</v>
      </c>
      <c r="L59" s="134">
        <f t="shared" si="0"/>
        <v>0</v>
      </c>
    </row>
    <row r="60" spans="1:12" hidden="1" x14ac:dyDescent="0.25">
      <c r="A60" s="70">
        <v>47</v>
      </c>
      <c r="B60" s="101" t="s">
        <v>177</v>
      </c>
      <c r="C60" s="102" t="s">
        <v>178</v>
      </c>
      <c r="D60" s="101" t="s">
        <v>172</v>
      </c>
      <c r="E60" s="103">
        <v>0</v>
      </c>
      <c r="F60" s="104">
        <v>0</v>
      </c>
      <c r="G60" s="105">
        <v>0</v>
      </c>
      <c r="H60" s="104">
        <v>0</v>
      </c>
      <c r="I60" s="106">
        <v>0</v>
      </c>
      <c r="J60" s="75">
        <v>5038.3999999999996</v>
      </c>
      <c r="K60" s="107">
        <v>0</v>
      </c>
      <c r="L60" s="134">
        <f t="shared" si="0"/>
        <v>0</v>
      </c>
    </row>
    <row r="61" spans="1:12" hidden="1" x14ac:dyDescent="0.25">
      <c r="A61" s="70">
        <v>48</v>
      </c>
      <c r="B61" s="101" t="s">
        <v>179</v>
      </c>
      <c r="C61" s="102" t="s">
        <v>180</v>
      </c>
      <c r="D61" s="101" t="s">
        <v>181</v>
      </c>
      <c r="E61" s="103">
        <v>0</v>
      </c>
      <c r="F61" s="104">
        <v>0</v>
      </c>
      <c r="G61" s="105">
        <v>0</v>
      </c>
      <c r="H61" s="104">
        <v>0</v>
      </c>
      <c r="I61" s="106">
        <v>0</v>
      </c>
      <c r="J61" s="75">
        <v>3688.8</v>
      </c>
      <c r="K61" s="107">
        <v>0</v>
      </c>
      <c r="L61" s="134">
        <f t="shared" si="0"/>
        <v>0</v>
      </c>
    </row>
    <row r="62" spans="1:12" hidden="1" x14ac:dyDescent="0.25">
      <c r="A62" s="70">
        <v>49</v>
      </c>
      <c r="B62" s="101" t="s">
        <v>182</v>
      </c>
      <c r="C62" s="102" t="s">
        <v>180</v>
      </c>
      <c r="D62" s="101" t="s">
        <v>64</v>
      </c>
      <c r="E62" s="103">
        <v>0</v>
      </c>
      <c r="F62" s="104">
        <v>0</v>
      </c>
      <c r="G62" s="105">
        <v>0</v>
      </c>
      <c r="H62" s="104">
        <v>0</v>
      </c>
      <c r="I62" s="106">
        <v>0</v>
      </c>
      <c r="J62" s="75">
        <v>8920</v>
      </c>
      <c r="K62" s="107">
        <v>0</v>
      </c>
      <c r="L62" s="134">
        <f t="shared" si="0"/>
        <v>0</v>
      </c>
    </row>
    <row r="63" spans="1:12" hidden="1" x14ac:dyDescent="0.25">
      <c r="A63" s="70">
        <v>50</v>
      </c>
      <c r="B63" s="101" t="s">
        <v>183</v>
      </c>
      <c r="C63" s="102" t="s">
        <v>184</v>
      </c>
      <c r="D63" s="101" t="s">
        <v>185</v>
      </c>
      <c r="E63" s="103">
        <v>0</v>
      </c>
      <c r="F63" s="104">
        <v>0</v>
      </c>
      <c r="G63" s="105">
        <v>0</v>
      </c>
      <c r="H63" s="104">
        <v>0</v>
      </c>
      <c r="I63" s="106">
        <v>0</v>
      </c>
      <c r="J63" s="75">
        <v>3140</v>
      </c>
      <c r="K63" s="107">
        <v>0</v>
      </c>
      <c r="L63" s="134">
        <f t="shared" si="0"/>
        <v>0</v>
      </c>
    </row>
    <row r="64" spans="1:12" hidden="1" x14ac:dyDescent="0.25">
      <c r="A64" s="70">
        <v>51</v>
      </c>
      <c r="B64" s="101" t="s">
        <v>186</v>
      </c>
      <c r="C64" s="102" t="s">
        <v>187</v>
      </c>
      <c r="D64" s="101" t="s">
        <v>188</v>
      </c>
      <c r="E64" s="103">
        <v>0</v>
      </c>
      <c r="F64" s="104">
        <v>0</v>
      </c>
      <c r="G64" s="105">
        <v>0</v>
      </c>
      <c r="H64" s="104">
        <v>0</v>
      </c>
      <c r="I64" s="106">
        <v>0</v>
      </c>
      <c r="J64" s="75">
        <v>2825.6</v>
      </c>
      <c r="K64" s="107">
        <v>0</v>
      </c>
      <c r="L64" s="134">
        <f t="shared" si="0"/>
        <v>0</v>
      </c>
    </row>
    <row r="65" spans="1:12" hidden="1" x14ac:dyDescent="0.25">
      <c r="A65" s="70">
        <v>52</v>
      </c>
      <c r="B65" s="101" t="s">
        <v>189</v>
      </c>
      <c r="C65" s="102" t="s">
        <v>190</v>
      </c>
      <c r="D65" s="101" t="s">
        <v>191</v>
      </c>
      <c r="E65" s="103">
        <v>0</v>
      </c>
      <c r="F65" s="104">
        <v>0</v>
      </c>
      <c r="G65" s="105">
        <v>0</v>
      </c>
      <c r="H65" s="104">
        <v>0</v>
      </c>
      <c r="I65" s="106">
        <v>0</v>
      </c>
      <c r="J65" s="75">
        <v>8508.7999999999993</v>
      </c>
      <c r="K65" s="107">
        <v>0</v>
      </c>
      <c r="L65" s="134">
        <f t="shared" si="0"/>
        <v>0</v>
      </c>
    </row>
    <row r="66" spans="1:12" hidden="1" x14ac:dyDescent="0.25">
      <c r="A66" s="70">
        <v>53</v>
      </c>
      <c r="B66" s="101" t="s">
        <v>192</v>
      </c>
      <c r="C66" s="102" t="s">
        <v>193</v>
      </c>
      <c r="D66" s="101" t="s">
        <v>194</v>
      </c>
      <c r="E66" s="103">
        <v>0</v>
      </c>
      <c r="F66" s="104">
        <v>0</v>
      </c>
      <c r="G66" s="105">
        <v>0</v>
      </c>
      <c r="H66" s="104">
        <v>0</v>
      </c>
      <c r="I66" s="106">
        <v>0</v>
      </c>
      <c r="J66" s="75">
        <v>3581.6</v>
      </c>
      <c r="K66" s="107">
        <v>0</v>
      </c>
      <c r="L66" s="134">
        <f t="shared" si="0"/>
        <v>0</v>
      </c>
    </row>
    <row r="67" spans="1:12" x14ac:dyDescent="0.25">
      <c r="A67" s="70">
        <v>54</v>
      </c>
      <c r="B67" s="101" t="s">
        <v>195</v>
      </c>
      <c r="C67" s="102" t="s">
        <v>196</v>
      </c>
      <c r="D67" s="101" t="s">
        <v>112</v>
      </c>
      <c r="E67" s="103">
        <v>1</v>
      </c>
      <c r="F67" s="104">
        <v>9270</v>
      </c>
      <c r="G67" s="105">
        <v>0.54485436893203887</v>
      </c>
      <c r="H67" s="104">
        <v>4219.2</v>
      </c>
      <c r="I67" s="106">
        <v>4219.2</v>
      </c>
      <c r="J67" s="75">
        <v>4219.2</v>
      </c>
      <c r="K67" s="107">
        <v>1</v>
      </c>
      <c r="L67" s="134">
        <f t="shared" si="0"/>
        <v>4219.2</v>
      </c>
    </row>
    <row r="68" spans="1:12" hidden="1" x14ac:dyDescent="0.25">
      <c r="A68" s="70">
        <v>55</v>
      </c>
      <c r="B68" s="101" t="s">
        <v>197</v>
      </c>
      <c r="C68" s="102" t="s">
        <v>198</v>
      </c>
      <c r="D68" s="101" t="s">
        <v>199</v>
      </c>
      <c r="E68" s="103">
        <v>0</v>
      </c>
      <c r="F68" s="104">
        <v>0</v>
      </c>
      <c r="G68" s="105">
        <v>0</v>
      </c>
      <c r="H68" s="104">
        <v>0</v>
      </c>
      <c r="I68" s="106">
        <v>0</v>
      </c>
      <c r="J68" s="75">
        <v>5596</v>
      </c>
      <c r="K68" s="107">
        <v>0</v>
      </c>
      <c r="L68" s="134">
        <f t="shared" si="0"/>
        <v>0</v>
      </c>
    </row>
    <row r="69" spans="1:12" hidden="1" x14ac:dyDescent="0.25">
      <c r="A69" s="70">
        <v>56</v>
      </c>
      <c r="B69" s="101" t="s">
        <v>200</v>
      </c>
      <c r="C69" s="102" t="s">
        <v>201</v>
      </c>
      <c r="D69" s="101" t="s">
        <v>202</v>
      </c>
      <c r="E69" s="103">
        <v>0</v>
      </c>
      <c r="F69" s="104">
        <v>0</v>
      </c>
      <c r="G69" s="105">
        <v>0</v>
      </c>
      <c r="H69" s="104">
        <v>0</v>
      </c>
      <c r="I69" s="106">
        <v>0</v>
      </c>
      <c r="J69" s="75">
        <v>8760.7999999999993</v>
      </c>
      <c r="K69" s="107">
        <v>0</v>
      </c>
      <c r="L69" s="134">
        <f t="shared" si="0"/>
        <v>0</v>
      </c>
    </row>
    <row r="70" spans="1:12" hidden="1" x14ac:dyDescent="0.25">
      <c r="A70" s="70">
        <v>57</v>
      </c>
      <c r="B70" s="101" t="s">
        <v>203</v>
      </c>
      <c r="C70" s="102" t="s">
        <v>204</v>
      </c>
      <c r="D70" s="101" t="s">
        <v>202</v>
      </c>
      <c r="E70" s="103">
        <v>0</v>
      </c>
      <c r="F70" s="104">
        <v>0</v>
      </c>
      <c r="G70" s="105">
        <v>0</v>
      </c>
      <c r="H70" s="104">
        <v>0</v>
      </c>
      <c r="I70" s="106">
        <v>0</v>
      </c>
      <c r="J70" s="75">
        <v>8134.4</v>
      </c>
      <c r="K70" s="107">
        <v>0</v>
      </c>
      <c r="L70" s="134">
        <f t="shared" si="0"/>
        <v>0</v>
      </c>
    </row>
    <row r="71" spans="1:12" hidden="1" x14ac:dyDescent="0.25">
      <c r="A71" s="70">
        <v>58</v>
      </c>
      <c r="B71" s="101" t="s">
        <v>205</v>
      </c>
      <c r="C71" s="102" t="s">
        <v>206</v>
      </c>
      <c r="D71" s="101" t="s">
        <v>15</v>
      </c>
      <c r="E71" s="103">
        <v>0</v>
      </c>
      <c r="F71" s="104">
        <v>0</v>
      </c>
      <c r="G71" s="105">
        <v>0</v>
      </c>
      <c r="H71" s="104">
        <v>0</v>
      </c>
      <c r="I71" s="106">
        <v>0</v>
      </c>
      <c r="J71" s="75">
        <v>1384</v>
      </c>
      <c r="K71" s="107">
        <v>0</v>
      </c>
      <c r="L71" s="134">
        <f t="shared" si="0"/>
        <v>0</v>
      </c>
    </row>
    <row r="72" spans="1:12" hidden="1" x14ac:dyDescent="0.25">
      <c r="A72" s="70">
        <v>59</v>
      </c>
      <c r="B72" s="101" t="s">
        <v>207</v>
      </c>
      <c r="C72" s="102" t="s">
        <v>208</v>
      </c>
      <c r="D72" s="101" t="s">
        <v>15</v>
      </c>
      <c r="E72" s="103">
        <v>0</v>
      </c>
      <c r="F72" s="104">
        <v>0</v>
      </c>
      <c r="G72" s="105">
        <v>0</v>
      </c>
      <c r="H72" s="104">
        <v>0</v>
      </c>
      <c r="I72" s="106">
        <v>0</v>
      </c>
      <c r="J72" s="75">
        <v>3116</v>
      </c>
      <c r="K72" s="107">
        <v>0</v>
      </c>
      <c r="L72" s="134">
        <f t="shared" si="0"/>
        <v>0</v>
      </c>
    </row>
    <row r="73" spans="1:12" hidden="1" x14ac:dyDescent="0.25">
      <c r="A73" s="70">
        <v>60</v>
      </c>
      <c r="B73" s="101" t="s">
        <v>209</v>
      </c>
      <c r="C73" s="102" t="s">
        <v>210</v>
      </c>
      <c r="D73" s="101" t="s">
        <v>15</v>
      </c>
      <c r="E73" s="103">
        <v>0</v>
      </c>
      <c r="F73" s="104">
        <v>0</v>
      </c>
      <c r="G73" s="105">
        <v>0</v>
      </c>
      <c r="H73" s="104">
        <v>0</v>
      </c>
      <c r="I73" s="106">
        <v>0</v>
      </c>
      <c r="J73" s="75">
        <v>1532.8</v>
      </c>
      <c r="K73" s="107">
        <v>0</v>
      </c>
      <c r="L73" s="134">
        <f t="shared" si="0"/>
        <v>0</v>
      </c>
    </row>
    <row r="74" spans="1:12" hidden="1" x14ac:dyDescent="0.25">
      <c r="A74" s="70">
        <v>61</v>
      </c>
      <c r="B74" s="101" t="s">
        <v>211</v>
      </c>
      <c r="C74" s="102" t="s">
        <v>212</v>
      </c>
      <c r="D74" s="101" t="s">
        <v>15</v>
      </c>
      <c r="E74" s="103">
        <v>0</v>
      </c>
      <c r="F74" s="104">
        <v>0</v>
      </c>
      <c r="G74" s="105">
        <v>0</v>
      </c>
      <c r="H74" s="104">
        <v>0</v>
      </c>
      <c r="I74" s="106">
        <v>0</v>
      </c>
      <c r="J74" s="75">
        <v>3675.2</v>
      </c>
      <c r="K74" s="107">
        <v>0</v>
      </c>
      <c r="L74" s="134">
        <f t="shared" si="0"/>
        <v>0</v>
      </c>
    </row>
    <row r="75" spans="1:12" hidden="1" x14ac:dyDescent="0.25">
      <c r="A75" s="70">
        <v>62</v>
      </c>
      <c r="B75" s="101" t="s">
        <v>213</v>
      </c>
      <c r="C75" s="102" t="s">
        <v>214</v>
      </c>
      <c r="D75" s="101" t="s">
        <v>15</v>
      </c>
      <c r="E75" s="103">
        <v>0</v>
      </c>
      <c r="F75" s="104">
        <v>0</v>
      </c>
      <c r="G75" s="105">
        <v>0</v>
      </c>
      <c r="H75" s="104">
        <v>0</v>
      </c>
      <c r="I75" s="106">
        <v>0</v>
      </c>
      <c r="J75" s="75">
        <v>4201.6000000000004</v>
      </c>
      <c r="K75" s="107">
        <v>0</v>
      </c>
      <c r="L75" s="134">
        <f t="shared" si="0"/>
        <v>0</v>
      </c>
    </row>
    <row r="76" spans="1:12" x14ac:dyDescent="0.25">
      <c r="A76" s="70">
        <v>63</v>
      </c>
      <c r="B76" s="101" t="s">
        <v>215</v>
      </c>
      <c r="C76" s="108" t="s">
        <v>216</v>
      </c>
      <c r="D76" s="101" t="s">
        <v>15</v>
      </c>
      <c r="E76" s="103">
        <v>1</v>
      </c>
      <c r="F76" s="104">
        <v>4488</v>
      </c>
      <c r="G76" s="105">
        <v>0.31586452762923345</v>
      </c>
      <c r="H76" s="104">
        <v>3070.4</v>
      </c>
      <c r="I76" s="106">
        <v>3070.4</v>
      </c>
      <c r="J76" s="75">
        <v>3070.4</v>
      </c>
      <c r="K76" s="107">
        <v>1</v>
      </c>
      <c r="L76" s="134">
        <f t="shared" si="0"/>
        <v>3070.4</v>
      </c>
    </row>
    <row r="77" spans="1:12" hidden="1" x14ac:dyDescent="0.25">
      <c r="A77" s="70">
        <v>64</v>
      </c>
      <c r="B77" s="101" t="s">
        <v>217</v>
      </c>
      <c r="C77" s="108" t="s">
        <v>218</v>
      </c>
      <c r="D77" s="101" t="s">
        <v>15</v>
      </c>
      <c r="E77" s="103">
        <v>0</v>
      </c>
      <c r="F77" s="104">
        <v>0</v>
      </c>
      <c r="G77" s="105">
        <v>0</v>
      </c>
      <c r="H77" s="104">
        <v>0</v>
      </c>
      <c r="I77" s="106">
        <v>0</v>
      </c>
      <c r="J77" s="75">
        <v>3070.4</v>
      </c>
      <c r="K77" s="107">
        <v>0</v>
      </c>
      <c r="L77" s="134">
        <f t="shared" si="0"/>
        <v>0</v>
      </c>
    </row>
    <row r="78" spans="1:12" hidden="1" x14ac:dyDescent="0.25">
      <c r="A78" s="70">
        <v>65</v>
      </c>
      <c r="B78" s="101" t="s">
        <v>219</v>
      </c>
      <c r="C78" s="108" t="s">
        <v>220</v>
      </c>
      <c r="D78" s="101" t="s">
        <v>15</v>
      </c>
      <c r="E78" s="103">
        <v>0</v>
      </c>
      <c r="F78" s="104">
        <v>0</v>
      </c>
      <c r="G78" s="105">
        <v>0</v>
      </c>
      <c r="H78" s="104">
        <v>0</v>
      </c>
      <c r="I78" s="106">
        <v>0</v>
      </c>
      <c r="J78" s="75">
        <v>4801.6000000000004</v>
      </c>
      <c r="K78" s="107">
        <v>0</v>
      </c>
      <c r="L78" s="134">
        <f t="shared" si="0"/>
        <v>0</v>
      </c>
    </row>
    <row r="79" spans="1:12" x14ac:dyDescent="0.25">
      <c r="A79" s="70">
        <v>66</v>
      </c>
      <c r="B79" s="101" t="s">
        <v>221</v>
      </c>
      <c r="C79" s="102" t="s">
        <v>222</v>
      </c>
      <c r="D79" s="101" t="s">
        <v>15</v>
      </c>
      <c r="E79" s="103">
        <v>1</v>
      </c>
      <c r="F79" s="104">
        <v>1765</v>
      </c>
      <c r="G79" s="105">
        <v>0.62288951841359774</v>
      </c>
      <c r="H79" s="104">
        <v>665.6</v>
      </c>
      <c r="I79" s="106">
        <v>665.6</v>
      </c>
      <c r="J79" s="75">
        <v>665.6</v>
      </c>
      <c r="K79" s="107">
        <v>1</v>
      </c>
      <c r="L79" s="134">
        <f t="shared" ref="L79:L142" si="1">+H79*K79</f>
        <v>665.6</v>
      </c>
    </row>
    <row r="80" spans="1:12" hidden="1" x14ac:dyDescent="0.25">
      <c r="A80" s="70">
        <v>67</v>
      </c>
      <c r="B80" s="101" t="s">
        <v>223</v>
      </c>
      <c r="C80" s="102" t="s">
        <v>224</v>
      </c>
      <c r="D80" s="101" t="s">
        <v>15</v>
      </c>
      <c r="E80" s="103">
        <v>0</v>
      </c>
      <c r="F80" s="104">
        <v>0</v>
      </c>
      <c r="G80" s="105">
        <v>0</v>
      </c>
      <c r="H80" s="104">
        <v>0</v>
      </c>
      <c r="I80" s="106">
        <v>0</v>
      </c>
      <c r="J80" s="75">
        <v>318.39999999999998</v>
      </c>
      <c r="K80" s="107">
        <v>0</v>
      </c>
      <c r="L80" s="134">
        <f t="shared" si="1"/>
        <v>0</v>
      </c>
    </row>
    <row r="81" spans="1:12" hidden="1" x14ac:dyDescent="0.25">
      <c r="A81" s="70">
        <v>68</v>
      </c>
      <c r="B81" s="101" t="s">
        <v>225</v>
      </c>
      <c r="C81" s="102" t="s">
        <v>226</v>
      </c>
      <c r="D81" s="101" t="s">
        <v>227</v>
      </c>
      <c r="E81" s="103">
        <v>0</v>
      </c>
      <c r="F81" s="104">
        <v>0</v>
      </c>
      <c r="G81" s="105">
        <v>0</v>
      </c>
      <c r="H81" s="104">
        <v>0</v>
      </c>
      <c r="I81" s="106">
        <v>0</v>
      </c>
      <c r="J81" s="75">
        <v>1592</v>
      </c>
      <c r="K81" s="107">
        <v>0</v>
      </c>
      <c r="L81" s="134">
        <f t="shared" si="1"/>
        <v>0</v>
      </c>
    </row>
    <row r="82" spans="1:12" hidden="1" x14ac:dyDescent="0.25">
      <c r="A82" s="70">
        <v>69</v>
      </c>
      <c r="B82" s="101" t="s">
        <v>228</v>
      </c>
      <c r="C82" s="102" t="s">
        <v>229</v>
      </c>
      <c r="D82" s="101" t="s">
        <v>15</v>
      </c>
      <c r="E82" s="103">
        <v>0</v>
      </c>
      <c r="F82" s="104">
        <v>0</v>
      </c>
      <c r="G82" s="105">
        <v>0</v>
      </c>
      <c r="H82" s="104">
        <v>0</v>
      </c>
      <c r="I82" s="106">
        <v>0</v>
      </c>
      <c r="J82" s="75">
        <v>516.79999999999995</v>
      </c>
      <c r="K82" s="107">
        <v>0</v>
      </c>
      <c r="L82" s="134">
        <f t="shared" si="1"/>
        <v>0</v>
      </c>
    </row>
    <row r="83" spans="1:12" hidden="1" x14ac:dyDescent="0.25">
      <c r="A83" s="70">
        <v>70</v>
      </c>
      <c r="B83" s="101" t="s">
        <v>230</v>
      </c>
      <c r="C83" s="102" t="s">
        <v>231</v>
      </c>
      <c r="D83" s="101" t="s">
        <v>15</v>
      </c>
      <c r="E83" s="103">
        <v>0</v>
      </c>
      <c r="F83" s="104">
        <v>0</v>
      </c>
      <c r="G83" s="105">
        <v>0</v>
      </c>
      <c r="H83" s="104">
        <v>0</v>
      </c>
      <c r="I83" s="106">
        <v>0</v>
      </c>
      <c r="J83" s="75">
        <v>220</v>
      </c>
      <c r="K83" s="107">
        <v>0</v>
      </c>
      <c r="L83" s="134">
        <f t="shared" si="1"/>
        <v>0</v>
      </c>
    </row>
    <row r="84" spans="1:12" x14ac:dyDescent="0.25">
      <c r="A84" s="70">
        <v>71</v>
      </c>
      <c r="B84" s="101" t="s">
        <v>232</v>
      </c>
      <c r="C84" s="102" t="s">
        <v>233</v>
      </c>
      <c r="D84" s="101" t="s">
        <v>15</v>
      </c>
      <c r="E84" s="103">
        <v>2</v>
      </c>
      <c r="F84" s="104">
        <v>264</v>
      </c>
      <c r="G84" s="105">
        <v>0.5</v>
      </c>
      <c r="H84" s="104">
        <v>132</v>
      </c>
      <c r="I84" s="106">
        <v>264</v>
      </c>
      <c r="J84" s="75">
        <v>132</v>
      </c>
      <c r="K84" s="107">
        <v>2</v>
      </c>
      <c r="L84" s="134">
        <f t="shared" si="1"/>
        <v>264</v>
      </c>
    </row>
    <row r="85" spans="1:12" hidden="1" x14ac:dyDescent="0.25">
      <c r="A85" s="70">
        <v>72</v>
      </c>
      <c r="B85" s="101" t="s">
        <v>234</v>
      </c>
      <c r="C85" s="102" t="s">
        <v>235</v>
      </c>
      <c r="D85" s="101" t="s">
        <v>15</v>
      </c>
      <c r="E85" s="103">
        <v>0</v>
      </c>
      <c r="F85" s="104">
        <v>0</v>
      </c>
      <c r="G85" s="105">
        <v>0</v>
      </c>
      <c r="H85" s="104">
        <v>0</v>
      </c>
      <c r="I85" s="106">
        <v>0</v>
      </c>
      <c r="J85" s="75">
        <v>135.19999999999999</v>
      </c>
      <c r="K85" s="107">
        <v>0</v>
      </c>
      <c r="L85" s="134">
        <f t="shared" si="1"/>
        <v>0</v>
      </c>
    </row>
    <row r="86" spans="1:12" hidden="1" x14ac:dyDescent="0.25">
      <c r="A86" s="70">
        <v>73</v>
      </c>
      <c r="B86" s="101" t="s">
        <v>236</v>
      </c>
      <c r="C86" s="102" t="s">
        <v>237</v>
      </c>
      <c r="D86" s="101" t="s">
        <v>15</v>
      </c>
      <c r="E86" s="103">
        <v>0</v>
      </c>
      <c r="F86" s="104">
        <v>0</v>
      </c>
      <c r="G86" s="105">
        <v>0</v>
      </c>
      <c r="H86" s="104">
        <v>0</v>
      </c>
      <c r="I86" s="106">
        <v>0</v>
      </c>
      <c r="J86" s="75">
        <v>84.8</v>
      </c>
      <c r="K86" s="107">
        <v>0</v>
      </c>
      <c r="L86" s="134">
        <f t="shared" si="1"/>
        <v>0</v>
      </c>
    </row>
    <row r="87" spans="1:12" hidden="1" x14ac:dyDescent="0.25">
      <c r="A87" s="70">
        <v>74</v>
      </c>
      <c r="B87" s="101" t="s">
        <v>238</v>
      </c>
      <c r="C87" s="102" t="s">
        <v>239</v>
      </c>
      <c r="D87" s="101" t="s">
        <v>15</v>
      </c>
      <c r="E87" s="103">
        <v>0</v>
      </c>
      <c r="F87" s="104">
        <v>0</v>
      </c>
      <c r="G87" s="105">
        <v>0</v>
      </c>
      <c r="H87" s="104">
        <v>0</v>
      </c>
      <c r="I87" s="106">
        <v>0</v>
      </c>
      <c r="J87" s="75">
        <v>1533.6</v>
      </c>
      <c r="K87" s="107">
        <v>0</v>
      </c>
      <c r="L87" s="134">
        <f t="shared" si="1"/>
        <v>0</v>
      </c>
    </row>
    <row r="88" spans="1:12" hidden="1" x14ac:dyDescent="0.25">
      <c r="A88" s="70">
        <v>75</v>
      </c>
      <c r="B88" s="101" t="s">
        <v>240</v>
      </c>
      <c r="C88" s="102" t="s">
        <v>241</v>
      </c>
      <c r="D88" s="101" t="s">
        <v>15</v>
      </c>
      <c r="E88" s="103">
        <v>0</v>
      </c>
      <c r="F88" s="104">
        <v>0</v>
      </c>
      <c r="G88" s="105">
        <v>0</v>
      </c>
      <c r="H88" s="104">
        <v>0</v>
      </c>
      <c r="I88" s="106">
        <v>0</v>
      </c>
      <c r="J88" s="75">
        <v>1568.8</v>
      </c>
      <c r="K88" s="107">
        <v>0</v>
      </c>
      <c r="L88" s="134">
        <f t="shared" si="1"/>
        <v>0</v>
      </c>
    </row>
    <row r="89" spans="1:12" hidden="1" x14ac:dyDescent="0.25">
      <c r="A89" s="70">
        <v>76</v>
      </c>
      <c r="B89" s="101" t="s">
        <v>242</v>
      </c>
      <c r="C89" s="102" t="s">
        <v>243</v>
      </c>
      <c r="D89" s="101" t="s">
        <v>15</v>
      </c>
      <c r="E89" s="103">
        <v>0</v>
      </c>
      <c r="F89" s="104">
        <v>0</v>
      </c>
      <c r="G89" s="105">
        <v>0</v>
      </c>
      <c r="H89" s="104">
        <v>0</v>
      </c>
      <c r="I89" s="106">
        <v>0</v>
      </c>
      <c r="J89" s="75">
        <v>1936.8</v>
      </c>
      <c r="K89" s="107">
        <v>0</v>
      </c>
      <c r="L89" s="134">
        <f t="shared" si="1"/>
        <v>0</v>
      </c>
    </row>
    <row r="90" spans="1:12" x14ac:dyDescent="0.25">
      <c r="A90" s="70">
        <v>77</v>
      </c>
      <c r="B90" s="101" t="s">
        <v>244</v>
      </c>
      <c r="C90" s="102" t="s">
        <v>245</v>
      </c>
      <c r="D90" s="101" t="s">
        <v>15</v>
      </c>
      <c r="E90" s="103">
        <v>0.5</v>
      </c>
      <c r="F90" s="104">
        <v>2914</v>
      </c>
      <c r="G90" s="105">
        <v>0.33534660260809879</v>
      </c>
      <c r="H90" s="104">
        <v>1936.8</v>
      </c>
      <c r="I90" s="106">
        <v>968.4</v>
      </c>
      <c r="J90" s="75">
        <v>1936.8</v>
      </c>
      <c r="K90" s="107">
        <v>1</v>
      </c>
      <c r="L90" s="134">
        <f t="shared" si="1"/>
        <v>1936.8</v>
      </c>
    </row>
    <row r="91" spans="1:12" hidden="1" x14ac:dyDescent="0.25">
      <c r="A91" s="70">
        <v>78</v>
      </c>
      <c r="B91" s="109" t="s">
        <v>246</v>
      </c>
      <c r="C91" s="102" t="s">
        <v>247</v>
      </c>
      <c r="D91" s="101" t="s">
        <v>15</v>
      </c>
      <c r="E91" s="103">
        <v>0</v>
      </c>
      <c r="F91" s="104">
        <v>0</v>
      </c>
      <c r="G91" s="105">
        <v>0</v>
      </c>
      <c r="H91" s="104">
        <v>0</v>
      </c>
      <c r="I91" s="106">
        <v>0</v>
      </c>
      <c r="J91" s="75">
        <v>1836</v>
      </c>
      <c r="K91" s="107">
        <v>0</v>
      </c>
      <c r="L91" s="134">
        <f t="shared" si="1"/>
        <v>0</v>
      </c>
    </row>
    <row r="92" spans="1:12" x14ac:dyDescent="0.25">
      <c r="A92" s="70">
        <v>79</v>
      </c>
      <c r="B92" s="109" t="s">
        <v>248</v>
      </c>
      <c r="C92" s="102" t="s">
        <v>249</v>
      </c>
      <c r="D92" s="101" t="s">
        <v>15</v>
      </c>
      <c r="E92" s="103">
        <v>0.5</v>
      </c>
      <c r="F92" s="104">
        <v>2000</v>
      </c>
      <c r="G92" s="105">
        <v>0.42359999999999998</v>
      </c>
      <c r="H92" s="104">
        <v>1152.8</v>
      </c>
      <c r="I92" s="106">
        <v>576.4</v>
      </c>
      <c r="J92" s="75">
        <v>1152.8</v>
      </c>
      <c r="K92" s="107">
        <v>1</v>
      </c>
      <c r="L92" s="134">
        <f t="shared" si="1"/>
        <v>1152.8</v>
      </c>
    </row>
    <row r="93" spans="1:12" hidden="1" x14ac:dyDescent="0.25">
      <c r="A93" s="70">
        <v>80</v>
      </c>
      <c r="B93" s="101" t="s">
        <v>250</v>
      </c>
      <c r="C93" s="102" t="s">
        <v>251</v>
      </c>
      <c r="D93" s="101" t="s">
        <v>15</v>
      </c>
      <c r="E93" s="103">
        <v>0</v>
      </c>
      <c r="F93" s="104">
        <v>0</v>
      </c>
      <c r="G93" s="105">
        <v>0</v>
      </c>
      <c r="H93" s="104">
        <v>0</v>
      </c>
      <c r="I93" s="106">
        <v>0</v>
      </c>
      <c r="J93" s="75">
        <v>884</v>
      </c>
      <c r="K93" s="107">
        <v>0</v>
      </c>
      <c r="L93" s="134">
        <f t="shared" si="1"/>
        <v>0</v>
      </c>
    </row>
    <row r="94" spans="1:12" hidden="1" x14ac:dyDescent="0.25">
      <c r="A94" s="70">
        <v>81</v>
      </c>
      <c r="B94" s="101" t="s">
        <v>252</v>
      </c>
      <c r="C94" s="102" t="s">
        <v>253</v>
      </c>
      <c r="D94" s="101" t="s">
        <v>15</v>
      </c>
      <c r="E94" s="103">
        <v>0</v>
      </c>
      <c r="F94" s="104">
        <v>0</v>
      </c>
      <c r="G94" s="105">
        <v>0</v>
      </c>
      <c r="H94" s="104">
        <v>0</v>
      </c>
      <c r="I94" s="106">
        <v>0</v>
      </c>
      <c r="J94" s="75">
        <v>3060.8</v>
      </c>
      <c r="K94" s="107">
        <v>0</v>
      </c>
      <c r="L94" s="134">
        <f t="shared" si="1"/>
        <v>0</v>
      </c>
    </row>
    <row r="95" spans="1:12" hidden="1" x14ac:dyDescent="0.25">
      <c r="A95" s="70">
        <v>82</v>
      </c>
      <c r="B95" s="101" t="s">
        <v>254</v>
      </c>
      <c r="C95" s="102" t="s">
        <v>255</v>
      </c>
      <c r="D95" s="101" t="s">
        <v>15</v>
      </c>
      <c r="E95" s="103">
        <v>0</v>
      </c>
      <c r="F95" s="104">
        <v>0</v>
      </c>
      <c r="G95" s="105">
        <v>0</v>
      </c>
      <c r="H95" s="104">
        <v>0</v>
      </c>
      <c r="I95" s="106">
        <v>0</v>
      </c>
      <c r="J95" s="75">
        <v>5061.6000000000004</v>
      </c>
      <c r="K95" s="107">
        <v>0</v>
      </c>
      <c r="L95" s="134">
        <f t="shared" si="1"/>
        <v>0</v>
      </c>
    </row>
    <row r="96" spans="1:12" hidden="1" x14ac:dyDescent="0.25">
      <c r="A96" s="70">
        <v>83</v>
      </c>
      <c r="B96" s="101" t="s">
        <v>256</v>
      </c>
      <c r="C96" s="102" t="s">
        <v>257</v>
      </c>
      <c r="D96" s="101" t="s">
        <v>15</v>
      </c>
      <c r="E96" s="103">
        <v>0</v>
      </c>
      <c r="F96" s="104">
        <v>0</v>
      </c>
      <c r="G96" s="105">
        <v>0</v>
      </c>
      <c r="H96" s="104">
        <v>0</v>
      </c>
      <c r="I96" s="106">
        <v>0</v>
      </c>
      <c r="J96" s="75">
        <v>1424.8</v>
      </c>
      <c r="K96" s="107">
        <v>0</v>
      </c>
      <c r="L96" s="134">
        <f t="shared" si="1"/>
        <v>0</v>
      </c>
    </row>
    <row r="97" spans="1:12" hidden="1" x14ac:dyDescent="0.25">
      <c r="A97" s="70">
        <v>84</v>
      </c>
      <c r="B97" s="110" t="s">
        <v>258</v>
      </c>
      <c r="C97" s="102" t="s">
        <v>259</v>
      </c>
      <c r="D97" s="101" t="s">
        <v>15</v>
      </c>
      <c r="E97" s="103">
        <v>0</v>
      </c>
      <c r="F97" s="104">
        <v>0</v>
      </c>
      <c r="G97" s="105">
        <v>0</v>
      </c>
      <c r="H97" s="104">
        <v>0</v>
      </c>
      <c r="I97" s="106">
        <v>0</v>
      </c>
      <c r="J97" s="75">
        <v>2522.4</v>
      </c>
      <c r="K97" s="107">
        <v>0</v>
      </c>
      <c r="L97" s="134">
        <f t="shared" si="1"/>
        <v>0</v>
      </c>
    </row>
    <row r="98" spans="1:12" x14ac:dyDescent="0.25">
      <c r="A98" s="70">
        <v>85</v>
      </c>
      <c r="B98" s="101" t="s">
        <v>260</v>
      </c>
      <c r="C98" s="102" t="s">
        <v>261</v>
      </c>
      <c r="D98" s="101" t="s">
        <v>15</v>
      </c>
      <c r="E98" s="103">
        <v>0.5</v>
      </c>
      <c r="F98" s="104">
        <v>6282</v>
      </c>
      <c r="G98" s="105">
        <v>0.53161413562559701</v>
      </c>
      <c r="H98" s="104">
        <v>2942.4</v>
      </c>
      <c r="I98" s="106">
        <v>1471.2</v>
      </c>
      <c r="J98" s="75">
        <v>2942.4</v>
      </c>
      <c r="K98" s="107">
        <v>1</v>
      </c>
      <c r="L98" s="134">
        <f t="shared" si="1"/>
        <v>2942.4</v>
      </c>
    </row>
    <row r="99" spans="1:12" hidden="1" x14ac:dyDescent="0.25">
      <c r="A99" s="70">
        <v>86</v>
      </c>
      <c r="B99" s="101" t="s">
        <v>262</v>
      </c>
      <c r="C99" s="102" t="s">
        <v>247</v>
      </c>
      <c r="D99" s="101" t="s">
        <v>15</v>
      </c>
      <c r="E99" s="103">
        <v>0</v>
      </c>
      <c r="F99" s="104">
        <v>0</v>
      </c>
      <c r="G99" s="105">
        <v>0</v>
      </c>
      <c r="H99" s="104">
        <v>0</v>
      </c>
      <c r="I99" s="106">
        <v>0</v>
      </c>
      <c r="J99" s="75">
        <v>1836</v>
      </c>
      <c r="K99" s="107">
        <v>0</v>
      </c>
      <c r="L99" s="134">
        <f t="shared" si="1"/>
        <v>0</v>
      </c>
    </row>
    <row r="100" spans="1:12" x14ac:dyDescent="0.25">
      <c r="A100" s="70">
        <v>87</v>
      </c>
      <c r="B100" s="101" t="s">
        <v>263</v>
      </c>
      <c r="C100" s="102" t="s">
        <v>247</v>
      </c>
      <c r="D100" s="101" t="s">
        <v>15</v>
      </c>
      <c r="E100" s="103">
        <v>0.5</v>
      </c>
      <c r="F100" s="104">
        <v>2000</v>
      </c>
      <c r="G100" s="105">
        <v>0.42359999999999998</v>
      </c>
      <c r="H100" s="104">
        <v>1152.8</v>
      </c>
      <c r="I100" s="106">
        <v>576.4</v>
      </c>
      <c r="J100" s="75">
        <v>1152.8</v>
      </c>
      <c r="K100" s="107">
        <v>1</v>
      </c>
      <c r="L100" s="134">
        <f t="shared" si="1"/>
        <v>1152.8</v>
      </c>
    </row>
    <row r="101" spans="1:12" hidden="1" x14ac:dyDescent="0.25">
      <c r="A101" s="70">
        <v>88</v>
      </c>
      <c r="B101" s="101" t="s">
        <v>264</v>
      </c>
      <c r="C101" s="102" t="s">
        <v>265</v>
      </c>
      <c r="D101" s="101" t="s">
        <v>15</v>
      </c>
      <c r="E101" s="103">
        <v>0</v>
      </c>
      <c r="F101" s="104">
        <v>0</v>
      </c>
      <c r="G101" s="105">
        <v>0</v>
      </c>
      <c r="H101" s="104">
        <v>0</v>
      </c>
      <c r="I101" s="106">
        <v>0</v>
      </c>
      <c r="J101" s="75">
        <v>2305.6</v>
      </c>
      <c r="K101" s="107">
        <v>0</v>
      </c>
      <c r="L101" s="134">
        <f t="shared" si="1"/>
        <v>0</v>
      </c>
    </row>
    <row r="102" spans="1:12" hidden="1" x14ac:dyDescent="0.25">
      <c r="A102" s="70">
        <v>89</v>
      </c>
      <c r="B102" s="101" t="s">
        <v>266</v>
      </c>
      <c r="C102" s="102" t="s">
        <v>267</v>
      </c>
      <c r="D102" s="101" t="s">
        <v>15</v>
      </c>
      <c r="E102" s="103">
        <v>0</v>
      </c>
      <c r="F102" s="104">
        <v>0</v>
      </c>
      <c r="G102" s="105">
        <v>0</v>
      </c>
      <c r="H102" s="104">
        <v>0</v>
      </c>
      <c r="I102" s="106">
        <v>0</v>
      </c>
      <c r="J102" s="75">
        <v>7407.2</v>
      </c>
      <c r="K102" s="107">
        <v>0</v>
      </c>
      <c r="L102" s="134">
        <f t="shared" si="1"/>
        <v>0</v>
      </c>
    </row>
    <row r="103" spans="1:12" hidden="1" x14ac:dyDescent="0.25">
      <c r="A103" s="70">
        <v>90</v>
      </c>
      <c r="B103" s="101" t="s">
        <v>268</v>
      </c>
      <c r="C103" s="102" t="s">
        <v>269</v>
      </c>
      <c r="D103" s="101" t="s">
        <v>15</v>
      </c>
      <c r="E103" s="103">
        <v>0</v>
      </c>
      <c r="F103" s="104">
        <v>0</v>
      </c>
      <c r="G103" s="105">
        <v>0</v>
      </c>
      <c r="H103" s="104">
        <v>0</v>
      </c>
      <c r="I103" s="106">
        <v>0</v>
      </c>
      <c r="J103" s="75">
        <v>7748</v>
      </c>
      <c r="K103" s="107">
        <v>0</v>
      </c>
      <c r="L103" s="134">
        <f t="shared" si="1"/>
        <v>0</v>
      </c>
    </row>
    <row r="104" spans="1:12" hidden="1" x14ac:dyDescent="0.25">
      <c r="A104" s="70">
        <v>91</v>
      </c>
      <c r="B104" s="101" t="s">
        <v>270</v>
      </c>
      <c r="C104" s="102" t="s">
        <v>271</v>
      </c>
      <c r="D104" s="101" t="s">
        <v>15</v>
      </c>
      <c r="E104" s="103">
        <v>0</v>
      </c>
      <c r="F104" s="104">
        <v>0</v>
      </c>
      <c r="G104" s="105">
        <v>0</v>
      </c>
      <c r="H104" s="104">
        <v>0</v>
      </c>
      <c r="I104" s="106">
        <v>0</v>
      </c>
      <c r="J104" s="75">
        <v>12968</v>
      </c>
      <c r="K104" s="107">
        <v>0</v>
      </c>
      <c r="L104" s="134">
        <f t="shared" si="1"/>
        <v>0</v>
      </c>
    </row>
    <row r="105" spans="1:12" hidden="1" x14ac:dyDescent="0.25">
      <c r="A105" s="70">
        <v>92</v>
      </c>
      <c r="B105" s="101" t="s">
        <v>272</v>
      </c>
      <c r="C105" s="102" t="s">
        <v>273</v>
      </c>
      <c r="D105" s="101" t="s">
        <v>15</v>
      </c>
      <c r="E105" s="103">
        <v>0</v>
      </c>
      <c r="F105" s="104">
        <v>0</v>
      </c>
      <c r="G105" s="105">
        <v>0</v>
      </c>
      <c r="H105" s="104">
        <v>0</v>
      </c>
      <c r="I105" s="106">
        <v>0</v>
      </c>
      <c r="J105" s="75">
        <v>12968</v>
      </c>
      <c r="K105" s="107">
        <v>0</v>
      </c>
      <c r="L105" s="134">
        <f t="shared" si="1"/>
        <v>0</v>
      </c>
    </row>
    <row r="106" spans="1:12" hidden="1" x14ac:dyDescent="0.25">
      <c r="A106" s="70">
        <v>93</v>
      </c>
      <c r="B106" s="101" t="s">
        <v>274</v>
      </c>
      <c r="C106" s="102" t="s">
        <v>275</v>
      </c>
      <c r="D106" s="101" t="s">
        <v>15</v>
      </c>
      <c r="E106" s="103">
        <v>0</v>
      </c>
      <c r="F106" s="104">
        <v>0</v>
      </c>
      <c r="G106" s="105">
        <v>0</v>
      </c>
      <c r="H106" s="104">
        <v>0</v>
      </c>
      <c r="I106" s="106">
        <v>0</v>
      </c>
      <c r="J106" s="75">
        <v>40848</v>
      </c>
      <c r="K106" s="107">
        <v>0</v>
      </c>
      <c r="L106" s="134">
        <f t="shared" si="1"/>
        <v>0</v>
      </c>
    </row>
    <row r="107" spans="1:12" hidden="1" x14ac:dyDescent="0.25">
      <c r="A107" s="70">
        <v>94</v>
      </c>
      <c r="B107" s="101" t="s">
        <v>276</v>
      </c>
      <c r="C107" s="102" t="s">
        <v>277</v>
      </c>
      <c r="D107" s="101" t="s">
        <v>15</v>
      </c>
      <c r="E107" s="103">
        <v>0</v>
      </c>
      <c r="F107" s="104">
        <v>0</v>
      </c>
      <c r="G107" s="105">
        <v>0</v>
      </c>
      <c r="H107" s="104">
        <v>0</v>
      </c>
      <c r="I107" s="106">
        <v>0</v>
      </c>
      <c r="J107" s="75">
        <v>50500.800000000003</v>
      </c>
      <c r="K107" s="107">
        <v>0</v>
      </c>
      <c r="L107" s="134">
        <f t="shared" si="1"/>
        <v>0</v>
      </c>
    </row>
    <row r="108" spans="1:12" x14ac:dyDescent="0.25">
      <c r="A108" s="70">
        <v>95</v>
      </c>
      <c r="B108" s="101" t="s">
        <v>278</v>
      </c>
      <c r="C108" s="102" t="s">
        <v>279</v>
      </c>
      <c r="D108" s="101" t="s">
        <v>280</v>
      </c>
      <c r="E108" s="103">
        <v>1</v>
      </c>
      <c r="F108" s="104">
        <v>649</v>
      </c>
      <c r="G108" s="105">
        <v>0.47981510015408313</v>
      </c>
      <c r="H108" s="104">
        <v>337.6</v>
      </c>
      <c r="I108" s="106">
        <v>337.6</v>
      </c>
      <c r="J108" s="75">
        <v>337.6</v>
      </c>
      <c r="K108" s="107">
        <v>1</v>
      </c>
      <c r="L108" s="134">
        <f t="shared" si="1"/>
        <v>337.6</v>
      </c>
    </row>
    <row r="109" spans="1:12" hidden="1" x14ac:dyDescent="0.25">
      <c r="A109" s="70">
        <v>96</v>
      </c>
      <c r="B109" s="101" t="s">
        <v>281</v>
      </c>
      <c r="C109" s="102" t="s">
        <v>282</v>
      </c>
      <c r="D109" s="101" t="s">
        <v>280</v>
      </c>
      <c r="E109" s="103">
        <v>0</v>
      </c>
      <c r="F109" s="104">
        <v>0</v>
      </c>
      <c r="G109" s="105">
        <v>0</v>
      </c>
      <c r="H109" s="104">
        <v>0</v>
      </c>
      <c r="I109" s="106">
        <v>0</v>
      </c>
      <c r="J109" s="75">
        <v>388.8</v>
      </c>
      <c r="K109" s="107">
        <v>0</v>
      </c>
      <c r="L109" s="134">
        <f t="shared" si="1"/>
        <v>0</v>
      </c>
    </row>
    <row r="110" spans="1:12" hidden="1" x14ac:dyDescent="0.25">
      <c r="A110" s="70">
        <v>97</v>
      </c>
      <c r="B110" s="101" t="s">
        <v>283</v>
      </c>
      <c r="C110" s="102" t="s">
        <v>284</v>
      </c>
      <c r="D110" s="101" t="s">
        <v>280</v>
      </c>
      <c r="E110" s="103">
        <v>0</v>
      </c>
      <c r="F110" s="104">
        <v>0</v>
      </c>
      <c r="G110" s="105">
        <v>0</v>
      </c>
      <c r="H110" s="104">
        <v>0</v>
      </c>
      <c r="I110" s="106">
        <v>0</v>
      </c>
      <c r="J110" s="75">
        <v>388.8</v>
      </c>
      <c r="K110" s="107">
        <v>0</v>
      </c>
      <c r="L110" s="134">
        <f t="shared" si="1"/>
        <v>0</v>
      </c>
    </row>
    <row r="111" spans="1:12" hidden="1" x14ac:dyDescent="0.25">
      <c r="A111" s="70">
        <v>98</v>
      </c>
      <c r="B111" s="101" t="s">
        <v>285</v>
      </c>
      <c r="C111" s="102" t="s">
        <v>286</v>
      </c>
      <c r="D111" s="101" t="s">
        <v>280</v>
      </c>
      <c r="E111" s="103">
        <v>0</v>
      </c>
      <c r="F111" s="104">
        <v>0</v>
      </c>
      <c r="G111" s="105">
        <v>0</v>
      </c>
      <c r="H111" s="104">
        <v>0</v>
      </c>
      <c r="I111" s="106">
        <v>0</v>
      </c>
      <c r="J111" s="75">
        <v>388.8</v>
      </c>
      <c r="K111" s="107">
        <v>0</v>
      </c>
      <c r="L111" s="134">
        <f t="shared" si="1"/>
        <v>0</v>
      </c>
    </row>
    <row r="112" spans="1:12" hidden="1" x14ac:dyDescent="0.25">
      <c r="A112" s="70">
        <v>99</v>
      </c>
      <c r="B112" s="101" t="s">
        <v>287</v>
      </c>
      <c r="C112" s="102" t="s">
        <v>288</v>
      </c>
      <c r="D112" s="101" t="s">
        <v>280</v>
      </c>
      <c r="E112" s="103">
        <v>0</v>
      </c>
      <c r="F112" s="104">
        <v>0</v>
      </c>
      <c r="G112" s="105">
        <v>0</v>
      </c>
      <c r="H112" s="104">
        <v>0</v>
      </c>
      <c r="I112" s="106">
        <v>0</v>
      </c>
      <c r="J112" s="75">
        <v>388.8</v>
      </c>
      <c r="K112" s="107">
        <v>0</v>
      </c>
      <c r="L112" s="134">
        <f t="shared" si="1"/>
        <v>0</v>
      </c>
    </row>
    <row r="113" spans="1:12" hidden="1" x14ac:dyDescent="0.25">
      <c r="A113" s="70">
        <v>100</v>
      </c>
      <c r="B113" s="101" t="s">
        <v>289</v>
      </c>
      <c r="C113" s="102" t="s">
        <v>290</v>
      </c>
      <c r="D113" s="101" t="s">
        <v>280</v>
      </c>
      <c r="E113" s="103">
        <v>0</v>
      </c>
      <c r="F113" s="104">
        <v>0</v>
      </c>
      <c r="G113" s="105">
        <v>0</v>
      </c>
      <c r="H113" s="104">
        <v>0</v>
      </c>
      <c r="I113" s="106">
        <v>0</v>
      </c>
      <c r="J113" s="75">
        <v>388.8</v>
      </c>
      <c r="K113" s="107">
        <v>0</v>
      </c>
      <c r="L113" s="134">
        <f t="shared" si="1"/>
        <v>0</v>
      </c>
    </row>
    <row r="114" spans="1:12" hidden="1" x14ac:dyDescent="0.25">
      <c r="A114" s="70">
        <v>101</v>
      </c>
      <c r="B114" s="101" t="s">
        <v>291</v>
      </c>
      <c r="C114" s="102" t="s">
        <v>292</v>
      </c>
      <c r="D114" s="101" t="s">
        <v>280</v>
      </c>
      <c r="E114" s="103">
        <v>0</v>
      </c>
      <c r="F114" s="104">
        <v>0</v>
      </c>
      <c r="G114" s="105">
        <v>0</v>
      </c>
      <c r="H114" s="104">
        <v>0</v>
      </c>
      <c r="I114" s="106">
        <v>0</v>
      </c>
      <c r="J114" s="75">
        <v>388.8</v>
      </c>
      <c r="K114" s="107">
        <v>0</v>
      </c>
      <c r="L114" s="134">
        <f t="shared" si="1"/>
        <v>0</v>
      </c>
    </row>
    <row r="115" spans="1:12" x14ac:dyDescent="0.25">
      <c r="A115" s="70">
        <v>102</v>
      </c>
      <c r="B115" s="101" t="s">
        <v>293</v>
      </c>
      <c r="C115" s="102" t="s">
        <v>294</v>
      </c>
      <c r="D115" s="101" t="s">
        <v>280</v>
      </c>
      <c r="E115" s="103">
        <v>1</v>
      </c>
      <c r="F115" s="104">
        <v>1324</v>
      </c>
      <c r="G115" s="105">
        <v>0.49728096676737155</v>
      </c>
      <c r="H115" s="104">
        <v>665.6</v>
      </c>
      <c r="I115" s="106">
        <v>665.6</v>
      </c>
      <c r="J115" s="75">
        <v>665.6</v>
      </c>
      <c r="K115" s="107">
        <v>1</v>
      </c>
      <c r="L115" s="134">
        <f t="shared" si="1"/>
        <v>665.6</v>
      </c>
    </row>
    <row r="116" spans="1:12" x14ac:dyDescent="0.25">
      <c r="A116" s="70">
        <v>103</v>
      </c>
      <c r="B116" s="101" t="s">
        <v>295</v>
      </c>
      <c r="C116" s="102" t="s">
        <v>296</v>
      </c>
      <c r="D116" s="101" t="s">
        <v>280</v>
      </c>
      <c r="E116" s="103">
        <v>1</v>
      </c>
      <c r="F116" s="104">
        <v>1385</v>
      </c>
      <c r="G116" s="105">
        <v>0.45415162454873648</v>
      </c>
      <c r="H116" s="104">
        <v>756</v>
      </c>
      <c r="I116" s="106">
        <v>756</v>
      </c>
      <c r="J116" s="75">
        <v>756</v>
      </c>
      <c r="K116" s="107">
        <v>1</v>
      </c>
      <c r="L116" s="134">
        <f t="shared" si="1"/>
        <v>756</v>
      </c>
    </row>
    <row r="117" spans="1:12" x14ac:dyDescent="0.25">
      <c r="A117" s="70">
        <v>104</v>
      </c>
      <c r="B117" s="101" t="s">
        <v>297</v>
      </c>
      <c r="C117" s="102" t="s">
        <v>298</v>
      </c>
      <c r="D117" s="101" t="s">
        <v>280</v>
      </c>
      <c r="E117" s="103">
        <v>1</v>
      </c>
      <c r="F117" s="104">
        <v>1385</v>
      </c>
      <c r="G117" s="105">
        <v>0.45415162454873648</v>
      </c>
      <c r="H117" s="104">
        <v>756</v>
      </c>
      <c r="I117" s="106">
        <v>756</v>
      </c>
      <c r="J117" s="75">
        <v>756</v>
      </c>
      <c r="K117" s="107">
        <v>1</v>
      </c>
      <c r="L117" s="134">
        <f t="shared" si="1"/>
        <v>756</v>
      </c>
    </row>
    <row r="118" spans="1:12" hidden="1" x14ac:dyDescent="0.25">
      <c r="A118" s="70">
        <v>105</v>
      </c>
      <c r="B118" s="101" t="s">
        <v>299</v>
      </c>
      <c r="C118" s="102" t="s">
        <v>300</v>
      </c>
      <c r="D118" s="101" t="s">
        <v>280</v>
      </c>
      <c r="E118" s="103">
        <v>0</v>
      </c>
      <c r="F118" s="104">
        <v>0</v>
      </c>
      <c r="G118" s="105">
        <v>0</v>
      </c>
      <c r="H118" s="104">
        <v>0</v>
      </c>
      <c r="I118" s="106">
        <v>0</v>
      </c>
      <c r="J118" s="75">
        <v>756</v>
      </c>
      <c r="K118" s="107">
        <v>0</v>
      </c>
      <c r="L118" s="134">
        <f t="shared" si="1"/>
        <v>0</v>
      </c>
    </row>
    <row r="119" spans="1:12" hidden="1" x14ac:dyDescent="0.25">
      <c r="A119" s="70">
        <v>106</v>
      </c>
      <c r="B119" s="101" t="s">
        <v>301</v>
      </c>
      <c r="C119" s="108" t="s">
        <v>302</v>
      </c>
      <c r="D119" s="101" t="s">
        <v>280</v>
      </c>
      <c r="E119" s="103">
        <v>0</v>
      </c>
      <c r="F119" s="104">
        <v>0</v>
      </c>
      <c r="G119" s="105">
        <v>0</v>
      </c>
      <c r="H119" s="104">
        <v>0</v>
      </c>
      <c r="I119" s="106">
        <v>0</v>
      </c>
      <c r="J119" s="75">
        <v>756</v>
      </c>
      <c r="K119" s="107">
        <v>0</v>
      </c>
      <c r="L119" s="134">
        <f t="shared" si="1"/>
        <v>0</v>
      </c>
    </row>
    <row r="120" spans="1:12" x14ac:dyDescent="0.25">
      <c r="A120" s="70">
        <v>107</v>
      </c>
      <c r="B120" s="101" t="s">
        <v>303</v>
      </c>
      <c r="C120" s="108" t="s">
        <v>304</v>
      </c>
      <c r="D120" s="101" t="s">
        <v>280</v>
      </c>
      <c r="E120" s="103">
        <v>1</v>
      </c>
      <c r="F120" s="104">
        <v>1423</v>
      </c>
      <c r="G120" s="105">
        <v>0.46872803935347862</v>
      </c>
      <c r="H120" s="104">
        <v>756</v>
      </c>
      <c r="I120" s="106">
        <v>756</v>
      </c>
      <c r="J120" s="75">
        <v>756</v>
      </c>
      <c r="K120" s="107">
        <v>1</v>
      </c>
      <c r="L120" s="134">
        <f t="shared" si="1"/>
        <v>756</v>
      </c>
    </row>
    <row r="121" spans="1:12" hidden="1" x14ac:dyDescent="0.25">
      <c r="A121" s="70">
        <v>108</v>
      </c>
      <c r="B121" s="101" t="s">
        <v>305</v>
      </c>
      <c r="C121" s="108" t="s">
        <v>306</v>
      </c>
      <c r="D121" s="101" t="s">
        <v>280</v>
      </c>
      <c r="E121" s="103">
        <v>0</v>
      </c>
      <c r="F121" s="104">
        <v>0</v>
      </c>
      <c r="G121" s="105">
        <v>0</v>
      </c>
      <c r="H121" s="104">
        <v>0</v>
      </c>
      <c r="I121" s="106">
        <v>0</v>
      </c>
      <c r="J121" s="75">
        <v>756</v>
      </c>
      <c r="K121" s="107">
        <v>0</v>
      </c>
      <c r="L121" s="134">
        <f t="shared" si="1"/>
        <v>0</v>
      </c>
    </row>
    <row r="122" spans="1:12" x14ac:dyDescent="0.25">
      <c r="A122" s="70">
        <v>109</v>
      </c>
      <c r="B122" s="101" t="s">
        <v>307</v>
      </c>
      <c r="C122" s="102" t="s">
        <v>308</v>
      </c>
      <c r="D122" s="101" t="s">
        <v>280</v>
      </c>
      <c r="E122" s="103">
        <v>1</v>
      </c>
      <c r="F122" s="104">
        <v>1469</v>
      </c>
      <c r="G122" s="105">
        <v>0.27079646017699111</v>
      </c>
      <c r="H122" s="104">
        <v>1071.2</v>
      </c>
      <c r="I122" s="106">
        <v>1071.2</v>
      </c>
      <c r="J122" s="75">
        <v>1071.2</v>
      </c>
      <c r="K122" s="107">
        <v>1</v>
      </c>
      <c r="L122" s="134">
        <f t="shared" si="1"/>
        <v>1071.2</v>
      </c>
    </row>
    <row r="123" spans="1:12" hidden="1" x14ac:dyDescent="0.25">
      <c r="A123" s="70">
        <v>110</v>
      </c>
      <c r="B123" s="101" t="s">
        <v>309</v>
      </c>
      <c r="C123" s="102" t="s">
        <v>310</v>
      </c>
      <c r="D123" s="101" t="s">
        <v>280</v>
      </c>
      <c r="E123" s="103">
        <v>0</v>
      </c>
      <c r="F123" s="104">
        <v>0</v>
      </c>
      <c r="G123" s="105">
        <v>0</v>
      </c>
      <c r="H123" s="104">
        <v>0</v>
      </c>
      <c r="I123" s="106">
        <v>0</v>
      </c>
      <c r="J123" s="75">
        <v>1201.5999999999999</v>
      </c>
      <c r="K123" s="107">
        <v>0</v>
      </c>
      <c r="L123" s="134">
        <f t="shared" si="1"/>
        <v>0</v>
      </c>
    </row>
    <row r="124" spans="1:12" hidden="1" x14ac:dyDescent="0.25">
      <c r="A124" s="70">
        <v>111</v>
      </c>
      <c r="B124" s="101" t="s">
        <v>311</v>
      </c>
      <c r="C124" s="102" t="s">
        <v>312</v>
      </c>
      <c r="D124" s="101" t="s">
        <v>280</v>
      </c>
      <c r="E124" s="103">
        <v>0</v>
      </c>
      <c r="F124" s="104">
        <v>0</v>
      </c>
      <c r="G124" s="105">
        <v>0</v>
      </c>
      <c r="H124" s="104">
        <v>0</v>
      </c>
      <c r="I124" s="106">
        <v>0</v>
      </c>
      <c r="J124" s="75">
        <v>1201.5999999999999</v>
      </c>
      <c r="K124" s="107">
        <v>0</v>
      </c>
      <c r="L124" s="134">
        <f t="shared" si="1"/>
        <v>0</v>
      </c>
    </row>
    <row r="125" spans="1:12" hidden="1" x14ac:dyDescent="0.25">
      <c r="A125" s="70">
        <v>112</v>
      </c>
      <c r="B125" s="101" t="s">
        <v>313</v>
      </c>
      <c r="C125" s="102" t="s">
        <v>314</v>
      </c>
      <c r="D125" s="101" t="s">
        <v>280</v>
      </c>
      <c r="E125" s="103">
        <v>0</v>
      </c>
      <c r="F125" s="104">
        <v>0</v>
      </c>
      <c r="G125" s="105">
        <v>0</v>
      </c>
      <c r="H125" s="104">
        <v>0</v>
      </c>
      <c r="I125" s="106">
        <v>0</v>
      </c>
      <c r="J125" s="75">
        <v>1307.2</v>
      </c>
      <c r="K125" s="107">
        <v>0</v>
      </c>
      <c r="L125" s="134">
        <f t="shared" si="1"/>
        <v>0</v>
      </c>
    </row>
    <row r="126" spans="1:12" hidden="1" x14ac:dyDescent="0.25">
      <c r="A126" s="70">
        <v>113</v>
      </c>
      <c r="B126" s="101" t="s">
        <v>315</v>
      </c>
      <c r="C126" s="108" t="s">
        <v>316</v>
      </c>
      <c r="D126" s="101" t="s">
        <v>280</v>
      </c>
      <c r="E126" s="103">
        <v>0</v>
      </c>
      <c r="F126" s="104">
        <v>0</v>
      </c>
      <c r="G126" s="105">
        <v>0</v>
      </c>
      <c r="H126" s="104">
        <v>0</v>
      </c>
      <c r="I126" s="106">
        <v>0</v>
      </c>
      <c r="J126" s="75">
        <v>1307.2</v>
      </c>
      <c r="K126" s="107">
        <v>0</v>
      </c>
      <c r="L126" s="134">
        <f t="shared" si="1"/>
        <v>0</v>
      </c>
    </row>
    <row r="127" spans="1:12" hidden="1" x14ac:dyDescent="0.25">
      <c r="A127" s="70">
        <v>114</v>
      </c>
      <c r="B127" s="101" t="s">
        <v>317</v>
      </c>
      <c r="C127" s="108" t="s">
        <v>318</v>
      </c>
      <c r="D127" s="101" t="s">
        <v>280</v>
      </c>
      <c r="E127" s="103">
        <v>0</v>
      </c>
      <c r="F127" s="104">
        <v>0</v>
      </c>
      <c r="G127" s="105">
        <v>0</v>
      </c>
      <c r="H127" s="104">
        <v>0</v>
      </c>
      <c r="I127" s="106">
        <v>0</v>
      </c>
      <c r="J127" s="75">
        <v>1307.2</v>
      </c>
      <c r="K127" s="107">
        <v>0</v>
      </c>
      <c r="L127" s="134">
        <f t="shared" si="1"/>
        <v>0</v>
      </c>
    </row>
    <row r="128" spans="1:12" hidden="1" x14ac:dyDescent="0.25">
      <c r="A128" s="70">
        <v>115</v>
      </c>
      <c r="B128" s="101" t="s">
        <v>319</v>
      </c>
      <c r="C128" s="108" t="s">
        <v>320</v>
      </c>
      <c r="D128" s="101" t="s">
        <v>280</v>
      </c>
      <c r="E128" s="103">
        <v>0</v>
      </c>
      <c r="F128" s="104">
        <v>0</v>
      </c>
      <c r="G128" s="105">
        <v>0</v>
      </c>
      <c r="H128" s="104">
        <v>0</v>
      </c>
      <c r="I128" s="106">
        <v>0</v>
      </c>
      <c r="J128" s="75">
        <v>1307.2</v>
      </c>
      <c r="K128" s="107">
        <v>0</v>
      </c>
      <c r="L128" s="134">
        <f t="shared" si="1"/>
        <v>0</v>
      </c>
    </row>
    <row r="129" spans="1:12" hidden="1" x14ac:dyDescent="0.25">
      <c r="A129" s="70">
        <v>116</v>
      </c>
      <c r="B129" s="101" t="s">
        <v>321</v>
      </c>
      <c r="C129" s="102" t="s">
        <v>322</v>
      </c>
      <c r="D129" s="101" t="s">
        <v>280</v>
      </c>
      <c r="E129" s="103">
        <v>0</v>
      </c>
      <c r="F129" s="104">
        <v>0</v>
      </c>
      <c r="G129" s="105">
        <v>0</v>
      </c>
      <c r="H129" s="104">
        <v>0</v>
      </c>
      <c r="I129" s="106">
        <v>0</v>
      </c>
      <c r="J129" s="75">
        <v>1816.8</v>
      </c>
      <c r="K129" s="107">
        <v>0</v>
      </c>
      <c r="L129" s="134">
        <f t="shared" si="1"/>
        <v>0</v>
      </c>
    </row>
    <row r="130" spans="1:12" hidden="1" x14ac:dyDescent="0.25">
      <c r="A130" s="70">
        <v>117</v>
      </c>
      <c r="B130" s="101" t="s">
        <v>323</v>
      </c>
      <c r="C130" s="102" t="s">
        <v>324</v>
      </c>
      <c r="D130" s="101" t="s">
        <v>280</v>
      </c>
      <c r="E130" s="103">
        <v>0</v>
      </c>
      <c r="F130" s="104">
        <v>0</v>
      </c>
      <c r="G130" s="105">
        <v>0</v>
      </c>
      <c r="H130" s="104">
        <v>0</v>
      </c>
      <c r="I130" s="106">
        <v>0</v>
      </c>
      <c r="J130" s="75">
        <v>1932.8</v>
      </c>
      <c r="K130" s="107">
        <v>0</v>
      </c>
      <c r="L130" s="134">
        <f t="shared" si="1"/>
        <v>0</v>
      </c>
    </row>
    <row r="131" spans="1:12" hidden="1" x14ac:dyDescent="0.25">
      <c r="A131" s="70">
        <v>118</v>
      </c>
      <c r="B131" s="101" t="s">
        <v>325</v>
      </c>
      <c r="C131" s="102" t="s">
        <v>326</v>
      </c>
      <c r="D131" s="101" t="s">
        <v>280</v>
      </c>
      <c r="E131" s="103">
        <v>0</v>
      </c>
      <c r="F131" s="104">
        <v>0</v>
      </c>
      <c r="G131" s="105">
        <v>0</v>
      </c>
      <c r="H131" s="104">
        <v>0</v>
      </c>
      <c r="I131" s="106">
        <v>0</v>
      </c>
      <c r="J131" s="75">
        <v>1932.8</v>
      </c>
      <c r="K131" s="107">
        <v>0</v>
      </c>
      <c r="L131" s="134">
        <f t="shared" si="1"/>
        <v>0</v>
      </c>
    </row>
    <row r="132" spans="1:12" hidden="1" x14ac:dyDescent="0.25">
      <c r="A132" s="70">
        <v>119</v>
      </c>
      <c r="B132" s="101" t="s">
        <v>327</v>
      </c>
      <c r="C132" s="102" t="s">
        <v>328</v>
      </c>
      <c r="D132" s="101" t="s">
        <v>280</v>
      </c>
      <c r="E132" s="103">
        <v>0</v>
      </c>
      <c r="F132" s="104">
        <v>0</v>
      </c>
      <c r="G132" s="105">
        <v>0</v>
      </c>
      <c r="H132" s="104">
        <v>0</v>
      </c>
      <c r="I132" s="106">
        <v>0</v>
      </c>
      <c r="J132" s="75">
        <v>2452</v>
      </c>
      <c r="K132" s="107">
        <v>0</v>
      </c>
      <c r="L132" s="134">
        <f t="shared" si="1"/>
        <v>0</v>
      </c>
    </row>
    <row r="133" spans="1:12" hidden="1" x14ac:dyDescent="0.25">
      <c r="A133" s="70">
        <v>120</v>
      </c>
      <c r="B133" s="101" t="s">
        <v>329</v>
      </c>
      <c r="C133" s="102" t="s">
        <v>330</v>
      </c>
      <c r="D133" s="101" t="s">
        <v>280</v>
      </c>
      <c r="E133" s="103">
        <v>0</v>
      </c>
      <c r="F133" s="104">
        <v>0</v>
      </c>
      <c r="G133" s="105">
        <v>0</v>
      </c>
      <c r="H133" s="104">
        <v>0</v>
      </c>
      <c r="I133" s="106">
        <v>0</v>
      </c>
      <c r="J133" s="75">
        <v>1932.8</v>
      </c>
      <c r="K133" s="107">
        <v>0</v>
      </c>
      <c r="L133" s="134">
        <f t="shared" si="1"/>
        <v>0</v>
      </c>
    </row>
    <row r="134" spans="1:12" hidden="1" x14ac:dyDescent="0.25">
      <c r="A134" s="70">
        <v>121</v>
      </c>
      <c r="B134" s="101" t="s">
        <v>331</v>
      </c>
      <c r="C134" s="102" t="s">
        <v>332</v>
      </c>
      <c r="D134" s="101" t="s">
        <v>280</v>
      </c>
      <c r="E134" s="103">
        <v>0</v>
      </c>
      <c r="F134" s="104">
        <v>0</v>
      </c>
      <c r="G134" s="105">
        <v>0</v>
      </c>
      <c r="H134" s="104">
        <v>0</v>
      </c>
      <c r="I134" s="106">
        <v>0</v>
      </c>
      <c r="J134" s="75">
        <v>1932.8</v>
      </c>
      <c r="K134" s="107">
        <v>0</v>
      </c>
      <c r="L134" s="134">
        <f t="shared" si="1"/>
        <v>0</v>
      </c>
    </row>
    <row r="135" spans="1:12" hidden="1" x14ac:dyDescent="0.25">
      <c r="A135" s="70">
        <v>122</v>
      </c>
      <c r="B135" s="101" t="s">
        <v>333</v>
      </c>
      <c r="C135" s="102" t="s">
        <v>334</v>
      </c>
      <c r="D135" s="101" t="s">
        <v>280</v>
      </c>
      <c r="E135" s="103">
        <v>0</v>
      </c>
      <c r="F135" s="104">
        <v>0</v>
      </c>
      <c r="G135" s="105">
        <v>0</v>
      </c>
      <c r="H135" s="104">
        <v>0</v>
      </c>
      <c r="I135" s="106">
        <v>0</v>
      </c>
      <c r="J135" s="75">
        <v>1729.6</v>
      </c>
      <c r="K135" s="107">
        <v>0</v>
      </c>
      <c r="L135" s="134">
        <f t="shared" si="1"/>
        <v>0</v>
      </c>
    </row>
    <row r="136" spans="1:12" hidden="1" x14ac:dyDescent="0.25">
      <c r="A136" s="70">
        <v>123</v>
      </c>
      <c r="B136" s="101" t="s">
        <v>335</v>
      </c>
      <c r="C136" s="102" t="s">
        <v>336</v>
      </c>
      <c r="D136" s="101" t="s">
        <v>337</v>
      </c>
      <c r="E136" s="103">
        <v>0</v>
      </c>
      <c r="F136" s="104">
        <v>0</v>
      </c>
      <c r="G136" s="105">
        <v>0</v>
      </c>
      <c r="H136" s="104">
        <v>0</v>
      </c>
      <c r="I136" s="106">
        <v>0</v>
      </c>
      <c r="J136" s="75">
        <v>1797.6</v>
      </c>
      <c r="K136" s="107">
        <v>0</v>
      </c>
      <c r="L136" s="134">
        <f t="shared" si="1"/>
        <v>0</v>
      </c>
    </row>
    <row r="137" spans="1:12" x14ac:dyDescent="0.25">
      <c r="A137" s="70">
        <v>124</v>
      </c>
      <c r="B137" s="101" t="s">
        <v>338</v>
      </c>
      <c r="C137" s="102" t="s">
        <v>339</v>
      </c>
      <c r="D137" s="101" t="s">
        <v>337</v>
      </c>
      <c r="E137" s="103">
        <v>2</v>
      </c>
      <c r="F137" s="104">
        <v>3051</v>
      </c>
      <c r="G137" s="105">
        <v>0.41081612586037364</v>
      </c>
      <c r="H137" s="104">
        <v>1797.6</v>
      </c>
      <c r="I137" s="106">
        <v>3595.2</v>
      </c>
      <c r="J137" s="75">
        <v>1797.6</v>
      </c>
      <c r="K137" s="107">
        <v>2</v>
      </c>
      <c r="L137" s="134">
        <f t="shared" si="1"/>
        <v>3595.2</v>
      </c>
    </row>
    <row r="138" spans="1:12" hidden="1" x14ac:dyDescent="0.25">
      <c r="A138" s="70">
        <v>125</v>
      </c>
      <c r="B138" s="101" t="s">
        <v>340</v>
      </c>
      <c r="C138" s="102" t="s">
        <v>341</v>
      </c>
      <c r="D138" s="101" t="s">
        <v>337</v>
      </c>
      <c r="E138" s="103">
        <v>0</v>
      </c>
      <c r="F138" s="104">
        <v>0</v>
      </c>
      <c r="G138" s="105">
        <v>0</v>
      </c>
      <c r="H138" s="104">
        <v>0</v>
      </c>
      <c r="I138" s="106">
        <v>0</v>
      </c>
      <c r="J138" s="75">
        <v>2257.6</v>
      </c>
      <c r="K138" s="107">
        <v>0</v>
      </c>
      <c r="L138" s="134">
        <f t="shared" si="1"/>
        <v>0</v>
      </c>
    </row>
    <row r="139" spans="1:12" hidden="1" x14ac:dyDescent="0.25">
      <c r="A139" s="70">
        <v>126</v>
      </c>
      <c r="B139" s="101" t="s">
        <v>342</v>
      </c>
      <c r="C139" s="102" t="s">
        <v>343</v>
      </c>
      <c r="D139" s="101" t="s">
        <v>337</v>
      </c>
      <c r="E139" s="103">
        <v>0</v>
      </c>
      <c r="F139" s="104">
        <v>0</v>
      </c>
      <c r="G139" s="105">
        <v>0</v>
      </c>
      <c r="H139" s="104">
        <v>0</v>
      </c>
      <c r="I139" s="106">
        <v>0</v>
      </c>
      <c r="J139" s="75">
        <v>2281.6</v>
      </c>
      <c r="K139" s="107">
        <v>0</v>
      </c>
      <c r="L139" s="134">
        <f t="shared" si="1"/>
        <v>0</v>
      </c>
    </row>
    <row r="140" spans="1:12" hidden="1" x14ac:dyDescent="0.25">
      <c r="A140" s="70">
        <v>127</v>
      </c>
      <c r="B140" s="101" t="s">
        <v>344</v>
      </c>
      <c r="C140" s="102" t="s">
        <v>345</v>
      </c>
      <c r="D140" s="101" t="s">
        <v>337</v>
      </c>
      <c r="E140" s="103">
        <v>0</v>
      </c>
      <c r="F140" s="104">
        <v>0</v>
      </c>
      <c r="G140" s="105">
        <v>0</v>
      </c>
      <c r="H140" s="104">
        <v>0</v>
      </c>
      <c r="I140" s="106">
        <v>0</v>
      </c>
      <c r="J140" s="75">
        <v>2615.1999999999998</v>
      </c>
      <c r="K140" s="107">
        <v>0</v>
      </c>
      <c r="L140" s="134">
        <f t="shared" si="1"/>
        <v>0</v>
      </c>
    </row>
    <row r="141" spans="1:12" hidden="1" x14ac:dyDescent="0.25">
      <c r="A141" s="70">
        <v>128</v>
      </c>
      <c r="B141" s="101" t="s">
        <v>346</v>
      </c>
      <c r="C141" s="102" t="s">
        <v>347</v>
      </c>
      <c r="D141" s="101" t="s">
        <v>348</v>
      </c>
      <c r="E141" s="103">
        <v>0</v>
      </c>
      <c r="F141" s="104">
        <v>0</v>
      </c>
      <c r="G141" s="105">
        <v>0</v>
      </c>
      <c r="H141" s="104">
        <v>0</v>
      </c>
      <c r="I141" s="106">
        <v>0</v>
      </c>
      <c r="J141" s="75">
        <v>9948</v>
      </c>
      <c r="K141" s="107">
        <v>0</v>
      </c>
      <c r="L141" s="134">
        <f t="shared" si="1"/>
        <v>0</v>
      </c>
    </row>
    <row r="142" spans="1:12" hidden="1" x14ac:dyDescent="0.25">
      <c r="A142" s="70">
        <v>129</v>
      </c>
      <c r="B142" s="101" t="s">
        <v>349</v>
      </c>
      <c r="C142" s="102" t="s">
        <v>350</v>
      </c>
      <c r="D142" s="101" t="s">
        <v>337</v>
      </c>
      <c r="E142" s="103">
        <v>0</v>
      </c>
      <c r="F142" s="104">
        <v>0</v>
      </c>
      <c r="G142" s="105">
        <v>0</v>
      </c>
      <c r="H142" s="104">
        <v>0</v>
      </c>
      <c r="I142" s="106">
        <v>0</v>
      </c>
      <c r="J142" s="75">
        <v>4036</v>
      </c>
      <c r="K142" s="107">
        <v>0</v>
      </c>
      <c r="L142" s="134">
        <f t="shared" si="1"/>
        <v>0</v>
      </c>
    </row>
    <row r="143" spans="1:12" hidden="1" x14ac:dyDescent="0.25">
      <c r="A143" s="70">
        <v>130</v>
      </c>
      <c r="B143" s="101" t="s">
        <v>351</v>
      </c>
      <c r="C143" s="102" t="s">
        <v>352</v>
      </c>
      <c r="D143" s="101" t="s">
        <v>337</v>
      </c>
      <c r="E143" s="103">
        <v>0</v>
      </c>
      <c r="F143" s="104">
        <v>0</v>
      </c>
      <c r="G143" s="105">
        <v>0</v>
      </c>
      <c r="H143" s="104">
        <v>0</v>
      </c>
      <c r="I143" s="106">
        <v>0</v>
      </c>
      <c r="J143" s="75">
        <v>10090.4</v>
      </c>
      <c r="K143" s="107">
        <v>0</v>
      </c>
      <c r="L143" s="134">
        <f t="shared" ref="L143:L206" si="2">+H143*K143</f>
        <v>0</v>
      </c>
    </row>
    <row r="144" spans="1:12" hidden="1" x14ac:dyDescent="0.25">
      <c r="A144" s="70">
        <v>131</v>
      </c>
      <c r="B144" s="101" t="s">
        <v>353</v>
      </c>
      <c r="C144" s="102" t="s">
        <v>354</v>
      </c>
      <c r="D144" s="101" t="s">
        <v>337</v>
      </c>
      <c r="E144" s="103">
        <v>0</v>
      </c>
      <c r="F144" s="104">
        <v>0</v>
      </c>
      <c r="G144" s="105">
        <v>0</v>
      </c>
      <c r="H144" s="104">
        <v>0</v>
      </c>
      <c r="I144" s="106">
        <v>0</v>
      </c>
      <c r="J144" s="75">
        <v>1660.8</v>
      </c>
      <c r="K144" s="107">
        <v>0</v>
      </c>
      <c r="L144" s="134">
        <f t="shared" si="2"/>
        <v>0</v>
      </c>
    </row>
    <row r="145" spans="1:12" hidden="1" x14ac:dyDescent="0.25">
      <c r="A145" s="70">
        <v>132</v>
      </c>
      <c r="B145" s="101" t="s">
        <v>355</v>
      </c>
      <c r="C145" s="102" t="s">
        <v>356</v>
      </c>
      <c r="D145" s="101" t="s">
        <v>357</v>
      </c>
      <c r="E145" s="103">
        <v>0</v>
      </c>
      <c r="F145" s="104">
        <v>0</v>
      </c>
      <c r="G145" s="105">
        <v>0</v>
      </c>
      <c r="H145" s="104">
        <v>0</v>
      </c>
      <c r="I145" s="106">
        <v>0</v>
      </c>
      <c r="J145" s="75">
        <v>4339.2</v>
      </c>
      <c r="K145" s="107">
        <v>0</v>
      </c>
      <c r="L145" s="134">
        <f t="shared" si="2"/>
        <v>0</v>
      </c>
    </row>
    <row r="146" spans="1:12" hidden="1" x14ac:dyDescent="0.25">
      <c r="A146" s="70">
        <v>133</v>
      </c>
      <c r="B146" s="101" t="s">
        <v>358</v>
      </c>
      <c r="C146" s="108" t="s">
        <v>359</v>
      </c>
      <c r="D146" s="101" t="s">
        <v>357</v>
      </c>
      <c r="E146" s="103">
        <v>0</v>
      </c>
      <c r="F146" s="104">
        <v>0</v>
      </c>
      <c r="G146" s="105">
        <v>0</v>
      </c>
      <c r="H146" s="104">
        <v>0</v>
      </c>
      <c r="I146" s="106">
        <v>0</v>
      </c>
      <c r="J146" s="75">
        <v>4843.2</v>
      </c>
      <c r="K146" s="107">
        <v>0</v>
      </c>
      <c r="L146" s="134">
        <f t="shared" si="2"/>
        <v>0</v>
      </c>
    </row>
    <row r="147" spans="1:12" hidden="1" x14ac:dyDescent="0.25">
      <c r="A147" s="70">
        <v>134</v>
      </c>
      <c r="B147" s="101" t="s">
        <v>360</v>
      </c>
      <c r="C147" s="102" t="s">
        <v>361</v>
      </c>
      <c r="D147" s="101" t="s">
        <v>362</v>
      </c>
      <c r="E147" s="103">
        <v>0</v>
      </c>
      <c r="F147" s="104">
        <v>0</v>
      </c>
      <c r="G147" s="105">
        <v>0</v>
      </c>
      <c r="H147" s="104">
        <v>0</v>
      </c>
      <c r="I147" s="106">
        <v>0</v>
      </c>
      <c r="J147" s="75">
        <v>681.6</v>
      </c>
      <c r="K147" s="107">
        <v>0</v>
      </c>
      <c r="L147" s="134">
        <f t="shared" si="2"/>
        <v>0</v>
      </c>
    </row>
    <row r="148" spans="1:12" hidden="1" x14ac:dyDescent="0.25">
      <c r="A148" s="70">
        <v>135</v>
      </c>
      <c r="B148" s="101" t="s">
        <v>363</v>
      </c>
      <c r="C148" s="108" t="s">
        <v>364</v>
      </c>
      <c r="D148" s="101" t="s">
        <v>362</v>
      </c>
      <c r="E148" s="103">
        <v>0</v>
      </c>
      <c r="F148" s="104">
        <v>0</v>
      </c>
      <c r="G148" s="105">
        <v>0</v>
      </c>
      <c r="H148" s="104">
        <v>0</v>
      </c>
      <c r="I148" s="106">
        <v>0</v>
      </c>
      <c r="J148" s="75">
        <v>5738.4</v>
      </c>
      <c r="K148" s="107">
        <v>0</v>
      </c>
      <c r="L148" s="134">
        <f t="shared" si="2"/>
        <v>0</v>
      </c>
    </row>
    <row r="149" spans="1:12" hidden="1" x14ac:dyDescent="0.25">
      <c r="A149" s="70">
        <v>136</v>
      </c>
      <c r="B149" s="101" t="s">
        <v>365</v>
      </c>
      <c r="C149" s="108" t="s">
        <v>366</v>
      </c>
      <c r="D149" s="101" t="s">
        <v>362</v>
      </c>
      <c r="E149" s="103">
        <v>0</v>
      </c>
      <c r="F149" s="104">
        <v>0</v>
      </c>
      <c r="G149" s="105">
        <v>0</v>
      </c>
      <c r="H149" s="104">
        <v>0</v>
      </c>
      <c r="I149" s="106">
        <v>0</v>
      </c>
      <c r="J149" s="75">
        <v>5771.2</v>
      </c>
      <c r="K149" s="107">
        <v>0</v>
      </c>
      <c r="L149" s="134">
        <f t="shared" si="2"/>
        <v>0</v>
      </c>
    </row>
    <row r="150" spans="1:12" hidden="1" x14ac:dyDescent="0.25">
      <c r="A150" s="70">
        <v>137</v>
      </c>
      <c r="B150" s="101" t="s">
        <v>367</v>
      </c>
      <c r="C150" s="108" t="s">
        <v>368</v>
      </c>
      <c r="D150" s="101" t="s">
        <v>362</v>
      </c>
      <c r="E150" s="103">
        <v>0</v>
      </c>
      <c r="F150" s="104">
        <v>0</v>
      </c>
      <c r="G150" s="105">
        <v>0</v>
      </c>
      <c r="H150" s="104">
        <v>0</v>
      </c>
      <c r="I150" s="106">
        <v>0</v>
      </c>
      <c r="J150" s="75">
        <v>7024</v>
      </c>
      <c r="K150" s="107">
        <v>0</v>
      </c>
      <c r="L150" s="134">
        <f t="shared" si="2"/>
        <v>0</v>
      </c>
    </row>
    <row r="151" spans="1:12" hidden="1" x14ac:dyDescent="0.25">
      <c r="A151" s="70">
        <v>138</v>
      </c>
      <c r="B151" s="101" t="s">
        <v>369</v>
      </c>
      <c r="C151" s="108" t="s">
        <v>370</v>
      </c>
      <c r="D151" s="101" t="s">
        <v>362</v>
      </c>
      <c r="E151" s="103">
        <v>0</v>
      </c>
      <c r="F151" s="104">
        <v>0</v>
      </c>
      <c r="G151" s="105">
        <v>0</v>
      </c>
      <c r="H151" s="104">
        <v>0</v>
      </c>
      <c r="I151" s="106">
        <v>0</v>
      </c>
      <c r="J151" s="75">
        <v>6147.2</v>
      </c>
      <c r="K151" s="107">
        <v>0</v>
      </c>
      <c r="L151" s="134">
        <f t="shared" si="2"/>
        <v>0</v>
      </c>
    </row>
    <row r="152" spans="1:12" hidden="1" x14ac:dyDescent="0.25">
      <c r="A152" s="70">
        <v>139</v>
      </c>
      <c r="B152" s="101" t="s">
        <v>371</v>
      </c>
      <c r="C152" s="102" t="s">
        <v>372</v>
      </c>
      <c r="D152" s="101" t="s">
        <v>373</v>
      </c>
      <c r="E152" s="103">
        <v>0</v>
      </c>
      <c r="F152" s="104">
        <v>0</v>
      </c>
      <c r="G152" s="105">
        <v>0</v>
      </c>
      <c r="H152" s="104">
        <v>0</v>
      </c>
      <c r="I152" s="106">
        <v>0</v>
      </c>
      <c r="J152" s="75">
        <v>2943.2</v>
      </c>
      <c r="K152" s="107">
        <v>0</v>
      </c>
      <c r="L152" s="134">
        <f t="shared" si="2"/>
        <v>0</v>
      </c>
    </row>
    <row r="153" spans="1:12" hidden="1" x14ac:dyDescent="0.25">
      <c r="A153" s="70">
        <v>140</v>
      </c>
      <c r="B153" s="101" t="s">
        <v>374</v>
      </c>
      <c r="C153" s="102" t="s">
        <v>375</v>
      </c>
      <c r="D153" s="101" t="s">
        <v>362</v>
      </c>
      <c r="E153" s="103">
        <v>0</v>
      </c>
      <c r="F153" s="104">
        <v>0</v>
      </c>
      <c r="G153" s="105">
        <v>0</v>
      </c>
      <c r="H153" s="104">
        <v>0</v>
      </c>
      <c r="I153" s="106">
        <v>0</v>
      </c>
      <c r="J153" s="75">
        <v>10383.200000000001</v>
      </c>
      <c r="K153" s="107">
        <v>0</v>
      </c>
      <c r="L153" s="134">
        <f t="shared" si="2"/>
        <v>0</v>
      </c>
    </row>
    <row r="154" spans="1:12" hidden="1" x14ac:dyDescent="0.25">
      <c r="A154" s="70">
        <v>141</v>
      </c>
      <c r="B154" s="101" t="s">
        <v>376</v>
      </c>
      <c r="C154" s="102" t="s">
        <v>377</v>
      </c>
      <c r="D154" s="101" t="s">
        <v>362</v>
      </c>
      <c r="E154" s="103">
        <v>0</v>
      </c>
      <c r="F154" s="104">
        <v>0</v>
      </c>
      <c r="G154" s="105">
        <v>0</v>
      </c>
      <c r="H154" s="104">
        <v>0</v>
      </c>
      <c r="I154" s="106">
        <v>0</v>
      </c>
      <c r="J154" s="75">
        <v>10489.6</v>
      </c>
      <c r="K154" s="107">
        <v>0</v>
      </c>
      <c r="L154" s="134">
        <f t="shared" si="2"/>
        <v>0</v>
      </c>
    </row>
    <row r="155" spans="1:12" hidden="1" x14ac:dyDescent="0.25">
      <c r="A155" s="70">
        <v>142</v>
      </c>
      <c r="B155" s="101" t="s">
        <v>378</v>
      </c>
      <c r="C155" s="102" t="s">
        <v>379</v>
      </c>
      <c r="D155" s="101" t="s">
        <v>362</v>
      </c>
      <c r="E155" s="103">
        <v>0</v>
      </c>
      <c r="F155" s="104">
        <v>0</v>
      </c>
      <c r="G155" s="105">
        <v>0</v>
      </c>
      <c r="H155" s="104">
        <v>0</v>
      </c>
      <c r="I155" s="106">
        <v>0</v>
      </c>
      <c r="J155" s="75">
        <v>13326.4</v>
      </c>
      <c r="K155" s="107">
        <v>0</v>
      </c>
      <c r="L155" s="134">
        <f t="shared" si="2"/>
        <v>0</v>
      </c>
    </row>
    <row r="156" spans="1:12" hidden="1" x14ac:dyDescent="0.25">
      <c r="A156" s="70">
        <v>143</v>
      </c>
      <c r="B156" s="101" t="s">
        <v>380</v>
      </c>
      <c r="C156" s="108" t="s">
        <v>381</v>
      </c>
      <c r="D156" s="101" t="s">
        <v>362</v>
      </c>
      <c r="E156" s="103">
        <v>0</v>
      </c>
      <c r="F156" s="104">
        <v>0</v>
      </c>
      <c r="G156" s="105">
        <v>0</v>
      </c>
      <c r="H156" s="104">
        <v>0</v>
      </c>
      <c r="I156" s="106">
        <v>0</v>
      </c>
      <c r="J156" s="75">
        <v>16268.8</v>
      </c>
      <c r="K156" s="107">
        <v>0</v>
      </c>
      <c r="L156" s="134">
        <f t="shared" si="2"/>
        <v>0</v>
      </c>
    </row>
    <row r="157" spans="1:12" hidden="1" x14ac:dyDescent="0.25">
      <c r="A157" s="70">
        <v>144</v>
      </c>
      <c r="B157" s="101" t="s">
        <v>382</v>
      </c>
      <c r="C157" s="102" t="s">
        <v>383</v>
      </c>
      <c r="D157" s="101" t="s">
        <v>362</v>
      </c>
      <c r="E157" s="103">
        <v>0</v>
      </c>
      <c r="F157" s="104">
        <v>0</v>
      </c>
      <c r="G157" s="105">
        <v>0</v>
      </c>
      <c r="H157" s="104">
        <v>0</v>
      </c>
      <c r="I157" s="106">
        <v>0</v>
      </c>
      <c r="J157" s="75">
        <v>20121.599999999999</v>
      </c>
      <c r="K157" s="107">
        <v>0</v>
      </c>
      <c r="L157" s="134">
        <f t="shared" si="2"/>
        <v>0</v>
      </c>
    </row>
    <row r="158" spans="1:12" hidden="1" x14ac:dyDescent="0.25">
      <c r="A158" s="70">
        <v>145</v>
      </c>
      <c r="B158" s="101" t="s">
        <v>384</v>
      </c>
      <c r="C158" s="108" t="s">
        <v>385</v>
      </c>
      <c r="D158" s="101" t="s">
        <v>15</v>
      </c>
      <c r="E158" s="103">
        <v>0</v>
      </c>
      <c r="F158" s="104">
        <v>0</v>
      </c>
      <c r="G158" s="105">
        <v>0</v>
      </c>
      <c r="H158" s="104">
        <v>0</v>
      </c>
      <c r="I158" s="106">
        <v>0</v>
      </c>
      <c r="J158" s="75">
        <v>3272.8</v>
      </c>
      <c r="K158" s="107">
        <v>0</v>
      </c>
      <c r="L158" s="134">
        <f t="shared" si="2"/>
        <v>0</v>
      </c>
    </row>
    <row r="159" spans="1:12" hidden="1" x14ac:dyDescent="0.25">
      <c r="A159" s="70">
        <v>146</v>
      </c>
      <c r="B159" s="101" t="s">
        <v>386</v>
      </c>
      <c r="C159" s="108" t="s">
        <v>387</v>
      </c>
      <c r="D159" s="101" t="s">
        <v>15</v>
      </c>
      <c r="E159" s="103">
        <v>0</v>
      </c>
      <c r="F159" s="104">
        <v>0</v>
      </c>
      <c r="G159" s="105">
        <v>0</v>
      </c>
      <c r="H159" s="104">
        <v>0</v>
      </c>
      <c r="I159" s="106">
        <v>0</v>
      </c>
      <c r="J159" s="75">
        <v>3304</v>
      </c>
      <c r="K159" s="107">
        <v>0</v>
      </c>
      <c r="L159" s="134">
        <f t="shared" si="2"/>
        <v>0</v>
      </c>
    </row>
    <row r="160" spans="1:12" hidden="1" x14ac:dyDescent="0.25">
      <c r="A160" s="70">
        <v>147</v>
      </c>
      <c r="B160" s="101" t="s">
        <v>388</v>
      </c>
      <c r="C160" s="102" t="s">
        <v>389</v>
      </c>
      <c r="D160" s="101" t="s">
        <v>390</v>
      </c>
      <c r="E160" s="103">
        <v>0</v>
      </c>
      <c r="F160" s="104">
        <v>0</v>
      </c>
      <c r="G160" s="105">
        <v>0</v>
      </c>
      <c r="H160" s="104">
        <v>0</v>
      </c>
      <c r="I160" s="106">
        <v>0</v>
      </c>
      <c r="J160" s="75">
        <v>2108.8000000000002</v>
      </c>
      <c r="K160" s="107">
        <v>0</v>
      </c>
      <c r="L160" s="134">
        <f t="shared" si="2"/>
        <v>0</v>
      </c>
    </row>
    <row r="161" spans="1:12" hidden="1" x14ac:dyDescent="0.25">
      <c r="A161" s="70">
        <v>148</v>
      </c>
      <c r="B161" s="101" t="s">
        <v>391</v>
      </c>
      <c r="C161" s="102" t="s">
        <v>392</v>
      </c>
      <c r="D161" s="101" t="s">
        <v>393</v>
      </c>
      <c r="E161" s="103">
        <v>0</v>
      </c>
      <c r="F161" s="104">
        <v>0</v>
      </c>
      <c r="G161" s="105">
        <v>0</v>
      </c>
      <c r="H161" s="104">
        <v>0</v>
      </c>
      <c r="I161" s="106">
        <v>0</v>
      </c>
      <c r="J161" s="75">
        <v>933.6</v>
      </c>
      <c r="K161" s="107">
        <v>0</v>
      </c>
      <c r="L161" s="134">
        <f t="shared" si="2"/>
        <v>0</v>
      </c>
    </row>
    <row r="162" spans="1:12" hidden="1" x14ac:dyDescent="0.25">
      <c r="A162" s="70">
        <v>149</v>
      </c>
      <c r="B162" s="101" t="s">
        <v>394</v>
      </c>
      <c r="C162" s="102" t="s">
        <v>395</v>
      </c>
      <c r="D162" s="101" t="s">
        <v>393</v>
      </c>
      <c r="E162" s="103">
        <v>0</v>
      </c>
      <c r="F162" s="104">
        <v>0</v>
      </c>
      <c r="G162" s="105">
        <v>0</v>
      </c>
      <c r="H162" s="104">
        <v>0</v>
      </c>
      <c r="I162" s="106">
        <v>0</v>
      </c>
      <c r="J162" s="75">
        <v>2331.1999999999998</v>
      </c>
      <c r="K162" s="107">
        <v>0</v>
      </c>
      <c r="L162" s="134">
        <f t="shared" si="2"/>
        <v>0</v>
      </c>
    </row>
    <row r="163" spans="1:12" hidden="1" x14ac:dyDescent="0.25">
      <c r="A163" s="70">
        <v>150</v>
      </c>
      <c r="B163" s="101" t="s">
        <v>396</v>
      </c>
      <c r="C163" s="102" t="s">
        <v>397</v>
      </c>
      <c r="D163" s="101" t="s">
        <v>398</v>
      </c>
      <c r="E163" s="103">
        <v>0</v>
      </c>
      <c r="F163" s="104">
        <v>0</v>
      </c>
      <c r="G163" s="105">
        <v>0</v>
      </c>
      <c r="H163" s="104">
        <v>0</v>
      </c>
      <c r="I163" s="106">
        <v>0</v>
      </c>
      <c r="J163" s="75">
        <v>3091.2</v>
      </c>
      <c r="K163" s="107">
        <v>0</v>
      </c>
      <c r="L163" s="134">
        <f t="shared" si="2"/>
        <v>0</v>
      </c>
    </row>
    <row r="164" spans="1:12" hidden="1" x14ac:dyDescent="0.25">
      <c r="A164" s="70">
        <v>151</v>
      </c>
      <c r="B164" s="101" t="s">
        <v>399</v>
      </c>
      <c r="C164" s="102" t="s">
        <v>400</v>
      </c>
      <c r="D164" s="101" t="s">
        <v>393</v>
      </c>
      <c r="E164" s="103">
        <v>0</v>
      </c>
      <c r="F164" s="104">
        <v>0</v>
      </c>
      <c r="G164" s="105">
        <v>0</v>
      </c>
      <c r="H164" s="104">
        <v>0</v>
      </c>
      <c r="I164" s="106">
        <v>0</v>
      </c>
      <c r="J164" s="75">
        <v>3268.8</v>
      </c>
      <c r="K164" s="107">
        <v>0</v>
      </c>
      <c r="L164" s="134">
        <f t="shared" si="2"/>
        <v>0</v>
      </c>
    </row>
    <row r="165" spans="1:12" hidden="1" x14ac:dyDescent="0.25">
      <c r="A165" s="70">
        <v>152</v>
      </c>
      <c r="B165" s="101" t="s">
        <v>401</v>
      </c>
      <c r="C165" s="102" t="s">
        <v>402</v>
      </c>
      <c r="D165" s="101" t="s">
        <v>403</v>
      </c>
      <c r="E165" s="103">
        <v>0</v>
      </c>
      <c r="F165" s="104">
        <v>0</v>
      </c>
      <c r="G165" s="105">
        <v>0</v>
      </c>
      <c r="H165" s="104">
        <v>0</v>
      </c>
      <c r="I165" s="106">
        <v>0</v>
      </c>
      <c r="J165" s="75">
        <v>563.20000000000005</v>
      </c>
      <c r="K165" s="107">
        <v>0</v>
      </c>
      <c r="L165" s="134">
        <f t="shared" si="2"/>
        <v>0</v>
      </c>
    </row>
    <row r="166" spans="1:12" hidden="1" x14ac:dyDescent="0.25">
      <c r="A166" s="70">
        <v>153</v>
      </c>
      <c r="B166" s="101" t="s">
        <v>404</v>
      </c>
      <c r="C166" s="102" t="s">
        <v>405</v>
      </c>
      <c r="D166" s="101" t="s">
        <v>403</v>
      </c>
      <c r="E166" s="103">
        <v>0</v>
      </c>
      <c r="F166" s="104">
        <v>0</v>
      </c>
      <c r="G166" s="105">
        <v>0</v>
      </c>
      <c r="H166" s="104">
        <v>0</v>
      </c>
      <c r="I166" s="106">
        <v>0</v>
      </c>
      <c r="J166" s="75">
        <v>2658.4</v>
      </c>
      <c r="K166" s="107">
        <v>0</v>
      </c>
      <c r="L166" s="134">
        <f t="shared" si="2"/>
        <v>0</v>
      </c>
    </row>
    <row r="167" spans="1:12" hidden="1" x14ac:dyDescent="0.25">
      <c r="A167" s="70">
        <v>154</v>
      </c>
      <c r="B167" s="101" t="s">
        <v>406</v>
      </c>
      <c r="C167" s="102" t="s">
        <v>407</v>
      </c>
      <c r="D167" s="101" t="s">
        <v>408</v>
      </c>
      <c r="E167" s="103">
        <v>0</v>
      </c>
      <c r="F167" s="104">
        <v>0</v>
      </c>
      <c r="G167" s="105">
        <v>0</v>
      </c>
      <c r="H167" s="104">
        <v>0</v>
      </c>
      <c r="I167" s="106">
        <v>0</v>
      </c>
      <c r="J167" s="75">
        <v>884</v>
      </c>
      <c r="K167" s="107">
        <v>0</v>
      </c>
      <c r="L167" s="134">
        <f t="shared" si="2"/>
        <v>0</v>
      </c>
    </row>
    <row r="168" spans="1:12" hidden="1" x14ac:dyDescent="0.25">
      <c r="A168" s="70">
        <v>155</v>
      </c>
      <c r="B168" s="101" t="s">
        <v>409</v>
      </c>
      <c r="C168" s="102" t="s">
        <v>407</v>
      </c>
      <c r="D168" s="101" t="s">
        <v>408</v>
      </c>
      <c r="E168" s="103">
        <v>0</v>
      </c>
      <c r="F168" s="104">
        <v>0</v>
      </c>
      <c r="G168" s="105">
        <v>0</v>
      </c>
      <c r="H168" s="104">
        <v>0</v>
      </c>
      <c r="I168" s="106">
        <v>0</v>
      </c>
      <c r="J168" s="75">
        <v>884</v>
      </c>
      <c r="K168" s="107">
        <v>0</v>
      </c>
      <c r="L168" s="134">
        <f t="shared" si="2"/>
        <v>0</v>
      </c>
    </row>
    <row r="169" spans="1:12" hidden="1" x14ac:dyDescent="0.25">
      <c r="A169" s="70">
        <v>156</v>
      </c>
      <c r="B169" s="101" t="s">
        <v>410</v>
      </c>
      <c r="C169" s="102" t="s">
        <v>411</v>
      </c>
      <c r="D169" s="101" t="s">
        <v>408</v>
      </c>
      <c r="E169" s="103">
        <v>0</v>
      </c>
      <c r="F169" s="104">
        <v>0</v>
      </c>
      <c r="G169" s="105">
        <v>0</v>
      </c>
      <c r="H169" s="104">
        <v>0</v>
      </c>
      <c r="I169" s="106">
        <v>0</v>
      </c>
      <c r="J169" s="75">
        <v>440.8</v>
      </c>
      <c r="K169" s="107">
        <v>0</v>
      </c>
      <c r="L169" s="134">
        <f t="shared" si="2"/>
        <v>0</v>
      </c>
    </row>
    <row r="170" spans="1:12" hidden="1" x14ac:dyDescent="0.25">
      <c r="A170" s="70">
        <v>157</v>
      </c>
      <c r="B170" s="101" t="s">
        <v>412</v>
      </c>
      <c r="C170" s="102" t="s">
        <v>413</v>
      </c>
      <c r="D170" s="101" t="s">
        <v>408</v>
      </c>
      <c r="E170" s="103">
        <v>0</v>
      </c>
      <c r="F170" s="104">
        <v>0</v>
      </c>
      <c r="G170" s="105">
        <v>0</v>
      </c>
      <c r="H170" s="104">
        <v>0</v>
      </c>
      <c r="I170" s="106">
        <v>0</v>
      </c>
      <c r="J170" s="75">
        <v>884</v>
      </c>
      <c r="K170" s="107">
        <v>0</v>
      </c>
      <c r="L170" s="134">
        <f t="shared" si="2"/>
        <v>0</v>
      </c>
    </row>
    <row r="171" spans="1:12" hidden="1" x14ac:dyDescent="0.25">
      <c r="A171" s="70">
        <v>158</v>
      </c>
      <c r="B171" s="101" t="s">
        <v>414</v>
      </c>
      <c r="C171" s="102" t="s">
        <v>411</v>
      </c>
      <c r="D171" s="101" t="s">
        <v>408</v>
      </c>
      <c r="E171" s="103">
        <v>0</v>
      </c>
      <c r="F171" s="104">
        <v>0</v>
      </c>
      <c r="G171" s="105">
        <v>0</v>
      </c>
      <c r="H171" s="104">
        <v>0</v>
      </c>
      <c r="I171" s="106">
        <v>0</v>
      </c>
      <c r="J171" s="75">
        <v>648</v>
      </c>
      <c r="K171" s="107">
        <v>0</v>
      </c>
      <c r="L171" s="134">
        <f t="shared" si="2"/>
        <v>0</v>
      </c>
    </row>
    <row r="172" spans="1:12" hidden="1" x14ac:dyDescent="0.25">
      <c r="A172" s="70">
        <v>159</v>
      </c>
      <c r="B172" s="101" t="s">
        <v>415</v>
      </c>
      <c r="C172" s="102" t="s">
        <v>416</v>
      </c>
      <c r="D172" s="101" t="s">
        <v>408</v>
      </c>
      <c r="E172" s="103">
        <v>0</v>
      </c>
      <c r="F172" s="104">
        <v>0</v>
      </c>
      <c r="G172" s="105">
        <v>0</v>
      </c>
      <c r="H172" s="104">
        <v>0</v>
      </c>
      <c r="I172" s="106">
        <v>0</v>
      </c>
      <c r="J172" s="75">
        <v>1642.4</v>
      </c>
      <c r="K172" s="107">
        <v>0</v>
      </c>
      <c r="L172" s="134">
        <f t="shared" si="2"/>
        <v>0</v>
      </c>
    </row>
    <row r="173" spans="1:12" hidden="1" x14ac:dyDescent="0.25">
      <c r="A173" s="70">
        <v>160</v>
      </c>
      <c r="B173" s="101" t="s">
        <v>417</v>
      </c>
      <c r="C173" s="102" t="s">
        <v>418</v>
      </c>
      <c r="D173" s="101" t="s">
        <v>408</v>
      </c>
      <c r="E173" s="103">
        <v>0</v>
      </c>
      <c r="F173" s="104">
        <v>0</v>
      </c>
      <c r="G173" s="105">
        <v>0</v>
      </c>
      <c r="H173" s="104">
        <v>0</v>
      </c>
      <c r="I173" s="106">
        <v>0</v>
      </c>
      <c r="J173" s="75">
        <v>916</v>
      </c>
      <c r="K173" s="107">
        <v>0</v>
      </c>
      <c r="L173" s="134">
        <f t="shared" si="2"/>
        <v>0</v>
      </c>
    </row>
    <row r="174" spans="1:12" hidden="1" x14ac:dyDescent="0.25">
      <c r="A174" s="70">
        <v>161</v>
      </c>
      <c r="B174" s="101" t="s">
        <v>419</v>
      </c>
      <c r="C174" s="102" t="s">
        <v>420</v>
      </c>
      <c r="D174" s="101" t="s">
        <v>408</v>
      </c>
      <c r="E174" s="103">
        <v>0</v>
      </c>
      <c r="F174" s="104">
        <v>0</v>
      </c>
      <c r="G174" s="105">
        <v>0</v>
      </c>
      <c r="H174" s="104">
        <v>0</v>
      </c>
      <c r="I174" s="106">
        <v>0</v>
      </c>
      <c r="J174" s="75">
        <v>2484.8000000000002</v>
      </c>
      <c r="K174" s="107">
        <v>0</v>
      </c>
      <c r="L174" s="134">
        <f t="shared" si="2"/>
        <v>0</v>
      </c>
    </row>
    <row r="175" spans="1:12" hidden="1" x14ac:dyDescent="0.25">
      <c r="A175" s="70">
        <v>162</v>
      </c>
      <c r="B175" s="101" t="s">
        <v>421</v>
      </c>
      <c r="C175" s="108" t="s">
        <v>422</v>
      </c>
      <c r="D175" s="101" t="s">
        <v>423</v>
      </c>
      <c r="E175" s="103">
        <v>0</v>
      </c>
      <c r="F175" s="104">
        <v>0</v>
      </c>
      <c r="G175" s="105">
        <v>0</v>
      </c>
      <c r="H175" s="104">
        <v>0</v>
      </c>
      <c r="I175" s="106">
        <v>0</v>
      </c>
      <c r="J175" s="75">
        <v>981.6</v>
      </c>
      <c r="K175" s="107">
        <v>0</v>
      </c>
      <c r="L175" s="134">
        <f t="shared" si="2"/>
        <v>0</v>
      </c>
    </row>
    <row r="176" spans="1:12" hidden="1" x14ac:dyDescent="0.25">
      <c r="A176" s="70">
        <v>163</v>
      </c>
      <c r="B176" s="101" t="s">
        <v>424</v>
      </c>
      <c r="C176" s="102" t="s">
        <v>425</v>
      </c>
      <c r="D176" s="101" t="s">
        <v>15</v>
      </c>
      <c r="E176" s="103">
        <v>0</v>
      </c>
      <c r="F176" s="104">
        <v>0</v>
      </c>
      <c r="G176" s="105">
        <v>0</v>
      </c>
      <c r="H176" s="104">
        <v>0</v>
      </c>
      <c r="I176" s="106">
        <v>0</v>
      </c>
      <c r="J176" s="75">
        <v>1176</v>
      </c>
      <c r="K176" s="107">
        <v>0</v>
      </c>
      <c r="L176" s="134">
        <f t="shared" si="2"/>
        <v>0</v>
      </c>
    </row>
    <row r="177" spans="1:12" hidden="1" x14ac:dyDescent="0.25">
      <c r="A177" s="70">
        <v>164</v>
      </c>
      <c r="B177" s="101" t="s">
        <v>426</v>
      </c>
      <c r="C177" s="102" t="s">
        <v>427</v>
      </c>
      <c r="D177" s="101" t="s">
        <v>15</v>
      </c>
      <c r="E177" s="103">
        <v>0</v>
      </c>
      <c r="F177" s="104">
        <v>0</v>
      </c>
      <c r="G177" s="105">
        <v>0</v>
      </c>
      <c r="H177" s="104">
        <v>0</v>
      </c>
      <c r="I177" s="106">
        <v>0</v>
      </c>
      <c r="J177" s="75">
        <v>1176</v>
      </c>
      <c r="K177" s="107">
        <v>0</v>
      </c>
      <c r="L177" s="134">
        <f t="shared" si="2"/>
        <v>0</v>
      </c>
    </row>
    <row r="178" spans="1:12" hidden="1" x14ac:dyDescent="0.25">
      <c r="A178" s="70">
        <v>165</v>
      </c>
      <c r="B178" s="101" t="s">
        <v>428</v>
      </c>
      <c r="C178" s="102" t="s">
        <v>429</v>
      </c>
      <c r="D178" s="101" t="s">
        <v>15</v>
      </c>
      <c r="E178" s="103">
        <v>0</v>
      </c>
      <c r="F178" s="104">
        <v>0</v>
      </c>
      <c r="G178" s="105">
        <v>0</v>
      </c>
      <c r="H178" s="104">
        <v>0</v>
      </c>
      <c r="I178" s="106">
        <v>0</v>
      </c>
      <c r="J178" s="75">
        <v>1332</v>
      </c>
      <c r="K178" s="107">
        <v>0</v>
      </c>
      <c r="L178" s="134">
        <f t="shared" si="2"/>
        <v>0</v>
      </c>
    </row>
    <row r="179" spans="1:12" hidden="1" x14ac:dyDescent="0.25">
      <c r="A179" s="70">
        <v>166</v>
      </c>
      <c r="B179" s="101" t="s">
        <v>430</v>
      </c>
      <c r="C179" s="102" t="s">
        <v>431</v>
      </c>
      <c r="D179" s="101" t="s">
        <v>432</v>
      </c>
      <c r="E179" s="103">
        <v>0</v>
      </c>
      <c r="F179" s="104">
        <v>0</v>
      </c>
      <c r="G179" s="105">
        <v>0</v>
      </c>
      <c r="H179" s="104">
        <v>0</v>
      </c>
      <c r="I179" s="106">
        <v>0</v>
      </c>
      <c r="J179" s="75">
        <v>4425.6000000000004</v>
      </c>
      <c r="K179" s="107">
        <v>0</v>
      </c>
      <c r="L179" s="134">
        <f t="shared" si="2"/>
        <v>0</v>
      </c>
    </row>
    <row r="180" spans="1:12" hidden="1" x14ac:dyDescent="0.25">
      <c r="A180" s="70">
        <v>167</v>
      </c>
      <c r="B180" s="101" t="s">
        <v>433</v>
      </c>
      <c r="C180" s="102" t="s">
        <v>434</v>
      </c>
      <c r="D180" s="101" t="s">
        <v>435</v>
      </c>
      <c r="E180" s="103">
        <v>0</v>
      </c>
      <c r="F180" s="104">
        <v>0</v>
      </c>
      <c r="G180" s="105">
        <v>0</v>
      </c>
      <c r="H180" s="104">
        <v>0</v>
      </c>
      <c r="I180" s="106">
        <v>0</v>
      </c>
      <c r="J180" s="75">
        <v>15820.8</v>
      </c>
      <c r="K180" s="107">
        <v>0</v>
      </c>
      <c r="L180" s="134">
        <f t="shared" si="2"/>
        <v>0</v>
      </c>
    </row>
    <row r="181" spans="1:12" hidden="1" x14ac:dyDescent="0.25">
      <c r="A181" s="70">
        <v>168</v>
      </c>
      <c r="B181" s="101" t="s">
        <v>436</v>
      </c>
      <c r="C181" s="102" t="s">
        <v>437</v>
      </c>
      <c r="D181" s="101" t="s">
        <v>438</v>
      </c>
      <c r="E181" s="103">
        <v>0</v>
      </c>
      <c r="F181" s="104">
        <v>0</v>
      </c>
      <c r="G181" s="105">
        <v>0</v>
      </c>
      <c r="H181" s="104">
        <v>0</v>
      </c>
      <c r="I181" s="106">
        <v>0</v>
      </c>
      <c r="J181" s="75">
        <v>1677.6</v>
      </c>
      <c r="K181" s="107">
        <v>0</v>
      </c>
      <c r="L181" s="134">
        <f t="shared" si="2"/>
        <v>0</v>
      </c>
    </row>
    <row r="182" spans="1:12" hidden="1" x14ac:dyDescent="0.25">
      <c r="A182" s="70">
        <v>169</v>
      </c>
      <c r="B182" s="101" t="s">
        <v>439</v>
      </c>
      <c r="C182" s="102" t="s">
        <v>440</v>
      </c>
      <c r="D182" s="101" t="s">
        <v>15</v>
      </c>
      <c r="E182" s="103">
        <v>0</v>
      </c>
      <c r="F182" s="104">
        <v>0</v>
      </c>
      <c r="G182" s="105">
        <v>0</v>
      </c>
      <c r="H182" s="104">
        <v>0</v>
      </c>
      <c r="I182" s="106">
        <v>0</v>
      </c>
      <c r="J182" s="75">
        <v>13380</v>
      </c>
      <c r="K182" s="107">
        <v>0</v>
      </c>
      <c r="L182" s="134">
        <f t="shared" si="2"/>
        <v>0</v>
      </c>
    </row>
    <row r="183" spans="1:12" hidden="1" x14ac:dyDescent="0.25">
      <c r="A183" s="70">
        <v>170</v>
      </c>
      <c r="B183" s="101" t="s">
        <v>441</v>
      </c>
      <c r="C183" s="102" t="s">
        <v>442</v>
      </c>
      <c r="D183" s="101" t="s">
        <v>15</v>
      </c>
      <c r="E183" s="103">
        <v>0</v>
      </c>
      <c r="F183" s="104">
        <v>0</v>
      </c>
      <c r="G183" s="105">
        <v>0</v>
      </c>
      <c r="H183" s="104">
        <v>0</v>
      </c>
      <c r="I183" s="106">
        <v>0</v>
      </c>
      <c r="J183" s="75">
        <v>21762.400000000001</v>
      </c>
      <c r="K183" s="107">
        <v>0</v>
      </c>
      <c r="L183" s="134">
        <f t="shared" si="2"/>
        <v>0</v>
      </c>
    </row>
    <row r="184" spans="1:12" hidden="1" x14ac:dyDescent="0.25">
      <c r="A184" s="70">
        <v>171</v>
      </c>
      <c r="B184" s="101" t="s">
        <v>443</v>
      </c>
      <c r="C184" s="102" t="s">
        <v>444</v>
      </c>
      <c r="D184" s="101" t="s">
        <v>15</v>
      </c>
      <c r="E184" s="103">
        <v>0</v>
      </c>
      <c r="F184" s="104">
        <v>0</v>
      </c>
      <c r="G184" s="105">
        <v>0</v>
      </c>
      <c r="H184" s="104">
        <v>0</v>
      </c>
      <c r="I184" s="106">
        <v>0</v>
      </c>
      <c r="J184" s="75">
        <v>2363.1999999999998</v>
      </c>
      <c r="K184" s="107">
        <v>0</v>
      </c>
      <c r="L184" s="134">
        <f t="shared" si="2"/>
        <v>0</v>
      </c>
    </row>
    <row r="185" spans="1:12" hidden="1" x14ac:dyDescent="0.25">
      <c r="A185" s="70">
        <v>172</v>
      </c>
      <c r="B185" s="101" t="s">
        <v>445</v>
      </c>
      <c r="C185" s="102" t="s">
        <v>446</v>
      </c>
      <c r="D185" s="101" t="s">
        <v>447</v>
      </c>
      <c r="E185" s="103">
        <v>0</v>
      </c>
      <c r="F185" s="104">
        <v>0</v>
      </c>
      <c r="G185" s="105">
        <v>0</v>
      </c>
      <c r="H185" s="104">
        <v>0</v>
      </c>
      <c r="I185" s="106">
        <v>0</v>
      </c>
      <c r="J185" s="75">
        <v>5313.6</v>
      </c>
      <c r="K185" s="107">
        <v>0</v>
      </c>
      <c r="L185" s="134">
        <f t="shared" si="2"/>
        <v>0</v>
      </c>
    </row>
    <row r="186" spans="1:12" hidden="1" x14ac:dyDescent="0.25">
      <c r="A186" s="70">
        <v>173</v>
      </c>
      <c r="B186" s="101" t="s">
        <v>448</v>
      </c>
      <c r="C186" s="102" t="s">
        <v>449</v>
      </c>
      <c r="D186" s="101" t="s">
        <v>447</v>
      </c>
      <c r="E186" s="103">
        <v>0</v>
      </c>
      <c r="F186" s="104">
        <v>0</v>
      </c>
      <c r="G186" s="105">
        <v>0</v>
      </c>
      <c r="H186" s="104">
        <v>0</v>
      </c>
      <c r="I186" s="106">
        <v>0</v>
      </c>
      <c r="J186" s="75">
        <v>6992</v>
      </c>
      <c r="K186" s="107">
        <v>0</v>
      </c>
      <c r="L186" s="134">
        <f t="shared" si="2"/>
        <v>0</v>
      </c>
    </row>
    <row r="187" spans="1:12" hidden="1" x14ac:dyDescent="0.25">
      <c r="A187" s="70">
        <v>174</v>
      </c>
      <c r="B187" s="101" t="s">
        <v>450</v>
      </c>
      <c r="C187" s="102" t="s">
        <v>451</v>
      </c>
      <c r="D187" s="101" t="s">
        <v>452</v>
      </c>
      <c r="E187" s="103">
        <v>0</v>
      </c>
      <c r="F187" s="104">
        <v>0</v>
      </c>
      <c r="G187" s="105">
        <v>0</v>
      </c>
      <c r="H187" s="104">
        <v>0</v>
      </c>
      <c r="I187" s="106">
        <v>0</v>
      </c>
      <c r="J187" s="75">
        <v>11443.2</v>
      </c>
      <c r="K187" s="107">
        <v>0</v>
      </c>
      <c r="L187" s="134">
        <f t="shared" si="2"/>
        <v>0</v>
      </c>
    </row>
    <row r="188" spans="1:12" hidden="1" x14ac:dyDescent="0.25">
      <c r="A188" s="70">
        <v>175</v>
      </c>
      <c r="B188" s="101" t="s">
        <v>453</v>
      </c>
      <c r="C188" s="102" t="s">
        <v>454</v>
      </c>
      <c r="D188" s="101" t="s">
        <v>455</v>
      </c>
      <c r="E188" s="103">
        <v>0</v>
      </c>
      <c r="F188" s="104">
        <v>0</v>
      </c>
      <c r="G188" s="105">
        <v>0</v>
      </c>
      <c r="H188" s="104">
        <v>0</v>
      </c>
      <c r="I188" s="106">
        <v>0</v>
      </c>
      <c r="J188" s="75">
        <v>8044.8</v>
      </c>
      <c r="K188" s="107">
        <v>0</v>
      </c>
      <c r="L188" s="134">
        <f t="shared" si="2"/>
        <v>0</v>
      </c>
    </row>
    <row r="189" spans="1:12" hidden="1" x14ac:dyDescent="0.25">
      <c r="A189" s="70">
        <v>176</v>
      </c>
      <c r="B189" s="101" t="s">
        <v>456</v>
      </c>
      <c r="C189" s="102" t="s">
        <v>457</v>
      </c>
      <c r="D189" s="101" t="s">
        <v>458</v>
      </c>
      <c r="E189" s="103">
        <v>0</v>
      </c>
      <c r="F189" s="104">
        <v>0</v>
      </c>
      <c r="G189" s="105">
        <v>0</v>
      </c>
      <c r="H189" s="104">
        <v>0</v>
      </c>
      <c r="I189" s="106">
        <v>0</v>
      </c>
      <c r="J189" s="75">
        <v>3379.2</v>
      </c>
      <c r="K189" s="107">
        <v>0</v>
      </c>
      <c r="L189" s="134">
        <f t="shared" si="2"/>
        <v>0</v>
      </c>
    </row>
    <row r="190" spans="1:12" hidden="1" x14ac:dyDescent="0.25">
      <c r="A190" s="70">
        <v>177</v>
      </c>
      <c r="B190" s="101" t="s">
        <v>459</v>
      </c>
      <c r="C190" s="102" t="s">
        <v>457</v>
      </c>
      <c r="D190" s="101" t="s">
        <v>447</v>
      </c>
      <c r="E190" s="103">
        <v>0</v>
      </c>
      <c r="F190" s="104">
        <v>0</v>
      </c>
      <c r="G190" s="105">
        <v>0</v>
      </c>
      <c r="H190" s="104">
        <v>0</v>
      </c>
      <c r="I190" s="106">
        <v>0</v>
      </c>
      <c r="J190" s="75">
        <v>1160</v>
      </c>
      <c r="K190" s="107">
        <v>0</v>
      </c>
      <c r="L190" s="134">
        <f t="shared" si="2"/>
        <v>0</v>
      </c>
    </row>
    <row r="191" spans="1:12" hidden="1" x14ac:dyDescent="0.25">
      <c r="A191" s="70">
        <v>178</v>
      </c>
      <c r="B191" s="101" t="s">
        <v>460</v>
      </c>
      <c r="C191" s="102" t="s">
        <v>461</v>
      </c>
      <c r="D191" s="101" t="s">
        <v>447</v>
      </c>
      <c r="E191" s="103">
        <v>0</v>
      </c>
      <c r="F191" s="104">
        <v>0</v>
      </c>
      <c r="G191" s="105">
        <v>0</v>
      </c>
      <c r="H191" s="104">
        <v>0</v>
      </c>
      <c r="I191" s="106">
        <v>0</v>
      </c>
      <c r="J191" s="75">
        <v>1261.5999999999999</v>
      </c>
      <c r="K191" s="107">
        <v>0</v>
      </c>
      <c r="L191" s="134">
        <f t="shared" si="2"/>
        <v>0</v>
      </c>
    </row>
    <row r="192" spans="1:12" hidden="1" x14ac:dyDescent="0.25">
      <c r="A192" s="70">
        <v>179</v>
      </c>
      <c r="B192" s="101" t="s">
        <v>462</v>
      </c>
      <c r="C192" s="102" t="s">
        <v>463</v>
      </c>
      <c r="D192" s="101" t="s">
        <v>464</v>
      </c>
      <c r="E192" s="103">
        <v>0</v>
      </c>
      <c r="F192" s="104">
        <v>0</v>
      </c>
      <c r="G192" s="105">
        <v>0</v>
      </c>
      <c r="H192" s="104">
        <v>0</v>
      </c>
      <c r="I192" s="106">
        <v>0</v>
      </c>
      <c r="J192" s="75">
        <v>4395.2</v>
      </c>
      <c r="K192" s="107">
        <v>0</v>
      </c>
      <c r="L192" s="134">
        <f t="shared" si="2"/>
        <v>0</v>
      </c>
    </row>
    <row r="193" spans="1:12" hidden="1" x14ac:dyDescent="0.25">
      <c r="A193" s="70">
        <v>180</v>
      </c>
      <c r="B193" s="101" t="s">
        <v>465</v>
      </c>
      <c r="C193" s="102" t="s">
        <v>466</v>
      </c>
      <c r="D193" s="101" t="s">
        <v>467</v>
      </c>
      <c r="E193" s="103">
        <v>0</v>
      </c>
      <c r="F193" s="104">
        <v>0</v>
      </c>
      <c r="G193" s="105">
        <v>0</v>
      </c>
      <c r="H193" s="104">
        <v>0</v>
      </c>
      <c r="I193" s="106">
        <v>0</v>
      </c>
      <c r="J193" s="75">
        <v>3127.2</v>
      </c>
      <c r="K193" s="107">
        <v>0</v>
      </c>
      <c r="L193" s="134">
        <f t="shared" si="2"/>
        <v>0</v>
      </c>
    </row>
    <row r="194" spans="1:12" hidden="1" x14ac:dyDescent="0.25">
      <c r="A194" s="70">
        <v>181</v>
      </c>
      <c r="B194" s="101" t="s">
        <v>468</v>
      </c>
      <c r="C194" s="102" t="s">
        <v>469</v>
      </c>
      <c r="D194" s="101" t="s">
        <v>470</v>
      </c>
      <c r="E194" s="103">
        <v>0</v>
      </c>
      <c r="F194" s="104">
        <v>0</v>
      </c>
      <c r="G194" s="105">
        <v>0</v>
      </c>
      <c r="H194" s="104">
        <v>0</v>
      </c>
      <c r="I194" s="106">
        <v>0</v>
      </c>
      <c r="J194" s="75">
        <v>624.79999999999995</v>
      </c>
      <c r="K194" s="107">
        <v>0</v>
      </c>
      <c r="L194" s="134">
        <f t="shared" si="2"/>
        <v>0</v>
      </c>
    </row>
    <row r="195" spans="1:12" hidden="1" x14ac:dyDescent="0.25">
      <c r="A195" s="70">
        <v>182</v>
      </c>
      <c r="B195" s="101" t="s">
        <v>471</v>
      </c>
      <c r="C195" s="102" t="s">
        <v>469</v>
      </c>
      <c r="D195" s="101" t="s">
        <v>472</v>
      </c>
      <c r="E195" s="103">
        <v>0</v>
      </c>
      <c r="F195" s="104">
        <v>0</v>
      </c>
      <c r="G195" s="105">
        <v>0</v>
      </c>
      <c r="H195" s="104">
        <v>0</v>
      </c>
      <c r="I195" s="106">
        <v>0</v>
      </c>
      <c r="J195" s="75">
        <v>980</v>
      </c>
      <c r="K195" s="107">
        <v>0</v>
      </c>
      <c r="L195" s="134">
        <f t="shared" si="2"/>
        <v>0</v>
      </c>
    </row>
    <row r="196" spans="1:12" hidden="1" x14ac:dyDescent="0.25">
      <c r="A196" s="70">
        <v>183</v>
      </c>
      <c r="B196" s="101" t="s">
        <v>473</v>
      </c>
      <c r="C196" s="102" t="s">
        <v>469</v>
      </c>
      <c r="D196" s="101" t="s">
        <v>474</v>
      </c>
      <c r="E196" s="103">
        <v>0</v>
      </c>
      <c r="F196" s="104">
        <v>0</v>
      </c>
      <c r="G196" s="105">
        <v>0</v>
      </c>
      <c r="H196" s="104">
        <v>0</v>
      </c>
      <c r="I196" s="106">
        <v>0</v>
      </c>
      <c r="J196" s="75">
        <v>408.8</v>
      </c>
      <c r="K196" s="107">
        <v>0</v>
      </c>
      <c r="L196" s="134">
        <f t="shared" si="2"/>
        <v>0</v>
      </c>
    </row>
    <row r="197" spans="1:12" hidden="1" x14ac:dyDescent="0.25">
      <c r="A197" s="70">
        <v>184</v>
      </c>
      <c r="B197" s="101" t="s">
        <v>475</v>
      </c>
      <c r="C197" s="102" t="s">
        <v>476</v>
      </c>
      <c r="D197" s="101" t="s">
        <v>477</v>
      </c>
      <c r="E197" s="103">
        <v>0</v>
      </c>
      <c r="F197" s="104">
        <v>0</v>
      </c>
      <c r="G197" s="105">
        <v>0</v>
      </c>
      <c r="H197" s="104">
        <v>0</v>
      </c>
      <c r="I197" s="106">
        <v>0</v>
      </c>
      <c r="J197" s="75">
        <v>700</v>
      </c>
      <c r="K197" s="107">
        <v>0</v>
      </c>
      <c r="L197" s="134">
        <f t="shared" si="2"/>
        <v>0</v>
      </c>
    </row>
    <row r="198" spans="1:12" hidden="1" x14ac:dyDescent="0.25">
      <c r="A198" s="70">
        <v>185</v>
      </c>
      <c r="B198" s="101" t="s">
        <v>478</v>
      </c>
      <c r="C198" s="102" t="s">
        <v>479</v>
      </c>
      <c r="D198" s="101" t="s">
        <v>480</v>
      </c>
      <c r="E198" s="103">
        <v>0</v>
      </c>
      <c r="F198" s="104">
        <v>0</v>
      </c>
      <c r="G198" s="105">
        <v>0</v>
      </c>
      <c r="H198" s="104">
        <v>0</v>
      </c>
      <c r="I198" s="106">
        <v>0</v>
      </c>
      <c r="J198" s="75">
        <v>5420.8</v>
      </c>
      <c r="K198" s="107">
        <v>0</v>
      </c>
      <c r="L198" s="134">
        <f t="shared" si="2"/>
        <v>0</v>
      </c>
    </row>
    <row r="199" spans="1:12" hidden="1" x14ac:dyDescent="0.25">
      <c r="A199" s="70">
        <v>186</v>
      </c>
      <c r="B199" s="101" t="s">
        <v>481</v>
      </c>
      <c r="C199" s="102" t="s">
        <v>482</v>
      </c>
      <c r="D199" s="101" t="s">
        <v>483</v>
      </c>
      <c r="E199" s="103">
        <v>0</v>
      </c>
      <c r="F199" s="104">
        <v>0</v>
      </c>
      <c r="G199" s="105">
        <v>0</v>
      </c>
      <c r="H199" s="104">
        <v>0</v>
      </c>
      <c r="I199" s="106">
        <v>0</v>
      </c>
      <c r="J199" s="75">
        <v>1985.6</v>
      </c>
      <c r="K199" s="107">
        <v>0</v>
      </c>
      <c r="L199" s="134">
        <f t="shared" si="2"/>
        <v>0</v>
      </c>
    </row>
    <row r="200" spans="1:12" hidden="1" x14ac:dyDescent="0.25">
      <c r="A200" s="70">
        <v>187</v>
      </c>
      <c r="B200" s="101" t="s">
        <v>484</v>
      </c>
      <c r="C200" s="102" t="s">
        <v>476</v>
      </c>
      <c r="D200" s="101" t="s">
        <v>485</v>
      </c>
      <c r="E200" s="103">
        <v>0</v>
      </c>
      <c r="F200" s="104">
        <v>0</v>
      </c>
      <c r="G200" s="105">
        <v>0</v>
      </c>
      <c r="H200" s="104">
        <v>0</v>
      </c>
      <c r="I200" s="106">
        <v>0</v>
      </c>
      <c r="J200" s="75">
        <v>2060.8000000000002</v>
      </c>
      <c r="K200" s="107">
        <v>0</v>
      </c>
      <c r="L200" s="134">
        <f t="shared" si="2"/>
        <v>0</v>
      </c>
    </row>
    <row r="201" spans="1:12" hidden="1" x14ac:dyDescent="0.25">
      <c r="A201" s="70">
        <v>188</v>
      </c>
      <c r="B201" s="101" t="s">
        <v>486</v>
      </c>
      <c r="C201" s="102" t="s">
        <v>487</v>
      </c>
      <c r="D201" s="101" t="s">
        <v>485</v>
      </c>
      <c r="E201" s="103">
        <v>0</v>
      </c>
      <c r="F201" s="104">
        <v>0</v>
      </c>
      <c r="G201" s="105">
        <v>0</v>
      </c>
      <c r="H201" s="104">
        <v>0</v>
      </c>
      <c r="I201" s="106">
        <v>0</v>
      </c>
      <c r="J201" s="75">
        <v>4932</v>
      </c>
      <c r="K201" s="107">
        <v>0</v>
      </c>
      <c r="L201" s="134">
        <f t="shared" si="2"/>
        <v>0</v>
      </c>
    </row>
    <row r="202" spans="1:12" hidden="1" x14ac:dyDescent="0.25">
      <c r="A202" s="70">
        <v>189</v>
      </c>
      <c r="B202" s="101" t="s">
        <v>488</v>
      </c>
      <c r="C202" s="102" t="s">
        <v>489</v>
      </c>
      <c r="D202" s="101" t="s">
        <v>490</v>
      </c>
      <c r="E202" s="103">
        <v>0</v>
      </c>
      <c r="F202" s="104">
        <v>0</v>
      </c>
      <c r="G202" s="105">
        <v>0</v>
      </c>
      <c r="H202" s="104">
        <v>0</v>
      </c>
      <c r="I202" s="106">
        <v>0</v>
      </c>
      <c r="J202" s="75">
        <v>331.2</v>
      </c>
      <c r="K202" s="107">
        <v>0</v>
      </c>
      <c r="L202" s="134">
        <f t="shared" si="2"/>
        <v>0</v>
      </c>
    </row>
    <row r="203" spans="1:12" hidden="1" x14ac:dyDescent="0.25">
      <c r="A203" s="70">
        <v>190</v>
      </c>
      <c r="B203" s="101" t="s">
        <v>491</v>
      </c>
      <c r="C203" s="102" t="s">
        <v>492</v>
      </c>
      <c r="D203" s="101" t="s">
        <v>493</v>
      </c>
      <c r="E203" s="103">
        <v>0</v>
      </c>
      <c r="F203" s="104">
        <v>0</v>
      </c>
      <c r="G203" s="105">
        <v>0</v>
      </c>
      <c r="H203" s="104">
        <v>0</v>
      </c>
      <c r="I203" s="106">
        <v>0</v>
      </c>
      <c r="J203" s="75">
        <v>835.2</v>
      </c>
      <c r="K203" s="107">
        <v>0</v>
      </c>
      <c r="L203" s="134">
        <f t="shared" si="2"/>
        <v>0</v>
      </c>
    </row>
    <row r="204" spans="1:12" hidden="1" x14ac:dyDescent="0.25">
      <c r="A204" s="70">
        <v>191</v>
      </c>
      <c r="B204" s="101" t="s">
        <v>494</v>
      </c>
      <c r="C204" s="102" t="s">
        <v>495</v>
      </c>
      <c r="D204" s="101" t="s">
        <v>493</v>
      </c>
      <c r="E204" s="103">
        <v>0</v>
      </c>
      <c r="F204" s="104">
        <v>0</v>
      </c>
      <c r="G204" s="105">
        <v>0</v>
      </c>
      <c r="H204" s="104">
        <v>0</v>
      </c>
      <c r="I204" s="106">
        <v>0</v>
      </c>
      <c r="J204" s="75">
        <v>1091.2</v>
      </c>
      <c r="K204" s="107">
        <v>0</v>
      </c>
      <c r="L204" s="134">
        <f t="shared" si="2"/>
        <v>0</v>
      </c>
    </row>
    <row r="205" spans="1:12" hidden="1" x14ac:dyDescent="0.25">
      <c r="A205" s="70">
        <v>192</v>
      </c>
      <c r="B205" s="101" t="s">
        <v>496</v>
      </c>
      <c r="C205" s="102" t="s">
        <v>497</v>
      </c>
      <c r="D205" s="101" t="s">
        <v>498</v>
      </c>
      <c r="E205" s="103">
        <v>0</v>
      </c>
      <c r="F205" s="104">
        <v>0</v>
      </c>
      <c r="G205" s="105">
        <v>0</v>
      </c>
      <c r="H205" s="104">
        <v>0</v>
      </c>
      <c r="I205" s="106">
        <v>0</v>
      </c>
      <c r="J205" s="75">
        <v>5700.8</v>
      </c>
      <c r="K205" s="107">
        <v>0</v>
      </c>
      <c r="L205" s="134">
        <f t="shared" si="2"/>
        <v>0</v>
      </c>
    </row>
    <row r="206" spans="1:12" hidden="1" x14ac:dyDescent="0.25">
      <c r="A206" s="70">
        <v>193</v>
      </c>
      <c r="B206" s="101" t="s">
        <v>499</v>
      </c>
      <c r="C206" s="102" t="s">
        <v>500</v>
      </c>
      <c r="D206" s="101" t="s">
        <v>15</v>
      </c>
      <c r="E206" s="103">
        <v>0</v>
      </c>
      <c r="F206" s="104">
        <v>0</v>
      </c>
      <c r="G206" s="105">
        <v>0</v>
      </c>
      <c r="H206" s="104">
        <v>0</v>
      </c>
      <c r="I206" s="106">
        <v>0</v>
      </c>
      <c r="J206" s="75">
        <v>89.6</v>
      </c>
      <c r="K206" s="107">
        <v>0</v>
      </c>
      <c r="L206" s="134">
        <f t="shared" si="2"/>
        <v>0</v>
      </c>
    </row>
    <row r="207" spans="1:12" hidden="1" x14ac:dyDescent="0.25">
      <c r="A207" s="70">
        <v>194</v>
      </c>
      <c r="B207" s="101" t="s">
        <v>501</v>
      </c>
      <c r="C207" s="102" t="s">
        <v>502</v>
      </c>
      <c r="D207" s="101" t="s">
        <v>15</v>
      </c>
      <c r="E207" s="103">
        <v>0</v>
      </c>
      <c r="F207" s="104">
        <v>0</v>
      </c>
      <c r="G207" s="105">
        <v>0</v>
      </c>
      <c r="H207" s="104">
        <v>0</v>
      </c>
      <c r="I207" s="106">
        <v>0</v>
      </c>
      <c r="J207" s="75">
        <v>1860</v>
      </c>
      <c r="K207" s="107">
        <v>0</v>
      </c>
      <c r="L207" s="134">
        <f t="shared" ref="L207:L264" si="3">+H207*K207</f>
        <v>0</v>
      </c>
    </row>
    <row r="208" spans="1:12" hidden="1" x14ac:dyDescent="0.25">
      <c r="A208" s="70">
        <v>195</v>
      </c>
      <c r="B208" s="101" t="s">
        <v>503</v>
      </c>
      <c r="C208" s="102" t="s">
        <v>504</v>
      </c>
      <c r="D208" s="101" t="s">
        <v>15</v>
      </c>
      <c r="E208" s="103">
        <v>0</v>
      </c>
      <c r="F208" s="104">
        <v>0</v>
      </c>
      <c r="G208" s="105">
        <v>0</v>
      </c>
      <c r="H208" s="104">
        <v>0</v>
      </c>
      <c r="I208" s="106">
        <v>0</v>
      </c>
      <c r="J208" s="75">
        <v>4005.6</v>
      </c>
      <c r="K208" s="107">
        <v>0</v>
      </c>
      <c r="L208" s="134">
        <f t="shared" si="3"/>
        <v>0</v>
      </c>
    </row>
    <row r="209" spans="1:12" hidden="1" x14ac:dyDescent="0.25">
      <c r="A209" s="70">
        <v>196</v>
      </c>
      <c r="B209" s="101" t="s">
        <v>505</v>
      </c>
      <c r="C209" s="102" t="s">
        <v>506</v>
      </c>
      <c r="D209" s="101" t="s">
        <v>15</v>
      </c>
      <c r="E209" s="103">
        <v>0</v>
      </c>
      <c r="F209" s="104">
        <v>0</v>
      </c>
      <c r="G209" s="105">
        <v>0</v>
      </c>
      <c r="H209" s="104">
        <v>0</v>
      </c>
      <c r="I209" s="106">
        <v>0</v>
      </c>
      <c r="J209" s="75">
        <v>32478.400000000001</v>
      </c>
      <c r="K209" s="107">
        <v>0</v>
      </c>
      <c r="L209" s="134">
        <f t="shared" si="3"/>
        <v>0</v>
      </c>
    </row>
    <row r="210" spans="1:12" hidden="1" x14ac:dyDescent="0.25">
      <c r="A210" s="70">
        <v>197</v>
      </c>
      <c r="B210" s="101" t="s">
        <v>507</v>
      </c>
      <c r="C210" s="102" t="s">
        <v>508</v>
      </c>
      <c r="D210" s="101" t="s">
        <v>15</v>
      </c>
      <c r="E210" s="103">
        <v>0</v>
      </c>
      <c r="F210" s="104">
        <v>0</v>
      </c>
      <c r="G210" s="105">
        <v>0</v>
      </c>
      <c r="H210" s="104">
        <v>0</v>
      </c>
      <c r="I210" s="106">
        <v>0</v>
      </c>
      <c r="J210" s="75">
        <v>24720.799999999999</v>
      </c>
      <c r="K210" s="107">
        <v>0</v>
      </c>
      <c r="L210" s="134">
        <f t="shared" si="3"/>
        <v>0</v>
      </c>
    </row>
    <row r="211" spans="1:12" hidden="1" x14ac:dyDescent="0.25">
      <c r="A211" s="70">
        <v>198</v>
      </c>
      <c r="B211" s="101" t="s">
        <v>509</v>
      </c>
      <c r="C211" s="102" t="s">
        <v>510</v>
      </c>
      <c r="D211" s="101" t="s">
        <v>15</v>
      </c>
      <c r="E211" s="103">
        <v>0</v>
      </c>
      <c r="F211" s="104">
        <v>0</v>
      </c>
      <c r="G211" s="105">
        <v>0</v>
      </c>
      <c r="H211" s="104">
        <v>0</v>
      </c>
      <c r="I211" s="106">
        <v>0</v>
      </c>
      <c r="J211" s="75">
        <v>16623.2</v>
      </c>
      <c r="K211" s="107">
        <v>0</v>
      </c>
      <c r="L211" s="134">
        <f t="shared" si="3"/>
        <v>0</v>
      </c>
    </row>
    <row r="212" spans="1:12" hidden="1" x14ac:dyDescent="0.25">
      <c r="A212" s="70">
        <v>199</v>
      </c>
      <c r="B212" s="101" t="s">
        <v>511</v>
      </c>
      <c r="C212" s="102" t="s">
        <v>512</v>
      </c>
      <c r="D212" s="101" t="s">
        <v>15</v>
      </c>
      <c r="E212" s="103">
        <v>0</v>
      </c>
      <c r="F212" s="104">
        <v>0</v>
      </c>
      <c r="G212" s="105">
        <v>0</v>
      </c>
      <c r="H212" s="104">
        <v>0</v>
      </c>
      <c r="I212" s="106">
        <v>0</v>
      </c>
      <c r="J212" s="75">
        <v>13361.6</v>
      </c>
      <c r="K212" s="107">
        <v>0</v>
      </c>
      <c r="L212" s="134">
        <f t="shared" si="3"/>
        <v>0</v>
      </c>
    </row>
    <row r="213" spans="1:12" hidden="1" x14ac:dyDescent="0.25">
      <c r="A213" s="70">
        <v>200</v>
      </c>
      <c r="B213" s="101" t="s">
        <v>513</v>
      </c>
      <c r="C213" s="102" t="s">
        <v>514</v>
      </c>
      <c r="D213" s="101" t="s">
        <v>15</v>
      </c>
      <c r="E213" s="103">
        <v>0</v>
      </c>
      <c r="F213" s="104">
        <v>0</v>
      </c>
      <c r="G213" s="105">
        <v>0</v>
      </c>
      <c r="H213" s="104">
        <v>0</v>
      </c>
      <c r="I213" s="106">
        <v>0</v>
      </c>
      <c r="J213" s="75">
        <v>1260</v>
      </c>
      <c r="K213" s="107">
        <v>0</v>
      </c>
      <c r="L213" s="134">
        <f t="shared" si="3"/>
        <v>0</v>
      </c>
    </row>
    <row r="214" spans="1:12" hidden="1" x14ac:dyDescent="0.25">
      <c r="A214" s="70">
        <v>201</v>
      </c>
      <c r="B214" s="101" t="s">
        <v>515</v>
      </c>
      <c r="C214" s="102" t="s">
        <v>516</v>
      </c>
      <c r="D214" s="101" t="s">
        <v>15</v>
      </c>
      <c r="E214" s="103">
        <v>0</v>
      </c>
      <c r="F214" s="104">
        <v>0</v>
      </c>
      <c r="G214" s="105">
        <v>0</v>
      </c>
      <c r="H214" s="104">
        <v>0</v>
      </c>
      <c r="I214" s="106">
        <v>0</v>
      </c>
      <c r="J214" s="75">
        <v>2818.4</v>
      </c>
      <c r="K214" s="107">
        <v>0</v>
      </c>
      <c r="L214" s="134">
        <f t="shared" si="3"/>
        <v>0</v>
      </c>
    </row>
    <row r="215" spans="1:12" hidden="1" x14ac:dyDescent="0.25">
      <c r="A215" s="70">
        <v>202</v>
      </c>
      <c r="B215" s="101" t="s">
        <v>517</v>
      </c>
      <c r="C215" s="102" t="s">
        <v>518</v>
      </c>
      <c r="D215" s="101" t="s">
        <v>15</v>
      </c>
      <c r="E215" s="103">
        <v>0</v>
      </c>
      <c r="F215" s="104">
        <v>0</v>
      </c>
      <c r="G215" s="105">
        <v>0</v>
      </c>
      <c r="H215" s="104">
        <v>0</v>
      </c>
      <c r="I215" s="106">
        <v>0</v>
      </c>
      <c r="J215" s="75">
        <v>6279.2</v>
      </c>
      <c r="K215" s="107">
        <v>0</v>
      </c>
      <c r="L215" s="134">
        <f t="shared" si="3"/>
        <v>0</v>
      </c>
    </row>
    <row r="216" spans="1:12" hidden="1" x14ac:dyDescent="0.25">
      <c r="A216" s="70">
        <v>203</v>
      </c>
      <c r="B216" s="101" t="s">
        <v>519</v>
      </c>
      <c r="C216" s="102" t="s">
        <v>520</v>
      </c>
      <c r="D216" s="101" t="s">
        <v>15</v>
      </c>
      <c r="E216" s="103">
        <v>0</v>
      </c>
      <c r="F216" s="104">
        <v>0</v>
      </c>
      <c r="G216" s="105">
        <v>0</v>
      </c>
      <c r="H216" s="104">
        <v>0</v>
      </c>
      <c r="I216" s="106">
        <v>0</v>
      </c>
      <c r="J216" s="75">
        <v>8467.2000000000007</v>
      </c>
      <c r="K216" s="107">
        <v>0</v>
      </c>
      <c r="L216" s="134">
        <f t="shared" si="3"/>
        <v>0</v>
      </c>
    </row>
    <row r="217" spans="1:12" hidden="1" x14ac:dyDescent="0.25">
      <c r="A217" s="70">
        <v>204</v>
      </c>
      <c r="B217" s="101" t="s">
        <v>521</v>
      </c>
      <c r="C217" s="102" t="s">
        <v>522</v>
      </c>
      <c r="D217" s="101" t="s">
        <v>15</v>
      </c>
      <c r="E217" s="103">
        <v>0</v>
      </c>
      <c r="F217" s="104">
        <v>0</v>
      </c>
      <c r="G217" s="105">
        <v>0</v>
      </c>
      <c r="H217" s="104">
        <v>0</v>
      </c>
      <c r="I217" s="106">
        <v>0</v>
      </c>
      <c r="J217" s="75">
        <v>1153.5999999999999</v>
      </c>
      <c r="K217" s="107">
        <v>0</v>
      </c>
      <c r="L217" s="134">
        <f t="shared" si="3"/>
        <v>0</v>
      </c>
    </row>
    <row r="218" spans="1:12" hidden="1" x14ac:dyDescent="0.25">
      <c r="A218" s="70">
        <v>205</v>
      </c>
      <c r="B218" s="101" t="s">
        <v>523</v>
      </c>
      <c r="C218" s="102" t="s">
        <v>524</v>
      </c>
      <c r="D218" s="101" t="s">
        <v>15</v>
      </c>
      <c r="E218" s="103">
        <v>0</v>
      </c>
      <c r="F218" s="104">
        <v>0</v>
      </c>
      <c r="G218" s="105">
        <v>0</v>
      </c>
      <c r="H218" s="104">
        <v>0</v>
      </c>
      <c r="I218" s="106">
        <v>0</v>
      </c>
      <c r="J218" s="75">
        <v>7367.2</v>
      </c>
      <c r="K218" s="107">
        <v>0</v>
      </c>
      <c r="L218" s="134">
        <f t="shared" si="3"/>
        <v>0</v>
      </c>
    </row>
    <row r="219" spans="1:12" hidden="1" x14ac:dyDescent="0.25">
      <c r="A219" s="70">
        <v>206</v>
      </c>
      <c r="B219" s="101" t="s">
        <v>525</v>
      </c>
      <c r="C219" s="102" t="s">
        <v>526</v>
      </c>
      <c r="D219" s="101" t="s">
        <v>15</v>
      </c>
      <c r="E219" s="103">
        <v>0</v>
      </c>
      <c r="F219" s="104">
        <v>0</v>
      </c>
      <c r="G219" s="105">
        <v>0</v>
      </c>
      <c r="H219" s="104">
        <v>0</v>
      </c>
      <c r="I219" s="106">
        <v>0</v>
      </c>
      <c r="J219" s="75">
        <v>745.6</v>
      </c>
      <c r="K219" s="107">
        <v>0</v>
      </c>
      <c r="L219" s="134">
        <f t="shared" si="3"/>
        <v>0</v>
      </c>
    </row>
    <row r="220" spans="1:12" hidden="1" x14ac:dyDescent="0.25">
      <c r="A220" s="70">
        <v>207</v>
      </c>
      <c r="B220" s="101" t="s">
        <v>527</v>
      </c>
      <c r="C220" s="102" t="s">
        <v>528</v>
      </c>
      <c r="D220" s="101" t="s">
        <v>15</v>
      </c>
      <c r="E220" s="103">
        <v>0</v>
      </c>
      <c r="F220" s="104">
        <v>0</v>
      </c>
      <c r="G220" s="105">
        <v>0</v>
      </c>
      <c r="H220" s="104">
        <v>0</v>
      </c>
      <c r="I220" s="106">
        <v>0</v>
      </c>
      <c r="J220" s="75">
        <v>2244.8000000000002</v>
      </c>
      <c r="K220" s="107">
        <v>0</v>
      </c>
      <c r="L220" s="134">
        <f t="shared" si="3"/>
        <v>0</v>
      </c>
    </row>
    <row r="221" spans="1:12" hidden="1" x14ac:dyDescent="0.25">
      <c r="A221" s="70">
        <v>208</v>
      </c>
      <c r="B221" s="101" t="s">
        <v>529</v>
      </c>
      <c r="C221" s="102" t="s">
        <v>530</v>
      </c>
      <c r="D221" s="101" t="s">
        <v>15</v>
      </c>
      <c r="E221" s="103">
        <v>0</v>
      </c>
      <c r="F221" s="104">
        <v>0</v>
      </c>
      <c r="G221" s="105">
        <v>0</v>
      </c>
      <c r="H221" s="104">
        <v>0</v>
      </c>
      <c r="I221" s="106">
        <v>0</v>
      </c>
      <c r="J221" s="75">
        <v>11288</v>
      </c>
      <c r="K221" s="107">
        <v>0</v>
      </c>
      <c r="L221" s="134">
        <f t="shared" si="3"/>
        <v>0</v>
      </c>
    </row>
    <row r="222" spans="1:12" hidden="1" x14ac:dyDescent="0.25">
      <c r="A222" s="70">
        <v>209</v>
      </c>
      <c r="B222" s="101" t="s">
        <v>531</v>
      </c>
      <c r="C222" s="102" t="s">
        <v>532</v>
      </c>
      <c r="D222" s="101" t="s">
        <v>15</v>
      </c>
      <c r="E222" s="103">
        <v>0</v>
      </c>
      <c r="F222" s="104">
        <v>0</v>
      </c>
      <c r="G222" s="105">
        <v>0</v>
      </c>
      <c r="H222" s="104">
        <v>0</v>
      </c>
      <c r="I222" s="106">
        <v>0</v>
      </c>
      <c r="J222" s="75">
        <v>919.2</v>
      </c>
      <c r="K222" s="107">
        <v>0</v>
      </c>
      <c r="L222" s="134">
        <f t="shared" si="3"/>
        <v>0</v>
      </c>
    </row>
    <row r="223" spans="1:12" hidden="1" x14ac:dyDescent="0.25">
      <c r="A223" s="70">
        <v>210</v>
      </c>
      <c r="B223" s="101" t="s">
        <v>533</v>
      </c>
      <c r="C223" s="102" t="s">
        <v>534</v>
      </c>
      <c r="D223" s="101" t="s">
        <v>15</v>
      </c>
      <c r="E223" s="103">
        <v>0</v>
      </c>
      <c r="F223" s="104">
        <v>0</v>
      </c>
      <c r="G223" s="105">
        <v>0</v>
      </c>
      <c r="H223" s="104">
        <v>0</v>
      </c>
      <c r="I223" s="106">
        <v>0</v>
      </c>
      <c r="J223" s="75">
        <v>1295.2</v>
      </c>
      <c r="K223" s="107">
        <v>0</v>
      </c>
      <c r="L223" s="134">
        <f t="shared" si="3"/>
        <v>0</v>
      </c>
    </row>
    <row r="224" spans="1:12" hidden="1" x14ac:dyDescent="0.25">
      <c r="A224" s="70">
        <v>211</v>
      </c>
      <c r="B224" s="101" t="s">
        <v>535</v>
      </c>
      <c r="C224" s="102" t="s">
        <v>536</v>
      </c>
      <c r="D224" s="101" t="s">
        <v>15</v>
      </c>
      <c r="E224" s="103">
        <v>0</v>
      </c>
      <c r="F224" s="104">
        <v>0</v>
      </c>
      <c r="G224" s="105">
        <v>0</v>
      </c>
      <c r="H224" s="104">
        <v>0</v>
      </c>
      <c r="I224" s="106">
        <v>0</v>
      </c>
      <c r="J224" s="75">
        <v>648.79999999999995</v>
      </c>
      <c r="K224" s="107">
        <v>0</v>
      </c>
      <c r="L224" s="134">
        <f t="shared" si="3"/>
        <v>0</v>
      </c>
    </row>
    <row r="225" spans="1:12" hidden="1" x14ac:dyDescent="0.25">
      <c r="A225" s="70">
        <v>212</v>
      </c>
      <c r="B225" s="101" t="s">
        <v>537</v>
      </c>
      <c r="C225" s="102" t="s">
        <v>538</v>
      </c>
      <c r="D225" s="101" t="s">
        <v>15</v>
      </c>
      <c r="E225" s="103">
        <v>0</v>
      </c>
      <c r="F225" s="104">
        <v>0</v>
      </c>
      <c r="G225" s="105">
        <v>0</v>
      </c>
      <c r="H225" s="104">
        <v>0</v>
      </c>
      <c r="I225" s="106">
        <v>0</v>
      </c>
      <c r="J225" s="75">
        <v>648.79999999999995</v>
      </c>
      <c r="K225" s="107">
        <v>0</v>
      </c>
      <c r="L225" s="134">
        <f t="shared" si="3"/>
        <v>0</v>
      </c>
    </row>
    <row r="226" spans="1:12" hidden="1" x14ac:dyDescent="0.25">
      <c r="A226" s="70">
        <v>213</v>
      </c>
      <c r="B226" s="101" t="s">
        <v>539</v>
      </c>
      <c r="C226" s="102" t="s">
        <v>540</v>
      </c>
      <c r="D226" s="101" t="s">
        <v>15</v>
      </c>
      <c r="E226" s="103">
        <v>0</v>
      </c>
      <c r="F226" s="104">
        <v>0</v>
      </c>
      <c r="G226" s="105">
        <v>0</v>
      </c>
      <c r="H226" s="104">
        <v>0</v>
      </c>
      <c r="I226" s="106">
        <v>0</v>
      </c>
      <c r="J226" s="75">
        <v>1080</v>
      </c>
      <c r="K226" s="107">
        <v>0</v>
      </c>
      <c r="L226" s="134">
        <f t="shared" si="3"/>
        <v>0</v>
      </c>
    </row>
    <row r="227" spans="1:12" hidden="1" x14ac:dyDescent="0.25">
      <c r="A227" s="70">
        <v>214</v>
      </c>
      <c r="B227" s="101" t="s">
        <v>541</v>
      </c>
      <c r="C227" s="102" t="s">
        <v>542</v>
      </c>
      <c r="D227" s="101" t="s">
        <v>15</v>
      </c>
      <c r="E227" s="103">
        <v>0</v>
      </c>
      <c r="F227" s="104">
        <v>0</v>
      </c>
      <c r="G227" s="105">
        <v>0</v>
      </c>
      <c r="H227" s="104">
        <v>0</v>
      </c>
      <c r="I227" s="106">
        <v>0</v>
      </c>
      <c r="J227" s="75">
        <v>540</v>
      </c>
      <c r="K227" s="107">
        <v>0</v>
      </c>
      <c r="L227" s="134">
        <f t="shared" si="3"/>
        <v>0</v>
      </c>
    </row>
    <row r="228" spans="1:12" hidden="1" x14ac:dyDescent="0.25">
      <c r="A228" s="70">
        <v>215</v>
      </c>
      <c r="B228" s="101" t="s">
        <v>543</v>
      </c>
      <c r="C228" s="102" t="s">
        <v>544</v>
      </c>
      <c r="D228" s="101" t="s">
        <v>15</v>
      </c>
      <c r="E228" s="103">
        <v>0</v>
      </c>
      <c r="F228" s="104">
        <v>0</v>
      </c>
      <c r="G228" s="105">
        <v>0</v>
      </c>
      <c r="H228" s="104">
        <v>0</v>
      </c>
      <c r="I228" s="106">
        <v>0</v>
      </c>
      <c r="J228" s="75">
        <v>4543.2</v>
      </c>
      <c r="K228" s="107">
        <v>0</v>
      </c>
      <c r="L228" s="134">
        <f t="shared" si="3"/>
        <v>0</v>
      </c>
    </row>
    <row r="229" spans="1:12" hidden="1" x14ac:dyDescent="0.25">
      <c r="A229" s="70">
        <v>216</v>
      </c>
      <c r="B229" s="101" t="s">
        <v>545</v>
      </c>
      <c r="C229" s="102" t="s">
        <v>546</v>
      </c>
      <c r="D229" s="101" t="s">
        <v>15</v>
      </c>
      <c r="E229" s="103">
        <v>0</v>
      </c>
      <c r="F229" s="104">
        <v>0</v>
      </c>
      <c r="G229" s="105">
        <v>0</v>
      </c>
      <c r="H229" s="104">
        <v>0</v>
      </c>
      <c r="I229" s="106">
        <v>0</v>
      </c>
      <c r="J229" s="75">
        <v>3028.8</v>
      </c>
      <c r="K229" s="107">
        <v>0</v>
      </c>
      <c r="L229" s="134">
        <f t="shared" si="3"/>
        <v>0</v>
      </c>
    </row>
    <row r="230" spans="1:12" hidden="1" x14ac:dyDescent="0.25">
      <c r="A230" s="70">
        <v>217</v>
      </c>
      <c r="B230" s="101" t="s">
        <v>547</v>
      </c>
      <c r="C230" s="102" t="s">
        <v>548</v>
      </c>
      <c r="D230" s="101" t="s">
        <v>15</v>
      </c>
      <c r="E230" s="103">
        <v>0</v>
      </c>
      <c r="F230" s="104">
        <v>0</v>
      </c>
      <c r="G230" s="105">
        <v>0</v>
      </c>
      <c r="H230" s="104">
        <v>0</v>
      </c>
      <c r="I230" s="106">
        <v>0</v>
      </c>
      <c r="J230" s="75">
        <v>2561.6</v>
      </c>
      <c r="K230" s="107">
        <v>0</v>
      </c>
      <c r="L230" s="134">
        <f t="shared" si="3"/>
        <v>0</v>
      </c>
    </row>
    <row r="231" spans="1:12" hidden="1" x14ac:dyDescent="0.25">
      <c r="A231" s="70">
        <v>218</v>
      </c>
      <c r="B231" s="101" t="s">
        <v>549</v>
      </c>
      <c r="C231" s="102" t="s">
        <v>550</v>
      </c>
      <c r="D231" s="101" t="s">
        <v>15</v>
      </c>
      <c r="E231" s="103">
        <v>0</v>
      </c>
      <c r="F231" s="104">
        <v>0</v>
      </c>
      <c r="G231" s="105">
        <v>0</v>
      </c>
      <c r="H231" s="104">
        <v>0</v>
      </c>
      <c r="I231" s="106">
        <v>0</v>
      </c>
      <c r="J231" s="75">
        <v>2596.8000000000002</v>
      </c>
      <c r="K231" s="107">
        <v>0</v>
      </c>
      <c r="L231" s="134">
        <f t="shared" si="3"/>
        <v>0</v>
      </c>
    </row>
    <row r="232" spans="1:12" hidden="1" x14ac:dyDescent="0.25">
      <c r="A232" s="70">
        <v>219</v>
      </c>
      <c r="B232" s="101" t="s">
        <v>551</v>
      </c>
      <c r="C232" s="102" t="s">
        <v>552</v>
      </c>
      <c r="D232" s="101" t="s">
        <v>15</v>
      </c>
      <c r="E232" s="103">
        <v>0</v>
      </c>
      <c r="F232" s="104">
        <v>0</v>
      </c>
      <c r="G232" s="105">
        <v>0</v>
      </c>
      <c r="H232" s="104">
        <v>0</v>
      </c>
      <c r="I232" s="106">
        <v>0</v>
      </c>
      <c r="J232" s="75">
        <v>3712</v>
      </c>
      <c r="K232" s="107">
        <v>0</v>
      </c>
      <c r="L232" s="134">
        <f t="shared" si="3"/>
        <v>0</v>
      </c>
    </row>
    <row r="233" spans="1:12" hidden="1" x14ac:dyDescent="0.25">
      <c r="A233" s="70">
        <v>220</v>
      </c>
      <c r="B233" s="101" t="s">
        <v>553</v>
      </c>
      <c r="C233" s="102" t="s">
        <v>554</v>
      </c>
      <c r="D233" s="101" t="s">
        <v>15</v>
      </c>
      <c r="E233" s="103">
        <v>0</v>
      </c>
      <c r="F233" s="104">
        <v>0</v>
      </c>
      <c r="G233" s="105">
        <v>0</v>
      </c>
      <c r="H233" s="104">
        <v>0</v>
      </c>
      <c r="I233" s="106">
        <v>0</v>
      </c>
      <c r="J233" s="75">
        <v>2120.8000000000002</v>
      </c>
      <c r="K233" s="107">
        <v>0</v>
      </c>
      <c r="L233" s="134">
        <f t="shared" si="3"/>
        <v>0</v>
      </c>
    </row>
    <row r="234" spans="1:12" hidden="1" x14ac:dyDescent="0.25">
      <c r="A234" s="70">
        <v>221</v>
      </c>
      <c r="B234" s="101" t="s">
        <v>555</v>
      </c>
      <c r="C234" s="102" t="s">
        <v>556</v>
      </c>
      <c r="D234" s="101" t="s">
        <v>557</v>
      </c>
      <c r="E234" s="103">
        <v>0</v>
      </c>
      <c r="F234" s="104">
        <v>0</v>
      </c>
      <c r="G234" s="105">
        <v>0</v>
      </c>
      <c r="H234" s="104">
        <v>0</v>
      </c>
      <c r="I234" s="106">
        <v>0</v>
      </c>
      <c r="J234" s="75">
        <v>20660.8</v>
      </c>
      <c r="K234" s="107">
        <v>0</v>
      </c>
      <c r="L234" s="134">
        <f t="shared" si="3"/>
        <v>0</v>
      </c>
    </row>
    <row r="235" spans="1:12" hidden="1" x14ac:dyDescent="0.25">
      <c r="A235" s="70">
        <v>222</v>
      </c>
      <c r="B235" s="101" t="s">
        <v>558</v>
      </c>
      <c r="C235" s="102" t="s">
        <v>559</v>
      </c>
      <c r="D235" s="101" t="s">
        <v>560</v>
      </c>
      <c r="E235" s="103">
        <v>0</v>
      </c>
      <c r="F235" s="104">
        <v>0</v>
      </c>
      <c r="G235" s="105">
        <v>0</v>
      </c>
      <c r="H235" s="104">
        <v>0</v>
      </c>
      <c r="I235" s="106">
        <v>0</v>
      </c>
      <c r="J235" s="75">
        <v>4562.3999999999996</v>
      </c>
      <c r="K235" s="107">
        <v>0</v>
      </c>
      <c r="L235" s="134">
        <f t="shared" si="3"/>
        <v>0</v>
      </c>
    </row>
    <row r="236" spans="1:12" hidden="1" x14ac:dyDescent="0.25">
      <c r="A236" s="70">
        <v>223</v>
      </c>
      <c r="B236" s="101" t="s">
        <v>561</v>
      </c>
      <c r="C236" s="102" t="s">
        <v>562</v>
      </c>
      <c r="D236" s="101" t="s">
        <v>560</v>
      </c>
      <c r="E236" s="103">
        <v>0</v>
      </c>
      <c r="F236" s="104">
        <v>0</v>
      </c>
      <c r="G236" s="105">
        <v>0</v>
      </c>
      <c r="H236" s="104">
        <v>0</v>
      </c>
      <c r="I236" s="106">
        <v>0</v>
      </c>
      <c r="J236" s="75">
        <v>92645.6</v>
      </c>
      <c r="K236" s="107">
        <v>0</v>
      </c>
      <c r="L236" s="134">
        <f t="shared" si="3"/>
        <v>0</v>
      </c>
    </row>
    <row r="237" spans="1:12" hidden="1" x14ac:dyDescent="0.25">
      <c r="A237" s="70">
        <v>224</v>
      </c>
      <c r="B237" s="101" t="s">
        <v>563</v>
      </c>
      <c r="C237" s="102" t="s">
        <v>564</v>
      </c>
      <c r="D237" s="101" t="s">
        <v>560</v>
      </c>
      <c r="E237" s="103">
        <v>0</v>
      </c>
      <c r="F237" s="104">
        <v>0</v>
      </c>
      <c r="G237" s="105">
        <v>0</v>
      </c>
      <c r="H237" s="104">
        <v>0</v>
      </c>
      <c r="I237" s="106">
        <v>0</v>
      </c>
      <c r="J237" s="75">
        <v>50129.599999999999</v>
      </c>
      <c r="K237" s="107">
        <v>0</v>
      </c>
      <c r="L237" s="134">
        <f t="shared" si="3"/>
        <v>0</v>
      </c>
    </row>
    <row r="238" spans="1:12" hidden="1" x14ac:dyDescent="0.25">
      <c r="A238" s="70">
        <v>225</v>
      </c>
      <c r="B238" s="101" t="s">
        <v>565</v>
      </c>
      <c r="C238" s="102" t="s">
        <v>566</v>
      </c>
      <c r="D238" s="101" t="s">
        <v>15</v>
      </c>
      <c r="E238" s="103">
        <v>0</v>
      </c>
      <c r="F238" s="104">
        <v>0</v>
      </c>
      <c r="G238" s="105">
        <v>0</v>
      </c>
      <c r="H238" s="104">
        <v>0</v>
      </c>
      <c r="I238" s="106">
        <v>0</v>
      </c>
      <c r="J238" s="75">
        <v>2950.4</v>
      </c>
      <c r="K238" s="107">
        <v>0</v>
      </c>
      <c r="L238" s="134">
        <f t="shared" si="3"/>
        <v>0</v>
      </c>
    </row>
    <row r="239" spans="1:12" hidden="1" x14ac:dyDescent="0.25">
      <c r="A239" s="70">
        <v>226</v>
      </c>
      <c r="B239" s="101" t="s">
        <v>567</v>
      </c>
      <c r="C239" s="102" t="s">
        <v>568</v>
      </c>
      <c r="D239" s="101" t="s">
        <v>15</v>
      </c>
      <c r="E239" s="103">
        <v>0</v>
      </c>
      <c r="F239" s="104">
        <v>0</v>
      </c>
      <c r="G239" s="105">
        <v>0</v>
      </c>
      <c r="H239" s="104">
        <v>0</v>
      </c>
      <c r="I239" s="106">
        <v>0</v>
      </c>
      <c r="J239" s="75">
        <v>5191.2</v>
      </c>
      <c r="K239" s="107">
        <v>0</v>
      </c>
      <c r="L239" s="134">
        <f t="shared" si="3"/>
        <v>0</v>
      </c>
    </row>
    <row r="240" spans="1:12" hidden="1" x14ac:dyDescent="0.25">
      <c r="A240" s="70">
        <v>227</v>
      </c>
      <c r="B240" s="101" t="s">
        <v>569</v>
      </c>
      <c r="C240" s="102" t="s">
        <v>570</v>
      </c>
      <c r="D240" s="101" t="s">
        <v>15</v>
      </c>
      <c r="E240" s="103">
        <v>0</v>
      </c>
      <c r="F240" s="104">
        <v>0</v>
      </c>
      <c r="G240" s="105">
        <v>0</v>
      </c>
      <c r="H240" s="104">
        <v>0</v>
      </c>
      <c r="I240" s="106">
        <v>0</v>
      </c>
      <c r="J240" s="75">
        <v>8181.6</v>
      </c>
      <c r="K240" s="107">
        <v>0</v>
      </c>
      <c r="L240" s="134">
        <f t="shared" si="3"/>
        <v>0</v>
      </c>
    </row>
    <row r="241" spans="1:12" hidden="1" x14ac:dyDescent="0.25">
      <c r="A241" s="70">
        <v>228</v>
      </c>
      <c r="B241" s="101" t="s">
        <v>571</v>
      </c>
      <c r="C241" s="102" t="s">
        <v>572</v>
      </c>
      <c r="D241" s="101" t="s">
        <v>573</v>
      </c>
      <c r="E241" s="103">
        <v>0</v>
      </c>
      <c r="F241" s="104">
        <v>0</v>
      </c>
      <c r="G241" s="105">
        <v>0</v>
      </c>
      <c r="H241" s="104">
        <v>0</v>
      </c>
      <c r="I241" s="106">
        <v>0</v>
      </c>
      <c r="J241" s="75">
        <v>8100</v>
      </c>
      <c r="K241" s="107">
        <v>0</v>
      </c>
      <c r="L241" s="134">
        <f t="shared" si="3"/>
        <v>0</v>
      </c>
    </row>
    <row r="242" spans="1:12" hidden="1" x14ac:dyDescent="0.25">
      <c r="A242" s="70">
        <v>229</v>
      </c>
      <c r="B242" s="101" t="s">
        <v>574</v>
      </c>
      <c r="C242" s="111" t="s">
        <v>575</v>
      </c>
      <c r="D242" s="101" t="s">
        <v>15</v>
      </c>
      <c r="E242" s="103">
        <v>0</v>
      </c>
      <c r="F242" s="104">
        <v>0</v>
      </c>
      <c r="G242" s="105">
        <v>0</v>
      </c>
      <c r="H242" s="104">
        <v>0</v>
      </c>
      <c r="I242" s="106">
        <v>0</v>
      </c>
      <c r="J242" s="75">
        <v>3667.2</v>
      </c>
      <c r="K242" s="107">
        <v>0</v>
      </c>
      <c r="L242" s="134">
        <f t="shared" si="3"/>
        <v>0</v>
      </c>
    </row>
    <row r="243" spans="1:12" hidden="1" x14ac:dyDescent="0.25">
      <c r="A243" s="70">
        <v>230</v>
      </c>
      <c r="B243" s="101" t="s">
        <v>576</v>
      </c>
      <c r="C243" s="112" t="s">
        <v>577</v>
      </c>
      <c r="D243" s="101" t="s">
        <v>15</v>
      </c>
      <c r="E243" s="103">
        <v>0</v>
      </c>
      <c r="F243" s="104">
        <v>0</v>
      </c>
      <c r="G243" s="105">
        <v>0</v>
      </c>
      <c r="H243" s="104">
        <v>0</v>
      </c>
      <c r="I243" s="106">
        <v>0</v>
      </c>
      <c r="J243" s="75">
        <v>1264.8</v>
      </c>
      <c r="K243" s="107">
        <v>0</v>
      </c>
      <c r="L243" s="134">
        <f t="shared" si="3"/>
        <v>0</v>
      </c>
    </row>
    <row r="244" spans="1:12" hidden="1" x14ac:dyDescent="0.25">
      <c r="A244" s="70">
        <v>231</v>
      </c>
      <c r="B244" s="101" t="s">
        <v>578</v>
      </c>
      <c r="C244" s="112" t="s">
        <v>579</v>
      </c>
      <c r="D244" s="101" t="s">
        <v>15</v>
      </c>
      <c r="E244" s="103">
        <v>0</v>
      </c>
      <c r="F244" s="104">
        <v>0</v>
      </c>
      <c r="G244" s="105">
        <v>0</v>
      </c>
      <c r="H244" s="104">
        <v>0</v>
      </c>
      <c r="I244" s="106">
        <v>0</v>
      </c>
      <c r="J244" s="75">
        <v>3362.4</v>
      </c>
      <c r="K244" s="107">
        <v>0</v>
      </c>
      <c r="L244" s="134">
        <f t="shared" si="3"/>
        <v>0</v>
      </c>
    </row>
    <row r="245" spans="1:12" hidden="1" x14ac:dyDescent="0.25">
      <c r="A245" s="70">
        <v>232</v>
      </c>
      <c r="B245" s="101" t="s">
        <v>580</v>
      </c>
      <c r="C245" s="112" t="s">
        <v>581</v>
      </c>
      <c r="D245" s="101" t="s">
        <v>15</v>
      </c>
      <c r="E245" s="103">
        <v>0</v>
      </c>
      <c r="F245" s="104">
        <v>0</v>
      </c>
      <c r="G245" s="105">
        <v>0</v>
      </c>
      <c r="H245" s="104">
        <v>0</v>
      </c>
      <c r="I245" s="106">
        <v>0</v>
      </c>
      <c r="J245" s="75">
        <v>12978.4</v>
      </c>
      <c r="K245" s="107">
        <v>0</v>
      </c>
      <c r="L245" s="134">
        <f t="shared" si="3"/>
        <v>0</v>
      </c>
    </row>
    <row r="246" spans="1:12" hidden="1" x14ac:dyDescent="0.25">
      <c r="A246" s="70">
        <v>233</v>
      </c>
      <c r="B246" s="101" t="s">
        <v>582</v>
      </c>
      <c r="C246" s="112" t="s">
        <v>583</v>
      </c>
      <c r="D246" s="101" t="s">
        <v>15</v>
      </c>
      <c r="E246" s="103">
        <v>0</v>
      </c>
      <c r="F246" s="104">
        <v>0</v>
      </c>
      <c r="G246" s="105">
        <v>0</v>
      </c>
      <c r="H246" s="104">
        <v>0</v>
      </c>
      <c r="I246" s="106">
        <v>0</v>
      </c>
      <c r="J246" s="75">
        <v>5143.2</v>
      </c>
      <c r="K246" s="107">
        <v>0</v>
      </c>
      <c r="L246" s="134">
        <f t="shared" si="3"/>
        <v>0</v>
      </c>
    </row>
    <row r="247" spans="1:12" hidden="1" x14ac:dyDescent="0.25">
      <c r="A247" s="70">
        <v>234</v>
      </c>
      <c r="B247" s="101" t="s">
        <v>584</v>
      </c>
      <c r="C247" s="112" t="s">
        <v>585</v>
      </c>
      <c r="D247" s="101" t="s">
        <v>15</v>
      </c>
      <c r="E247" s="103">
        <v>0</v>
      </c>
      <c r="F247" s="104">
        <v>0</v>
      </c>
      <c r="G247" s="105">
        <v>0</v>
      </c>
      <c r="H247" s="104">
        <v>0</v>
      </c>
      <c r="I247" s="106">
        <v>0</v>
      </c>
      <c r="J247" s="75">
        <v>10931.2</v>
      </c>
      <c r="K247" s="107">
        <v>0</v>
      </c>
      <c r="L247" s="134">
        <f t="shared" si="3"/>
        <v>0</v>
      </c>
    </row>
    <row r="248" spans="1:12" hidden="1" x14ac:dyDescent="0.25">
      <c r="A248" s="71">
        <v>235</v>
      </c>
      <c r="B248" s="118" t="s">
        <v>586</v>
      </c>
      <c r="C248" s="119" t="s">
        <v>587</v>
      </c>
      <c r="D248" s="118" t="s">
        <v>15</v>
      </c>
      <c r="E248" s="103">
        <v>0</v>
      </c>
      <c r="F248" s="104">
        <v>0</v>
      </c>
      <c r="G248" s="105">
        <v>0</v>
      </c>
      <c r="H248" s="104">
        <v>0</v>
      </c>
      <c r="I248" s="106">
        <v>0</v>
      </c>
      <c r="J248" s="75">
        <v>373.6</v>
      </c>
      <c r="K248" s="107">
        <v>0</v>
      </c>
      <c r="L248" s="134">
        <f>+H248*K248</f>
        <v>0</v>
      </c>
    </row>
    <row r="249" spans="1:12" hidden="1" x14ac:dyDescent="0.25">
      <c r="A249" s="71">
        <v>236</v>
      </c>
      <c r="B249" s="118" t="s">
        <v>588</v>
      </c>
      <c r="C249" s="119" t="s">
        <v>589</v>
      </c>
      <c r="D249" s="118" t="s">
        <v>15</v>
      </c>
      <c r="E249" s="103">
        <v>0</v>
      </c>
      <c r="F249" s="104">
        <v>0</v>
      </c>
      <c r="G249" s="105">
        <v>0</v>
      </c>
      <c r="H249" s="104">
        <v>0</v>
      </c>
      <c r="I249" s="106">
        <v>0</v>
      </c>
      <c r="J249" s="75">
        <v>169.6</v>
      </c>
      <c r="K249" s="107">
        <v>0</v>
      </c>
      <c r="L249" s="134">
        <f t="shared" si="3"/>
        <v>0</v>
      </c>
    </row>
    <row r="250" spans="1:12" hidden="1" x14ac:dyDescent="0.25">
      <c r="A250" s="71">
        <v>237</v>
      </c>
      <c r="B250" s="118" t="s">
        <v>590</v>
      </c>
      <c r="C250" s="119" t="s">
        <v>591</v>
      </c>
      <c r="D250" s="118" t="s">
        <v>15</v>
      </c>
      <c r="E250" s="103">
        <v>0</v>
      </c>
      <c r="F250" s="104">
        <v>0</v>
      </c>
      <c r="G250" s="105">
        <v>0</v>
      </c>
      <c r="H250" s="104">
        <v>0</v>
      </c>
      <c r="I250" s="106">
        <v>0</v>
      </c>
      <c r="J250" s="75">
        <v>122.4</v>
      </c>
      <c r="K250" s="107">
        <v>0</v>
      </c>
      <c r="L250" s="134">
        <f t="shared" si="3"/>
        <v>0</v>
      </c>
    </row>
    <row r="251" spans="1:12" hidden="1" x14ac:dyDescent="0.25">
      <c r="A251" s="71">
        <v>238</v>
      </c>
      <c r="B251" s="118" t="s">
        <v>592</v>
      </c>
      <c r="C251" s="119" t="s">
        <v>593</v>
      </c>
      <c r="D251" s="118" t="s">
        <v>15</v>
      </c>
      <c r="E251" s="103">
        <v>0</v>
      </c>
      <c r="F251" s="104">
        <v>0</v>
      </c>
      <c r="G251" s="105">
        <v>0</v>
      </c>
      <c r="H251" s="104">
        <v>0</v>
      </c>
      <c r="I251" s="106">
        <v>0</v>
      </c>
      <c r="J251" s="75">
        <v>162.4</v>
      </c>
      <c r="K251" s="107">
        <v>0</v>
      </c>
      <c r="L251" s="134">
        <f t="shared" si="3"/>
        <v>0</v>
      </c>
    </row>
    <row r="252" spans="1:12" hidden="1" x14ac:dyDescent="0.25">
      <c r="A252" s="71">
        <v>239</v>
      </c>
      <c r="B252" s="118" t="s">
        <v>594</v>
      </c>
      <c r="C252" s="119" t="s">
        <v>595</v>
      </c>
      <c r="D252" s="118" t="s">
        <v>15</v>
      </c>
      <c r="E252" s="103">
        <v>0</v>
      </c>
      <c r="F252" s="104">
        <v>0</v>
      </c>
      <c r="G252" s="105">
        <v>0</v>
      </c>
      <c r="H252" s="104">
        <v>0</v>
      </c>
      <c r="I252" s="106">
        <v>0</v>
      </c>
      <c r="J252" s="75">
        <v>111.2</v>
      </c>
      <c r="K252" s="107">
        <v>0</v>
      </c>
      <c r="L252" s="134">
        <f t="shared" si="3"/>
        <v>0</v>
      </c>
    </row>
    <row r="253" spans="1:12" hidden="1" x14ac:dyDescent="0.25">
      <c r="A253" s="71">
        <v>240</v>
      </c>
      <c r="B253" s="118" t="s">
        <v>596</v>
      </c>
      <c r="C253" s="119" t="s">
        <v>597</v>
      </c>
      <c r="D253" s="118" t="s">
        <v>15</v>
      </c>
      <c r="E253" s="103">
        <v>0</v>
      </c>
      <c r="F253" s="104">
        <v>0</v>
      </c>
      <c r="G253" s="105">
        <v>0</v>
      </c>
      <c r="H253" s="104">
        <v>0</v>
      </c>
      <c r="I253" s="106">
        <v>0</v>
      </c>
      <c r="J253" s="75">
        <v>111.2</v>
      </c>
      <c r="K253" s="107">
        <v>0</v>
      </c>
      <c r="L253" s="134">
        <f t="shared" si="3"/>
        <v>0</v>
      </c>
    </row>
    <row r="254" spans="1:12" hidden="1" x14ac:dyDescent="0.25">
      <c r="A254" s="71">
        <v>241</v>
      </c>
      <c r="B254" s="118" t="s">
        <v>598</v>
      </c>
      <c r="C254" s="119" t="s">
        <v>599</v>
      </c>
      <c r="D254" s="118" t="s">
        <v>15</v>
      </c>
      <c r="E254" s="103">
        <v>0</v>
      </c>
      <c r="F254" s="104">
        <v>0</v>
      </c>
      <c r="G254" s="105">
        <v>0</v>
      </c>
      <c r="H254" s="104">
        <v>0</v>
      </c>
      <c r="I254" s="106">
        <v>0</v>
      </c>
      <c r="J254" s="75">
        <v>140.80000000000001</v>
      </c>
      <c r="K254" s="107">
        <v>0</v>
      </c>
      <c r="L254" s="134">
        <f t="shared" si="3"/>
        <v>0</v>
      </c>
    </row>
    <row r="255" spans="1:12" hidden="1" x14ac:dyDescent="0.25">
      <c r="A255" s="71">
        <v>242</v>
      </c>
      <c r="B255" s="118" t="s">
        <v>600</v>
      </c>
      <c r="C255" s="119" t="s">
        <v>601</v>
      </c>
      <c r="D255" s="118" t="s">
        <v>15</v>
      </c>
      <c r="E255" s="103">
        <v>0</v>
      </c>
      <c r="F255" s="104">
        <v>0</v>
      </c>
      <c r="G255" s="105">
        <v>0</v>
      </c>
      <c r="H255" s="104">
        <v>0</v>
      </c>
      <c r="I255" s="106">
        <v>0</v>
      </c>
      <c r="J255" s="75">
        <v>96.8</v>
      </c>
      <c r="K255" s="107">
        <v>0</v>
      </c>
      <c r="L255" s="134">
        <f t="shared" si="3"/>
        <v>0</v>
      </c>
    </row>
    <row r="256" spans="1:12" hidden="1" x14ac:dyDescent="0.25">
      <c r="A256" s="71">
        <v>243</v>
      </c>
      <c r="B256" s="118" t="s">
        <v>602</v>
      </c>
      <c r="C256" s="119" t="s">
        <v>603</v>
      </c>
      <c r="D256" s="118" t="s">
        <v>15</v>
      </c>
      <c r="E256" s="103">
        <v>0</v>
      </c>
      <c r="F256" s="104">
        <v>0</v>
      </c>
      <c r="G256" s="105">
        <v>0</v>
      </c>
      <c r="H256" s="104">
        <v>0</v>
      </c>
      <c r="I256" s="106">
        <v>0</v>
      </c>
      <c r="J256" s="75">
        <v>284.8</v>
      </c>
      <c r="K256" s="107">
        <v>0</v>
      </c>
      <c r="L256" s="134">
        <f t="shared" si="3"/>
        <v>0</v>
      </c>
    </row>
    <row r="257" spans="1:12" hidden="1" x14ac:dyDescent="0.25">
      <c r="A257" s="71">
        <v>244</v>
      </c>
      <c r="B257" s="118" t="s">
        <v>604</v>
      </c>
      <c r="C257" s="119" t="s">
        <v>605</v>
      </c>
      <c r="D257" s="118" t="s">
        <v>15</v>
      </c>
      <c r="E257" s="103">
        <v>0</v>
      </c>
      <c r="F257" s="104">
        <v>0</v>
      </c>
      <c r="G257" s="105">
        <v>0</v>
      </c>
      <c r="H257" s="104">
        <v>0</v>
      </c>
      <c r="I257" s="106">
        <v>0</v>
      </c>
      <c r="J257" s="75">
        <v>211.2</v>
      </c>
      <c r="K257" s="107">
        <v>0</v>
      </c>
      <c r="L257" s="134">
        <f t="shared" si="3"/>
        <v>0</v>
      </c>
    </row>
    <row r="258" spans="1:12" hidden="1" x14ac:dyDescent="0.25">
      <c r="A258" s="71">
        <v>245</v>
      </c>
      <c r="B258" s="118" t="s">
        <v>606</v>
      </c>
      <c r="C258" s="119" t="s">
        <v>607</v>
      </c>
      <c r="D258" s="118" t="s">
        <v>15</v>
      </c>
      <c r="E258" s="103">
        <v>0</v>
      </c>
      <c r="F258" s="104">
        <v>0</v>
      </c>
      <c r="G258" s="105">
        <v>0</v>
      </c>
      <c r="H258" s="104">
        <v>0</v>
      </c>
      <c r="I258" s="106">
        <v>0</v>
      </c>
      <c r="J258" s="75">
        <v>122.4</v>
      </c>
      <c r="K258" s="107">
        <v>0</v>
      </c>
      <c r="L258" s="134">
        <f t="shared" si="3"/>
        <v>0</v>
      </c>
    </row>
    <row r="259" spans="1:12" hidden="1" x14ac:dyDescent="0.25">
      <c r="A259" s="71">
        <v>246</v>
      </c>
      <c r="B259" s="118" t="s">
        <v>608</v>
      </c>
      <c r="C259" s="119" t="s">
        <v>609</v>
      </c>
      <c r="D259" s="118" t="s">
        <v>15</v>
      </c>
      <c r="E259" s="103">
        <v>0</v>
      </c>
      <c r="F259" s="104">
        <v>0</v>
      </c>
      <c r="G259" s="105">
        <v>0</v>
      </c>
      <c r="H259" s="104">
        <v>0</v>
      </c>
      <c r="I259" s="106">
        <v>0</v>
      </c>
      <c r="J259" s="75">
        <v>211.2</v>
      </c>
      <c r="K259" s="107">
        <v>0</v>
      </c>
      <c r="L259" s="134">
        <f t="shared" si="3"/>
        <v>0</v>
      </c>
    </row>
    <row r="260" spans="1:12" hidden="1" x14ac:dyDescent="0.25">
      <c r="A260" s="71">
        <v>247</v>
      </c>
      <c r="B260" s="118" t="s">
        <v>610</v>
      </c>
      <c r="C260" s="119" t="s">
        <v>611</v>
      </c>
      <c r="D260" s="118" t="s">
        <v>15</v>
      </c>
      <c r="E260" s="103">
        <v>0</v>
      </c>
      <c r="F260" s="104">
        <v>0</v>
      </c>
      <c r="G260" s="105">
        <v>0</v>
      </c>
      <c r="H260" s="104">
        <v>0</v>
      </c>
      <c r="I260" s="106">
        <v>0</v>
      </c>
      <c r="J260" s="75">
        <v>241.6</v>
      </c>
      <c r="K260" s="107">
        <v>0</v>
      </c>
      <c r="L260" s="134">
        <f t="shared" si="3"/>
        <v>0</v>
      </c>
    </row>
    <row r="261" spans="1:12" hidden="1" x14ac:dyDescent="0.25">
      <c r="A261" s="71">
        <v>248</v>
      </c>
      <c r="B261" s="118" t="s">
        <v>612</v>
      </c>
      <c r="C261" s="119" t="s">
        <v>613</v>
      </c>
      <c r="D261" s="118" t="s">
        <v>15</v>
      </c>
      <c r="E261" s="103">
        <v>0</v>
      </c>
      <c r="F261" s="104">
        <v>0</v>
      </c>
      <c r="G261" s="105">
        <v>0</v>
      </c>
      <c r="H261" s="104">
        <v>0</v>
      </c>
      <c r="I261" s="106">
        <v>0</v>
      </c>
      <c r="J261" s="75">
        <v>100</v>
      </c>
      <c r="K261" s="107">
        <v>0</v>
      </c>
      <c r="L261" s="134">
        <f t="shared" si="3"/>
        <v>0</v>
      </c>
    </row>
    <row r="262" spans="1:12" hidden="1" x14ac:dyDescent="0.25">
      <c r="A262" s="71">
        <v>249</v>
      </c>
      <c r="B262" s="118" t="s">
        <v>614</v>
      </c>
      <c r="C262" s="119" t="s">
        <v>615</v>
      </c>
      <c r="D262" s="118" t="s">
        <v>560</v>
      </c>
      <c r="E262" s="103">
        <v>0</v>
      </c>
      <c r="F262" s="104">
        <v>0</v>
      </c>
      <c r="G262" s="105">
        <v>0</v>
      </c>
      <c r="H262" s="104">
        <v>0</v>
      </c>
      <c r="I262" s="106">
        <v>0</v>
      </c>
      <c r="J262" s="75">
        <v>376.8</v>
      </c>
      <c r="K262" s="107">
        <v>0</v>
      </c>
      <c r="L262" s="134">
        <f t="shared" si="3"/>
        <v>0</v>
      </c>
    </row>
    <row r="263" spans="1:12" hidden="1" x14ac:dyDescent="0.25">
      <c r="A263" s="71">
        <v>250</v>
      </c>
      <c r="B263" s="118" t="s">
        <v>616</v>
      </c>
      <c r="C263" s="119" t="s">
        <v>617</v>
      </c>
      <c r="D263" s="118" t="s">
        <v>560</v>
      </c>
      <c r="E263" s="103">
        <v>0</v>
      </c>
      <c r="F263" s="104">
        <v>0</v>
      </c>
      <c r="G263" s="105">
        <v>0</v>
      </c>
      <c r="H263" s="104">
        <v>0</v>
      </c>
      <c r="I263" s="106">
        <v>0</v>
      </c>
      <c r="J263" s="75">
        <v>329.6</v>
      </c>
      <c r="K263" s="107">
        <v>0</v>
      </c>
      <c r="L263" s="134">
        <f t="shared" si="3"/>
        <v>0</v>
      </c>
    </row>
    <row r="264" spans="1:12" hidden="1" x14ac:dyDescent="0.25">
      <c r="A264" s="71">
        <v>251</v>
      </c>
      <c r="B264" s="118" t="s">
        <v>618</v>
      </c>
      <c r="C264" s="119" t="s">
        <v>619</v>
      </c>
      <c r="D264" s="118" t="s">
        <v>15</v>
      </c>
      <c r="E264" s="103">
        <v>0</v>
      </c>
      <c r="F264" s="104">
        <v>0</v>
      </c>
      <c r="G264" s="105">
        <v>0</v>
      </c>
      <c r="H264" s="104">
        <v>0</v>
      </c>
      <c r="I264" s="106">
        <v>0</v>
      </c>
      <c r="J264" s="75">
        <v>3118.4</v>
      </c>
      <c r="K264" s="107">
        <v>0</v>
      </c>
      <c r="L264" s="134">
        <f t="shared" si="3"/>
        <v>0</v>
      </c>
    </row>
    <row r="265" spans="1:12" hidden="1" x14ac:dyDescent="0.25">
      <c r="A265" s="71">
        <v>252</v>
      </c>
      <c r="B265" s="118" t="s">
        <v>620</v>
      </c>
      <c r="C265" s="120" t="s">
        <v>621</v>
      </c>
      <c r="D265" s="118" t="s">
        <v>560</v>
      </c>
      <c r="E265" s="103">
        <v>0</v>
      </c>
      <c r="F265" s="104">
        <v>0</v>
      </c>
      <c r="G265" s="105">
        <v>0</v>
      </c>
      <c r="H265" s="104">
        <v>0</v>
      </c>
      <c r="I265" s="106">
        <v>0</v>
      </c>
      <c r="J265" s="75">
        <v>6416.8</v>
      </c>
      <c r="K265" s="107">
        <v>0</v>
      </c>
      <c r="L265" s="134">
        <f t="shared" ref="L265:L328" si="4">+H265*K265</f>
        <v>0</v>
      </c>
    </row>
    <row r="266" spans="1:12" hidden="1" x14ac:dyDescent="0.25">
      <c r="A266" s="71">
        <v>253</v>
      </c>
      <c r="B266" s="118" t="s">
        <v>622</v>
      </c>
      <c r="C266" s="120" t="s">
        <v>623</v>
      </c>
      <c r="D266" s="118" t="s">
        <v>560</v>
      </c>
      <c r="E266" s="103">
        <v>0</v>
      </c>
      <c r="F266" s="104">
        <v>0</v>
      </c>
      <c r="G266" s="105">
        <v>0</v>
      </c>
      <c r="H266" s="104">
        <v>0</v>
      </c>
      <c r="I266" s="106">
        <v>0</v>
      </c>
      <c r="J266" s="75">
        <v>3509.6</v>
      </c>
      <c r="K266" s="107">
        <v>0</v>
      </c>
      <c r="L266" s="134">
        <f t="shared" si="4"/>
        <v>0</v>
      </c>
    </row>
    <row r="267" spans="1:12" hidden="1" x14ac:dyDescent="0.25">
      <c r="A267" s="71">
        <v>254</v>
      </c>
      <c r="B267" s="118" t="s">
        <v>624</v>
      </c>
      <c r="C267" s="120" t="s">
        <v>625</v>
      </c>
      <c r="D267" s="118" t="s">
        <v>15</v>
      </c>
      <c r="E267" s="103">
        <v>0</v>
      </c>
      <c r="F267" s="104">
        <v>0</v>
      </c>
      <c r="G267" s="105">
        <v>0</v>
      </c>
      <c r="H267" s="104">
        <v>0</v>
      </c>
      <c r="I267" s="106">
        <v>0</v>
      </c>
      <c r="J267" s="75">
        <v>378.4</v>
      </c>
      <c r="K267" s="107">
        <v>0</v>
      </c>
      <c r="L267" s="134">
        <f t="shared" si="4"/>
        <v>0</v>
      </c>
    </row>
    <row r="268" spans="1:12" hidden="1" x14ac:dyDescent="0.25">
      <c r="A268" s="71">
        <v>255</v>
      </c>
      <c r="B268" s="118" t="s">
        <v>626</v>
      </c>
      <c r="C268" s="120" t="s">
        <v>627</v>
      </c>
      <c r="D268" s="118" t="s">
        <v>15</v>
      </c>
      <c r="E268" s="103">
        <v>0</v>
      </c>
      <c r="F268" s="104">
        <v>0</v>
      </c>
      <c r="G268" s="105">
        <v>0</v>
      </c>
      <c r="H268" s="104">
        <v>0</v>
      </c>
      <c r="I268" s="106">
        <v>0</v>
      </c>
      <c r="J268" s="75">
        <v>512</v>
      </c>
      <c r="K268" s="107">
        <v>0</v>
      </c>
      <c r="L268" s="134">
        <f t="shared" si="4"/>
        <v>0</v>
      </c>
    </row>
    <row r="269" spans="1:12" hidden="1" x14ac:dyDescent="0.25">
      <c r="A269" s="71">
        <v>256</v>
      </c>
      <c r="B269" s="118" t="s">
        <v>628</v>
      </c>
      <c r="C269" s="120" t="s">
        <v>629</v>
      </c>
      <c r="D269" s="118" t="s">
        <v>15</v>
      </c>
      <c r="E269" s="103">
        <v>0</v>
      </c>
      <c r="F269" s="104">
        <v>0</v>
      </c>
      <c r="G269" s="105">
        <v>0</v>
      </c>
      <c r="H269" s="104">
        <v>0</v>
      </c>
      <c r="I269" s="106">
        <v>0</v>
      </c>
      <c r="J269" s="75">
        <v>374.4</v>
      </c>
      <c r="K269" s="107">
        <v>0</v>
      </c>
      <c r="L269" s="134">
        <f t="shared" si="4"/>
        <v>0</v>
      </c>
    </row>
    <row r="270" spans="1:12" hidden="1" x14ac:dyDescent="0.25">
      <c r="A270" s="71">
        <v>257</v>
      </c>
      <c r="B270" s="118" t="s">
        <v>630</v>
      </c>
      <c r="C270" s="120" t="s">
        <v>631</v>
      </c>
      <c r="D270" s="118" t="s">
        <v>15</v>
      </c>
      <c r="E270" s="103">
        <v>0</v>
      </c>
      <c r="F270" s="104">
        <v>0</v>
      </c>
      <c r="G270" s="105">
        <v>0</v>
      </c>
      <c r="H270" s="104">
        <v>0</v>
      </c>
      <c r="I270" s="106">
        <v>0</v>
      </c>
      <c r="J270" s="75">
        <v>416.8</v>
      </c>
      <c r="K270" s="107">
        <v>0</v>
      </c>
      <c r="L270" s="134">
        <f t="shared" si="4"/>
        <v>0</v>
      </c>
    </row>
    <row r="271" spans="1:12" hidden="1" x14ac:dyDescent="0.25">
      <c r="A271" s="71">
        <v>258</v>
      </c>
      <c r="B271" s="118" t="s">
        <v>632</v>
      </c>
      <c r="C271" s="120" t="s">
        <v>633</v>
      </c>
      <c r="D271" s="118" t="s">
        <v>15</v>
      </c>
      <c r="E271" s="103">
        <v>0</v>
      </c>
      <c r="F271" s="104">
        <v>0</v>
      </c>
      <c r="G271" s="105">
        <v>0</v>
      </c>
      <c r="H271" s="104">
        <v>0</v>
      </c>
      <c r="I271" s="106">
        <v>0</v>
      </c>
      <c r="J271" s="75">
        <v>609.6</v>
      </c>
      <c r="K271" s="107">
        <v>0</v>
      </c>
      <c r="L271" s="134">
        <f t="shared" si="4"/>
        <v>0</v>
      </c>
    </row>
    <row r="272" spans="1:12" hidden="1" x14ac:dyDescent="0.25">
      <c r="A272" s="71">
        <v>259</v>
      </c>
      <c r="B272" s="118" t="s">
        <v>634</v>
      </c>
      <c r="C272" s="120" t="s">
        <v>635</v>
      </c>
      <c r="D272" s="118" t="s">
        <v>15</v>
      </c>
      <c r="E272" s="103">
        <v>0</v>
      </c>
      <c r="F272" s="104">
        <v>0</v>
      </c>
      <c r="G272" s="105">
        <v>0</v>
      </c>
      <c r="H272" s="104">
        <v>0</v>
      </c>
      <c r="I272" s="106">
        <v>0</v>
      </c>
      <c r="J272" s="75">
        <v>769.6</v>
      </c>
      <c r="K272" s="107">
        <v>0</v>
      </c>
      <c r="L272" s="134">
        <f t="shared" si="4"/>
        <v>0</v>
      </c>
    </row>
    <row r="273" spans="1:12" hidden="1" x14ac:dyDescent="0.25">
      <c r="A273" s="71">
        <v>260</v>
      </c>
      <c r="B273" s="118" t="s">
        <v>636</v>
      </c>
      <c r="C273" s="120" t="s">
        <v>637</v>
      </c>
      <c r="D273" s="118" t="s">
        <v>15</v>
      </c>
      <c r="E273" s="103">
        <v>0</v>
      </c>
      <c r="F273" s="104">
        <v>0</v>
      </c>
      <c r="G273" s="105">
        <v>0</v>
      </c>
      <c r="H273" s="104">
        <v>0</v>
      </c>
      <c r="I273" s="106">
        <v>0</v>
      </c>
      <c r="J273" s="75">
        <v>224</v>
      </c>
      <c r="K273" s="107">
        <v>0</v>
      </c>
      <c r="L273" s="134">
        <f t="shared" si="4"/>
        <v>0</v>
      </c>
    </row>
    <row r="274" spans="1:12" hidden="1" x14ac:dyDescent="0.25">
      <c r="A274" s="71">
        <v>261</v>
      </c>
      <c r="B274" s="118" t="s">
        <v>638</v>
      </c>
      <c r="C274" s="120" t="s">
        <v>639</v>
      </c>
      <c r="D274" s="118" t="s">
        <v>15</v>
      </c>
      <c r="E274" s="103">
        <v>0</v>
      </c>
      <c r="F274" s="104">
        <v>0</v>
      </c>
      <c r="G274" s="105">
        <v>0</v>
      </c>
      <c r="H274" s="104">
        <v>0</v>
      </c>
      <c r="I274" s="106">
        <v>0</v>
      </c>
      <c r="J274" s="75">
        <v>460.8</v>
      </c>
      <c r="K274" s="107">
        <v>0</v>
      </c>
      <c r="L274" s="134">
        <f t="shared" si="4"/>
        <v>0</v>
      </c>
    </row>
    <row r="275" spans="1:12" hidden="1" x14ac:dyDescent="0.25">
      <c r="A275" s="71">
        <v>262</v>
      </c>
      <c r="B275" s="118" t="s">
        <v>640</v>
      </c>
      <c r="C275" s="120" t="s">
        <v>641</v>
      </c>
      <c r="D275" s="118" t="s">
        <v>15</v>
      </c>
      <c r="E275" s="103">
        <v>0</v>
      </c>
      <c r="F275" s="104">
        <v>0</v>
      </c>
      <c r="G275" s="105">
        <v>0</v>
      </c>
      <c r="H275" s="104">
        <v>0</v>
      </c>
      <c r="I275" s="106">
        <v>0</v>
      </c>
      <c r="J275" s="75">
        <v>419.2</v>
      </c>
      <c r="K275" s="107">
        <v>0</v>
      </c>
      <c r="L275" s="134">
        <f t="shared" si="4"/>
        <v>0</v>
      </c>
    </row>
    <row r="276" spans="1:12" hidden="1" x14ac:dyDescent="0.25">
      <c r="A276" s="71">
        <v>263</v>
      </c>
      <c r="B276" s="118" t="s">
        <v>642</v>
      </c>
      <c r="C276" s="120" t="s">
        <v>643</v>
      </c>
      <c r="D276" s="118" t="s">
        <v>15</v>
      </c>
      <c r="E276" s="103">
        <v>0</v>
      </c>
      <c r="F276" s="104">
        <v>0</v>
      </c>
      <c r="G276" s="105">
        <v>0</v>
      </c>
      <c r="H276" s="104">
        <v>0</v>
      </c>
      <c r="I276" s="106">
        <v>0</v>
      </c>
      <c r="J276" s="75">
        <v>943.2</v>
      </c>
      <c r="K276" s="107">
        <v>0</v>
      </c>
      <c r="L276" s="134">
        <f t="shared" si="4"/>
        <v>0</v>
      </c>
    </row>
    <row r="277" spans="1:12" hidden="1" x14ac:dyDescent="0.25">
      <c r="A277" s="71">
        <v>264</v>
      </c>
      <c r="B277" s="118" t="s">
        <v>644</v>
      </c>
      <c r="C277" s="120" t="s">
        <v>645</v>
      </c>
      <c r="D277" s="118" t="s">
        <v>15</v>
      </c>
      <c r="E277" s="103">
        <v>0</v>
      </c>
      <c r="F277" s="104">
        <v>0</v>
      </c>
      <c r="G277" s="105">
        <v>0</v>
      </c>
      <c r="H277" s="104">
        <v>0</v>
      </c>
      <c r="I277" s="106">
        <v>0</v>
      </c>
      <c r="J277" s="75">
        <v>1082.4000000000001</v>
      </c>
      <c r="K277" s="107">
        <v>0</v>
      </c>
      <c r="L277" s="134">
        <f t="shared" si="4"/>
        <v>0</v>
      </c>
    </row>
    <row r="278" spans="1:12" hidden="1" x14ac:dyDescent="0.25">
      <c r="A278" s="71">
        <v>265</v>
      </c>
      <c r="B278" s="118" t="s">
        <v>646</v>
      </c>
      <c r="C278" s="120" t="s">
        <v>647</v>
      </c>
      <c r="D278" s="118" t="s">
        <v>15</v>
      </c>
      <c r="E278" s="103">
        <v>0</v>
      </c>
      <c r="F278" s="104">
        <v>0</v>
      </c>
      <c r="G278" s="105">
        <v>0</v>
      </c>
      <c r="H278" s="104">
        <v>0</v>
      </c>
      <c r="I278" s="106">
        <v>0</v>
      </c>
      <c r="J278" s="75">
        <v>592.79999999999995</v>
      </c>
      <c r="K278" s="107">
        <v>0</v>
      </c>
      <c r="L278" s="134">
        <f t="shared" si="4"/>
        <v>0</v>
      </c>
    </row>
    <row r="279" spans="1:12" hidden="1" x14ac:dyDescent="0.25">
      <c r="A279" s="71">
        <v>266</v>
      </c>
      <c r="B279" s="118" t="s">
        <v>648</v>
      </c>
      <c r="C279" s="119" t="s">
        <v>649</v>
      </c>
      <c r="D279" s="118" t="s">
        <v>15</v>
      </c>
      <c r="E279" s="103">
        <v>0</v>
      </c>
      <c r="F279" s="104">
        <v>0</v>
      </c>
      <c r="G279" s="105">
        <v>0</v>
      </c>
      <c r="H279" s="104">
        <v>0</v>
      </c>
      <c r="I279" s="106">
        <v>0</v>
      </c>
      <c r="J279" s="75">
        <v>460.8</v>
      </c>
      <c r="K279" s="107">
        <v>0</v>
      </c>
      <c r="L279" s="134">
        <f t="shared" si="4"/>
        <v>0</v>
      </c>
    </row>
    <row r="280" spans="1:12" hidden="1" x14ac:dyDescent="0.25">
      <c r="A280" s="71">
        <v>267</v>
      </c>
      <c r="B280" s="118" t="s">
        <v>650</v>
      </c>
      <c r="C280" s="120" t="s">
        <v>651</v>
      </c>
      <c r="D280" s="118" t="s">
        <v>15</v>
      </c>
      <c r="E280" s="103">
        <v>0</v>
      </c>
      <c r="F280" s="104">
        <v>0</v>
      </c>
      <c r="G280" s="105">
        <v>0</v>
      </c>
      <c r="H280" s="104">
        <v>0</v>
      </c>
      <c r="I280" s="106">
        <v>0</v>
      </c>
      <c r="J280" s="75">
        <v>5038.3999999999996</v>
      </c>
      <c r="K280" s="107">
        <v>0</v>
      </c>
      <c r="L280" s="134">
        <f t="shared" si="4"/>
        <v>0</v>
      </c>
    </row>
    <row r="281" spans="1:12" hidden="1" x14ac:dyDescent="0.25">
      <c r="A281" s="71">
        <v>268</v>
      </c>
      <c r="B281" s="118" t="s">
        <v>652</v>
      </c>
      <c r="C281" s="119" t="s">
        <v>653</v>
      </c>
      <c r="D281" s="118" t="s">
        <v>15</v>
      </c>
      <c r="E281" s="103">
        <v>0</v>
      </c>
      <c r="F281" s="104">
        <v>0</v>
      </c>
      <c r="G281" s="105">
        <v>0</v>
      </c>
      <c r="H281" s="104">
        <v>0</v>
      </c>
      <c r="I281" s="106">
        <v>0</v>
      </c>
      <c r="J281" s="75">
        <v>5152.8</v>
      </c>
      <c r="K281" s="107">
        <v>0</v>
      </c>
      <c r="L281" s="134">
        <f t="shared" si="4"/>
        <v>0</v>
      </c>
    </row>
    <row r="282" spans="1:12" hidden="1" x14ac:dyDescent="0.25">
      <c r="A282" s="71">
        <v>269</v>
      </c>
      <c r="B282" s="118" t="s">
        <v>654</v>
      </c>
      <c r="C282" s="120" t="s">
        <v>655</v>
      </c>
      <c r="D282" s="118" t="s">
        <v>15</v>
      </c>
      <c r="E282" s="103">
        <v>0</v>
      </c>
      <c r="F282" s="104">
        <v>0</v>
      </c>
      <c r="G282" s="105">
        <v>0</v>
      </c>
      <c r="H282" s="104">
        <v>0</v>
      </c>
      <c r="I282" s="106">
        <v>0</v>
      </c>
      <c r="J282" s="75">
        <v>10090.4</v>
      </c>
      <c r="K282" s="107">
        <v>0</v>
      </c>
      <c r="L282" s="134">
        <f t="shared" si="4"/>
        <v>0</v>
      </c>
    </row>
    <row r="283" spans="1:12" hidden="1" x14ac:dyDescent="0.25">
      <c r="A283" s="71">
        <v>270</v>
      </c>
      <c r="B283" s="118" t="s">
        <v>656</v>
      </c>
      <c r="C283" s="119" t="s">
        <v>657</v>
      </c>
      <c r="D283" s="118" t="s">
        <v>15</v>
      </c>
      <c r="E283" s="103">
        <v>0</v>
      </c>
      <c r="F283" s="104">
        <v>0</v>
      </c>
      <c r="G283" s="105">
        <v>0</v>
      </c>
      <c r="H283" s="104">
        <v>0</v>
      </c>
      <c r="I283" s="106">
        <v>0</v>
      </c>
      <c r="J283" s="75">
        <v>10881.6</v>
      </c>
      <c r="K283" s="107">
        <v>0</v>
      </c>
      <c r="L283" s="134">
        <f t="shared" si="4"/>
        <v>0</v>
      </c>
    </row>
    <row r="284" spans="1:12" hidden="1" x14ac:dyDescent="0.25">
      <c r="A284" s="71">
        <v>271</v>
      </c>
      <c r="B284" s="118" t="s">
        <v>658</v>
      </c>
      <c r="C284" s="119" t="s">
        <v>659</v>
      </c>
      <c r="D284" s="118" t="s">
        <v>15</v>
      </c>
      <c r="E284" s="103">
        <v>0</v>
      </c>
      <c r="F284" s="104">
        <v>0</v>
      </c>
      <c r="G284" s="105">
        <v>0</v>
      </c>
      <c r="H284" s="104">
        <v>0</v>
      </c>
      <c r="I284" s="106">
        <v>0</v>
      </c>
      <c r="J284" s="75">
        <v>2063.1999999999998</v>
      </c>
      <c r="K284" s="107">
        <v>0</v>
      </c>
      <c r="L284" s="134">
        <f t="shared" si="4"/>
        <v>0</v>
      </c>
    </row>
    <row r="285" spans="1:12" hidden="1" x14ac:dyDescent="0.25">
      <c r="A285" s="71">
        <v>272</v>
      </c>
      <c r="B285" s="118" t="s">
        <v>660</v>
      </c>
      <c r="C285" s="119" t="s">
        <v>661</v>
      </c>
      <c r="D285" s="118" t="s">
        <v>15</v>
      </c>
      <c r="E285" s="103">
        <v>0</v>
      </c>
      <c r="F285" s="104">
        <v>0</v>
      </c>
      <c r="G285" s="105">
        <v>0</v>
      </c>
      <c r="H285" s="104">
        <v>0</v>
      </c>
      <c r="I285" s="106">
        <v>0</v>
      </c>
      <c r="J285" s="75">
        <v>2181.6</v>
      </c>
      <c r="K285" s="107">
        <v>0</v>
      </c>
      <c r="L285" s="134">
        <f t="shared" si="4"/>
        <v>0</v>
      </c>
    </row>
    <row r="286" spans="1:12" hidden="1" x14ac:dyDescent="0.25">
      <c r="A286" s="71">
        <v>273</v>
      </c>
      <c r="B286" s="118" t="s">
        <v>662</v>
      </c>
      <c r="C286" s="119" t="s">
        <v>663</v>
      </c>
      <c r="D286" s="118" t="s">
        <v>15</v>
      </c>
      <c r="E286" s="103">
        <v>0</v>
      </c>
      <c r="F286" s="104">
        <v>0</v>
      </c>
      <c r="G286" s="105">
        <v>0</v>
      </c>
      <c r="H286" s="104">
        <v>0</v>
      </c>
      <c r="I286" s="106">
        <v>0</v>
      </c>
      <c r="J286" s="75">
        <v>3818.4</v>
      </c>
      <c r="K286" s="107">
        <v>0</v>
      </c>
      <c r="L286" s="134">
        <f t="shared" si="4"/>
        <v>0</v>
      </c>
    </row>
    <row r="287" spans="1:12" hidden="1" x14ac:dyDescent="0.25">
      <c r="A287" s="71">
        <v>274</v>
      </c>
      <c r="B287" s="118" t="s">
        <v>664</v>
      </c>
      <c r="C287" s="119" t="s">
        <v>665</v>
      </c>
      <c r="D287" s="118" t="s">
        <v>15</v>
      </c>
      <c r="E287" s="103">
        <v>0</v>
      </c>
      <c r="F287" s="104">
        <v>0</v>
      </c>
      <c r="G287" s="105">
        <v>0</v>
      </c>
      <c r="H287" s="104">
        <v>0</v>
      </c>
      <c r="I287" s="106">
        <v>0</v>
      </c>
      <c r="J287" s="75">
        <v>4025.6</v>
      </c>
      <c r="K287" s="107">
        <v>0</v>
      </c>
      <c r="L287" s="134">
        <f t="shared" si="4"/>
        <v>0</v>
      </c>
    </row>
    <row r="288" spans="1:12" hidden="1" x14ac:dyDescent="0.25">
      <c r="A288" s="71">
        <v>275</v>
      </c>
      <c r="B288" s="118" t="s">
        <v>666</v>
      </c>
      <c r="C288" s="119" t="s">
        <v>667</v>
      </c>
      <c r="D288" s="118" t="s">
        <v>15</v>
      </c>
      <c r="E288" s="103">
        <v>0</v>
      </c>
      <c r="F288" s="104">
        <v>0</v>
      </c>
      <c r="G288" s="105">
        <v>0</v>
      </c>
      <c r="H288" s="104">
        <v>0</v>
      </c>
      <c r="I288" s="106">
        <v>0</v>
      </c>
      <c r="J288" s="75">
        <v>4737.6000000000004</v>
      </c>
      <c r="K288" s="107">
        <v>0</v>
      </c>
      <c r="L288" s="134">
        <f t="shared" si="4"/>
        <v>0</v>
      </c>
    </row>
    <row r="289" spans="1:12" hidden="1" x14ac:dyDescent="0.25">
      <c r="A289" s="71">
        <v>276</v>
      </c>
      <c r="B289" s="118" t="s">
        <v>668</v>
      </c>
      <c r="C289" s="121" t="s">
        <v>669</v>
      </c>
      <c r="D289" s="118" t="s">
        <v>15</v>
      </c>
      <c r="E289" s="103">
        <v>0</v>
      </c>
      <c r="F289" s="104">
        <v>0</v>
      </c>
      <c r="G289" s="105">
        <v>0</v>
      </c>
      <c r="H289" s="104">
        <v>0</v>
      </c>
      <c r="I289" s="106">
        <v>0</v>
      </c>
      <c r="J289" s="75">
        <v>630.4</v>
      </c>
      <c r="K289" s="107">
        <v>0</v>
      </c>
      <c r="L289" s="134">
        <f t="shared" si="4"/>
        <v>0</v>
      </c>
    </row>
    <row r="290" spans="1:12" hidden="1" x14ac:dyDescent="0.25">
      <c r="A290" s="71">
        <v>277</v>
      </c>
      <c r="B290" s="118" t="s">
        <v>670</v>
      </c>
      <c r="C290" s="121" t="s">
        <v>671</v>
      </c>
      <c r="D290" s="118" t="s">
        <v>15</v>
      </c>
      <c r="E290" s="103">
        <v>0</v>
      </c>
      <c r="F290" s="104">
        <v>0</v>
      </c>
      <c r="G290" s="105">
        <v>0</v>
      </c>
      <c r="H290" s="104">
        <v>0</v>
      </c>
      <c r="I290" s="106">
        <v>0</v>
      </c>
      <c r="J290" s="75">
        <v>1890.4</v>
      </c>
      <c r="K290" s="107">
        <v>0</v>
      </c>
      <c r="L290" s="134">
        <f t="shared" si="4"/>
        <v>0</v>
      </c>
    </row>
    <row r="291" spans="1:12" hidden="1" x14ac:dyDescent="0.25">
      <c r="A291" s="71">
        <v>278</v>
      </c>
      <c r="B291" s="118" t="s">
        <v>672</v>
      </c>
      <c r="C291" s="121" t="s">
        <v>673</v>
      </c>
      <c r="D291" s="118" t="s">
        <v>15</v>
      </c>
      <c r="E291" s="103">
        <v>0</v>
      </c>
      <c r="F291" s="104">
        <v>0</v>
      </c>
      <c r="G291" s="105">
        <v>0</v>
      </c>
      <c r="H291" s="104">
        <v>0</v>
      </c>
      <c r="I291" s="106">
        <v>0</v>
      </c>
      <c r="J291" s="75">
        <v>3780</v>
      </c>
      <c r="K291" s="107">
        <v>0</v>
      </c>
      <c r="L291" s="134">
        <f t="shared" si="4"/>
        <v>0</v>
      </c>
    </row>
    <row r="292" spans="1:12" hidden="1" x14ac:dyDescent="0.25">
      <c r="A292" s="71">
        <v>279</v>
      </c>
      <c r="B292" s="118" t="s">
        <v>674</v>
      </c>
      <c r="C292" s="119" t="s">
        <v>675</v>
      </c>
      <c r="D292" s="118" t="s">
        <v>15</v>
      </c>
      <c r="E292" s="103">
        <v>0</v>
      </c>
      <c r="F292" s="104">
        <v>0</v>
      </c>
      <c r="G292" s="105">
        <v>0</v>
      </c>
      <c r="H292" s="104">
        <v>0</v>
      </c>
      <c r="I292" s="106">
        <v>0</v>
      </c>
      <c r="J292" s="75">
        <v>888</v>
      </c>
      <c r="K292" s="107">
        <v>0</v>
      </c>
      <c r="L292" s="134">
        <f t="shared" si="4"/>
        <v>0</v>
      </c>
    </row>
    <row r="293" spans="1:12" hidden="1" x14ac:dyDescent="0.25">
      <c r="A293" s="71">
        <v>280</v>
      </c>
      <c r="B293" s="118" t="s">
        <v>676</v>
      </c>
      <c r="C293" s="119" t="s">
        <v>677</v>
      </c>
      <c r="D293" s="118" t="s">
        <v>15</v>
      </c>
      <c r="E293" s="103">
        <v>0</v>
      </c>
      <c r="F293" s="104">
        <v>0</v>
      </c>
      <c r="G293" s="105">
        <v>0</v>
      </c>
      <c r="H293" s="104">
        <v>0</v>
      </c>
      <c r="I293" s="106">
        <v>0</v>
      </c>
      <c r="J293" s="75">
        <v>888</v>
      </c>
      <c r="K293" s="107">
        <v>0</v>
      </c>
      <c r="L293" s="134">
        <f t="shared" si="4"/>
        <v>0</v>
      </c>
    </row>
    <row r="294" spans="1:12" hidden="1" x14ac:dyDescent="0.25">
      <c r="A294" s="71">
        <v>281</v>
      </c>
      <c r="B294" s="118" t="s">
        <v>678</v>
      </c>
      <c r="C294" s="119" t="s">
        <v>679</v>
      </c>
      <c r="D294" s="118" t="s">
        <v>15</v>
      </c>
      <c r="E294" s="103">
        <v>0</v>
      </c>
      <c r="F294" s="104">
        <v>0</v>
      </c>
      <c r="G294" s="105">
        <v>0</v>
      </c>
      <c r="H294" s="104">
        <v>0</v>
      </c>
      <c r="I294" s="106">
        <v>0</v>
      </c>
      <c r="J294" s="75">
        <v>888</v>
      </c>
      <c r="K294" s="107">
        <v>0</v>
      </c>
      <c r="L294" s="134">
        <f t="shared" si="4"/>
        <v>0</v>
      </c>
    </row>
    <row r="295" spans="1:12" hidden="1" x14ac:dyDescent="0.25">
      <c r="A295" s="71">
        <v>282</v>
      </c>
      <c r="B295" s="118" t="s">
        <v>680</v>
      </c>
      <c r="C295" s="119" t="s">
        <v>681</v>
      </c>
      <c r="D295" s="118" t="s">
        <v>15</v>
      </c>
      <c r="E295" s="103">
        <v>0</v>
      </c>
      <c r="F295" s="104">
        <v>0</v>
      </c>
      <c r="G295" s="105">
        <v>0</v>
      </c>
      <c r="H295" s="104">
        <v>0</v>
      </c>
      <c r="I295" s="106">
        <v>0</v>
      </c>
      <c r="J295" s="75">
        <v>888</v>
      </c>
      <c r="K295" s="107">
        <v>0</v>
      </c>
      <c r="L295" s="134">
        <f t="shared" si="4"/>
        <v>0</v>
      </c>
    </row>
    <row r="296" spans="1:12" hidden="1" x14ac:dyDescent="0.25">
      <c r="A296" s="71">
        <v>283</v>
      </c>
      <c r="B296" s="118" t="s">
        <v>682</v>
      </c>
      <c r="C296" s="119" t="s">
        <v>683</v>
      </c>
      <c r="D296" s="118" t="s">
        <v>15</v>
      </c>
      <c r="E296" s="103">
        <v>0</v>
      </c>
      <c r="F296" s="104">
        <v>0</v>
      </c>
      <c r="G296" s="105">
        <v>0</v>
      </c>
      <c r="H296" s="104">
        <v>0</v>
      </c>
      <c r="I296" s="106">
        <v>0</v>
      </c>
      <c r="J296" s="75">
        <v>1219.2</v>
      </c>
      <c r="K296" s="107">
        <v>0</v>
      </c>
      <c r="L296" s="134">
        <f t="shared" si="4"/>
        <v>0</v>
      </c>
    </row>
    <row r="297" spans="1:12" hidden="1" x14ac:dyDescent="0.25">
      <c r="A297" s="71">
        <v>284</v>
      </c>
      <c r="B297" s="118" t="s">
        <v>684</v>
      </c>
      <c r="C297" s="119" t="s">
        <v>685</v>
      </c>
      <c r="D297" s="118" t="s">
        <v>15</v>
      </c>
      <c r="E297" s="103">
        <v>0</v>
      </c>
      <c r="F297" s="104">
        <v>0</v>
      </c>
      <c r="G297" s="105">
        <v>0</v>
      </c>
      <c r="H297" s="104">
        <v>0</v>
      </c>
      <c r="I297" s="106">
        <v>0</v>
      </c>
      <c r="J297" s="75">
        <v>1048.8</v>
      </c>
      <c r="K297" s="107">
        <v>0</v>
      </c>
      <c r="L297" s="134">
        <f t="shared" si="4"/>
        <v>0</v>
      </c>
    </row>
    <row r="298" spans="1:12" hidden="1" x14ac:dyDescent="0.25">
      <c r="A298" s="71">
        <v>285</v>
      </c>
      <c r="B298" s="118" t="s">
        <v>686</v>
      </c>
      <c r="C298" s="119" t="s">
        <v>687</v>
      </c>
      <c r="D298" s="118" t="s">
        <v>15</v>
      </c>
      <c r="E298" s="103">
        <v>0</v>
      </c>
      <c r="F298" s="104">
        <v>0</v>
      </c>
      <c r="G298" s="105">
        <v>0</v>
      </c>
      <c r="H298" s="104">
        <v>0</v>
      </c>
      <c r="I298" s="106">
        <v>0</v>
      </c>
      <c r="J298" s="75">
        <v>1048.8</v>
      </c>
      <c r="K298" s="107">
        <v>0</v>
      </c>
      <c r="L298" s="134">
        <f t="shared" si="4"/>
        <v>0</v>
      </c>
    </row>
    <row r="299" spans="1:12" hidden="1" x14ac:dyDescent="0.25">
      <c r="A299" s="71">
        <v>286</v>
      </c>
      <c r="B299" s="118" t="s">
        <v>688</v>
      </c>
      <c r="C299" s="119" t="s">
        <v>689</v>
      </c>
      <c r="D299" s="118" t="s">
        <v>15</v>
      </c>
      <c r="E299" s="103">
        <v>0</v>
      </c>
      <c r="F299" s="104">
        <v>0</v>
      </c>
      <c r="G299" s="105">
        <v>0</v>
      </c>
      <c r="H299" s="104">
        <v>0</v>
      </c>
      <c r="I299" s="106">
        <v>0</v>
      </c>
      <c r="J299" s="75">
        <v>1048.8</v>
      </c>
      <c r="K299" s="107">
        <v>0</v>
      </c>
      <c r="L299" s="134">
        <f t="shared" si="4"/>
        <v>0</v>
      </c>
    </row>
    <row r="300" spans="1:12" hidden="1" x14ac:dyDescent="0.25">
      <c r="A300" s="71">
        <v>287</v>
      </c>
      <c r="B300" s="118" t="s">
        <v>690</v>
      </c>
      <c r="C300" s="119" t="s">
        <v>691</v>
      </c>
      <c r="D300" s="118" t="s">
        <v>15</v>
      </c>
      <c r="E300" s="103">
        <v>0</v>
      </c>
      <c r="F300" s="104">
        <v>0</v>
      </c>
      <c r="G300" s="105">
        <v>0</v>
      </c>
      <c r="H300" s="104">
        <v>0</v>
      </c>
      <c r="I300" s="106">
        <v>0</v>
      </c>
      <c r="J300" s="75">
        <v>2041.6</v>
      </c>
      <c r="K300" s="107">
        <v>0</v>
      </c>
      <c r="L300" s="134">
        <f t="shared" si="4"/>
        <v>0</v>
      </c>
    </row>
    <row r="301" spans="1:12" hidden="1" x14ac:dyDescent="0.25">
      <c r="A301" s="71">
        <v>288</v>
      </c>
      <c r="B301" s="118" t="s">
        <v>692</v>
      </c>
      <c r="C301" s="119" t="s">
        <v>693</v>
      </c>
      <c r="D301" s="118" t="s">
        <v>15</v>
      </c>
      <c r="E301" s="103">
        <v>0</v>
      </c>
      <c r="F301" s="104">
        <v>0</v>
      </c>
      <c r="G301" s="105">
        <v>0</v>
      </c>
      <c r="H301" s="104">
        <v>0</v>
      </c>
      <c r="I301" s="106">
        <v>0</v>
      </c>
      <c r="J301" s="75">
        <v>1924.8</v>
      </c>
      <c r="K301" s="107">
        <v>0</v>
      </c>
      <c r="L301" s="134">
        <f t="shared" si="4"/>
        <v>0</v>
      </c>
    </row>
    <row r="302" spans="1:12" hidden="1" x14ac:dyDescent="0.25">
      <c r="A302" s="71">
        <v>289</v>
      </c>
      <c r="B302" s="118" t="s">
        <v>694</v>
      </c>
      <c r="C302" s="119" t="s">
        <v>695</v>
      </c>
      <c r="D302" s="118" t="s">
        <v>15</v>
      </c>
      <c r="E302" s="103">
        <v>0</v>
      </c>
      <c r="F302" s="104">
        <v>0</v>
      </c>
      <c r="G302" s="105">
        <v>0</v>
      </c>
      <c r="H302" s="104">
        <v>0</v>
      </c>
      <c r="I302" s="106">
        <v>0</v>
      </c>
      <c r="J302" s="75">
        <v>2176.8000000000002</v>
      </c>
      <c r="K302" s="107">
        <v>0</v>
      </c>
      <c r="L302" s="134">
        <f t="shared" si="4"/>
        <v>0</v>
      </c>
    </row>
    <row r="303" spans="1:12" hidden="1" x14ac:dyDescent="0.25">
      <c r="A303" s="71">
        <v>290</v>
      </c>
      <c r="B303" s="118" t="s">
        <v>696</v>
      </c>
      <c r="C303" s="119" t="s">
        <v>697</v>
      </c>
      <c r="D303" s="118" t="s">
        <v>15</v>
      </c>
      <c r="E303" s="103">
        <v>0</v>
      </c>
      <c r="F303" s="104">
        <v>0</v>
      </c>
      <c r="G303" s="105">
        <v>0</v>
      </c>
      <c r="H303" s="104">
        <v>0</v>
      </c>
      <c r="I303" s="106">
        <v>0</v>
      </c>
      <c r="J303" s="75">
        <v>2041.6</v>
      </c>
      <c r="K303" s="107">
        <v>0</v>
      </c>
      <c r="L303" s="134">
        <f t="shared" si="4"/>
        <v>0</v>
      </c>
    </row>
    <row r="304" spans="1:12" hidden="1" x14ac:dyDescent="0.25">
      <c r="A304" s="71">
        <v>291</v>
      </c>
      <c r="B304" s="118" t="s">
        <v>698</v>
      </c>
      <c r="C304" s="119" t="s">
        <v>699</v>
      </c>
      <c r="D304" s="118" t="s">
        <v>15</v>
      </c>
      <c r="E304" s="103">
        <v>0</v>
      </c>
      <c r="F304" s="104">
        <v>0</v>
      </c>
      <c r="G304" s="105">
        <v>0</v>
      </c>
      <c r="H304" s="104">
        <v>0</v>
      </c>
      <c r="I304" s="106">
        <v>0</v>
      </c>
      <c r="J304" s="75">
        <v>2438.4</v>
      </c>
      <c r="K304" s="107">
        <v>0</v>
      </c>
      <c r="L304" s="134">
        <f t="shared" si="4"/>
        <v>0</v>
      </c>
    </row>
    <row r="305" spans="1:12" hidden="1" x14ac:dyDescent="0.25">
      <c r="A305" s="71">
        <v>292</v>
      </c>
      <c r="B305" s="118" t="s">
        <v>700</v>
      </c>
      <c r="C305" s="119" t="s">
        <v>701</v>
      </c>
      <c r="D305" s="118" t="s">
        <v>15</v>
      </c>
      <c r="E305" s="103">
        <v>0</v>
      </c>
      <c r="F305" s="104">
        <v>0</v>
      </c>
      <c r="G305" s="105">
        <v>0</v>
      </c>
      <c r="H305" s="104">
        <v>0</v>
      </c>
      <c r="I305" s="106">
        <v>0</v>
      </c>
      <c r="J305" s="75">
        <v>2438.4</v>
      </c>
      <c r="K305" s="107">
        <v>0</v>
      </c>
      <c r="L305" s="134">
        <f t="shared" si="4"/>
        <v>0</v>
      </c>
    </row>
    <row r="306" spans="1:12" hidden="1" x14ac:dyDescent="0.25">
      <c r="A306" s="71">
        <v>293</v>
      </c>
      <c r="B306" s="118" t="s">
        <v>702</v>
      </c>
      <c r="C306" s="119" t="s">
        <v>703</v>
      </c>
      <c r="D306" s="118" t="s">
        <v>15</v>
      </c>
      <c r="E306" s="103">
        <v>0</v>
      </c>
      <c r="F306" s="104">
        <v>0</v>
      </c>
      <c r="G306" s="105">
        <v>0</v>
      </c>
      <c r="H306" s="104">
        <v>0</v>
      </c>
      <c r="I306" s="106">
        <v>0</v>
      </c>
      <c r="J306" s="75">
        <v>2438.4</v>
      </c>
      <c r="K306" s="107">
        <v>0</v>
      </c>
      <c r="L306" s="134">
        <f t="shared" si="4"/>
        <v>0</v>
      </c>
    </row>
    <row r="307" spans="1:12" hidden="1" x14ac:dyDescent="0.25">
      <c r="A307" s="71">
        <v>294</v>
      </c>
      <c r="B307" s="118" t="s">
        <v>704</v>
      </c>
      <c r="C307" s="119" t="s">
        <v>705</v>
      </c>
      <c r="D307" s="118" t="s">
        <v>15</v>
      </c>
      <c r="E307" s="103">
        <v>0</v>
      </c>
      <c r="F307" s="104">
        <v>0</v>
      </c>
      <c r="G307" s="105">
        <v>0</v>
      </c>
      <c r="H307" s="104">
        <v>0</v>
      </c>
      <c r="I307" s="106">
        <v>0</v>
      </c>
      <c r="J307" s="75">
        <v>2438.4</v>
      </c>
      <c r="K307" s="107">
        <v>0</v>
      </c>
      <c r="L307" s="134">
        <f t="shared" si="4"/>
        <v>0</v>
      </c>
    </row>
    <row r="308" spans="1:12" hidden="1" x14ac:dyDescent="0.25">
      <c r="A308" s="71">
        <v>295</v>
      </c>
      <c r="B308" s="118" t="s">
        <v>706</v>
      </c>
      <c r="C308" s="119" t="s">
        <v>707</v>
      </c>
      <c r="D308" s="118" t="s">
        <v>15</v>
      </c>
      <c r="E308" s="103">
        <v>0</v>
      </c>
      <c r="F308" s="104">
        <v>0</v>
      </c>
      <c r="G308" s="105">
        <v>0</v>
      </c>
      <c r="H308" s="104">
        <v>0</v>
      </c>
      <c r="I308" s="106">
        <v>0</v>
      </c>
      <c r="J308" s="75">
        <v>9624</v>
      </c>
      <c r="K308" s="107">
        <v>0</v>
      </c>
      <c r="L308" s="134">
        <f t="shared" si="4"/>
        <v>0</v>
      </c>
    </row>
    <row r="309" spans="1:12" hidden="1" x14ac:dyDescent="0.25">
      <c r="A309" s="71">
        <v>296</v>
      </c>
      <c r="B309" s="118" t="s">
        <v>708</v>
      </c>
      <c r="C309" s="119" t="s">
        <v>709</v>
      </c>
      <c r="D309" s="118" t="s">
        <v>15</v>
      </c>
      <c r="E309" s="103">
        <v>0</v>
      </c>
      <c r="F309" s="104">
        <v>0</v>
      </c>
      <c r="G309" s="105">
        <v>0</v>
      </c>
      <c r="H309" s="104">
        <v>0</v>
      </c>
      <c r="I309" s="106">
        <v>0</v>
      </c>
      <c r="J309" s="75">
        <v>9624</v>
      </c>
      <c r="K309" s="107">
        <v>0</v>
      </c>
      <c r="L309" s="134">
        <f t="shared" si="4"/>
        <v>0</v>
      </c>
    </row>
    <row r="310" spans="1:12" hidden="1" x14ac:dyDescent="0.25">
      <c r="A310" s="71">
        <v>297</v>
      </c>
      <c r="B310" s="118" t="s">
        <v>710</v>
      </c>
      <c r="C310" s="119" t="s">
        <v>711</v>
      </c>
      <c r="D310" s="118" t="s">
        <v>15</v>
      </c>
      <c r="E310" s="103">
        <v>0</v>
      </c>
      <c r="F310" s="104">
        <v>0</v>
      </c>
      <c r="G310" s="105">
        <v>0</v>
      </c>
      <c r="H310" s="104">
        <v>0</v>
      </c>
      <c r="I310" s="106">
        <v>0</v>
      </c>
      <c r="J310" s="75">
        <v>9624</v>
      </c>
      <c r="K310" s="107">
        <v>0</v>
      </c>
      <c r="L310" s="134">
        <f t="shared" si="4"/>
        <v>0</v>
      </c>
    </row>
    <row r="311" spans="1:12" hidden="1" x14ac:dyDescent="0.25">
      <c r="A311" s="71">
        <v>298</v>
      </c>
      <c r="B311" s="118" t="s">
        <v>712</v>
      </c>
      <c r="C311" s="119" t="s">
        <v>713</v>
      </c>
      <c r="D311" s="118" t="s">
        <v>15</v>
      </c>
      <c r="E311" s="103">
        <v>0</v>
      </c>
      <c r="F311" s="104">
        <v>0</v>
      </c>
      <c r="G311" s="105">
        <v>0</v>
      </c>
      <c r="H311" s="104">
        <v>0</v>
      </c>
      <c r="I311" s="106">
        <v>0</v>
      </c>
      <c r="J311" s="75">
        <v>10160</v>
      </c>
      <c r="K311" s="107">
        <v>0</v>
      </c>
      <c r="L311" s="134">
        <f t="shared" si="4"/>
        <v>0</v>
      </c>
    </row>
    <row r="312" spans="1:12" hidden="1" x14ac:dyDescent="0.25">
      <c r="A312" s="71">
        <v>299</v>
      </c>
      <c r="B312" s="118" t="s">
        <v>714</v>
      </c>
      <c r="C312" s="119" t="s">
        <v>715</v>
      </c>
      <c r="D312" s="118" t="s">
        <v>15</v>
      </c>
      <c r="E312" s="103">
        <v>0</v>
      </c>
      <c r="F312" s="104">
        <v>0</v>
      </c>
      <c r="G312" s="105">
        <v>0</v>
      </c>
      <c r="H312" s="104">
        <v>0</v>
      </c>
      <c r="I312" s="106">
        <v>0</v>
      </c>
      <c r="J312" s="75">
        <v>8928.7999999999993</v>
      </c>
      <c r="K312" s="107">
        <v>0</v>
      </c>
      <c r="L312" s="134">
        <f t="shared" si="4"/>
        <v>0</v>
      </c>
    </row>
    <row r="313" spans="1:12" hidden="1" x14ac:dyDescent="0.25">
      <c r="A313" s="71">
        <v>300</v>
      </c>
      <c r="B313" s="118" t="s">
        <v>716</v>
      </c>
      <c r="C313" s="119" t="s">
        <v>717</v>
      </c>
      <c r="D313" s="118" t="s">
        <v>15</v>
      </c>
      <c r="E313" s="103">
        <v>0</v>
      </c>
      <c r="F313" s="104">
        <v>0</v>
      </c>
      <c r="G313" s="105">
        <v>0</v>
      </c>
      <c r="H313" s="104">
        <v>0</v>
      </c>
      <c r="I313" s="106">
        <v>0</v>
      </c>
      <c r="J313" s="75">
        <v>8928.7999999999993</v>
      </c>
      <c r="K313" s="107">
        <v>0</v>
      </c>
      <c r="L313" s="134">
        <f t="shared" si="4"/>
        <v>0</v>
      </c>
    </row>
    <row r="314" spans="1:12" hidden="1" x14ac:dyDescent="0.25">
      <c r="A314" s="71">
        <v>301</v>
      </c>
      <c r="B314" s="118" t="s">
        <v>718</v>
      </c>
      <c r="C314" s="119" t="s">
        <v>719</v>
      </c>
      <c r="D314" s="118" t="s">
        <v>15</v>
      </c>
      <c r="E314" s="103">
        <v>0</v>
      </c>
      <c r="F314" s="104">
        <v>0</v>
      </c>
      <c r="G314" s="105">
        <v>0</v>
      </c>
      <c r="H314" s="104">
        <v>0</v>
      </c>
      <c r="I314" s="106">
        <v>0</v>
      </c>
      <c r="J314" s="75">
        <v>11229.6</v>
      </c>
      <c r="K314" s="107">
        <v>0</v>
      </c>
      <c r="L314" s="134">
        <f t="shared" si="4"/>
        <v>0</v>
      </c>
    </row>
    <row r="315" spans="1:12" hidden="1" x14ac:dyDescent="0.25">
      <c r="A315" s="71">
        <v>302</v>
      </c>
      <c r="B315" s="118" t="s">
        <v>720</v>
      </c>
      <c r="C315" s="119" t="s">
        <v>721</v>
      </c>
      <c r="D315" s="118" t="s">
        <v>15</v>
      </c>
      <c r="E315" s="103">
        <v>0</v>
      </c>
      <c r="F315" s="104">
        <v>0</v>
      </c>
      <c r="G315" s="105">
        <v>0</v>
      </c>
      <c r="H315" s="104">
        <v>0</v>
      </c>
      <c r="I315" s="106">
        <v>0</v>
      </c>
      <c r="J315" s="75">
        <v>11229.6</v>
      </c>
      <c r="K315" s="107">
        <v>0</v>
      </c>
      <c r="L315" s="134">
        <f t="shared" si="4"/>
        <v>0</v>
      </c>
    </row>
    <row r="316" spans="1:12" hidden="1" x14ac:dyDescent="0.25">
      <c r="A316" s="71">
        <v>303</v>
      </c>
      <c r="B316" s="118" t="s">
        <v>722</v>
      </c>
      <c r="C316" s="119" t="s">
        <v>723</v>
      </c>
      <c r="D316" s="118" t="s">
        <v>15</v>
      </c>
      <c r="E316" s="103">
        <v>0</v>
      </c>
      <c r="F316" s="104">
        <v>0</v>
      </c>
      <c r="G316" s="105">
        <v>0</v>
      </c>
      <c r="H316" s="104">
        <v>0</v>
      </c>
      <c r="I316" s="106">
        <v>0</v>
      </c>
      <c r="J316" s="75">
        <v>11229.6</v>
      </c>
      <c r="K316" s="107">
        <v>0</v>
      </c>
      <c r="L316" s="134">
        <f t="shared" si="4"/>
        <v>0</v>
      </c>
    </row>
    <row r="317" spans="1:12" hidden="1" x14ac:dyDescent="0.25">
      <c r="A317" s="71">
        <v>304</v>
      </c>
      <c r="B317" s="118" t="s">
        <v>724</v>
      </c>
      <c r="C317" s="119" t="s">
        <v>725</v>
      </c>
      <c r="D317" s="118" t="s">
        <v>15</v>
      </c>
      <c r="E317" s="103">
        <v>0</v>
      </c>
      <c r="F317" s="104">
        <v>0</v>
      </c>
      <c r="G317" s="105">
        <v>0</v>
      </c>
      <c r="H317" s="104">
        <v>0</v>
      </c>
      <c r="I317" s="106">
        <v>0</v>
      </c>
      <c r="J317" s="75">
        <v>16576.8</v>
      </c>
      <c r="K317" s="107">
        <v>0</v>
      </c>
      <c r="L317" s="134">
        <f t="shared" si="4"/>
        <v>0</v>
      </c>
    </row>
    <row r="318" spans="1:12" hidden="1" x14ac:dyDescent="0.25">
      <c r="A318" s="71">
        <v>305</v>
      </c>
      <c r="B318" s="118" t="s">
        <v>726</v>
      </c>
      <c r="C318" s="119" t="s">
        <v>727</v>
      </c>
      <c r="D318" s="118" t="s">
        <v>15</v>
      </c>
      <c r="E318" s="103">
        <v>0</v>
      </c>
      <c r="F318" s="104">
        <v>0</v>
      </c>
      <c r="G318" s="105">
        <v>0</v>
      </c>
      <c r="H318" s="104">
        <v>0</v>
      </c>
      <c r="I318" s="106">
        <v>0</v>
      </c>
      <c r="J318" s="75">
        <v>16576.8</v>
      </c>
      <c r="K318" s="107">
        <v>0</v>
      </c>
      <c r="L318" s="134">
        <f t="shared" si="4"/>
        <v>0</v>
      </c>
    </row>
    <row r="319" spans="1:12" hidden="1" x14ac:dyDescent="0.25">
      <c r="A319" s="71">
        <v>306</v>
      </c>
      <c r="B319" s="118" t="s">
        <v>728</v>
      </c>
      <c r="C319" s="119" t="s">
        <v>729</v>
      </c>
      <c r="D319" s="118" t="s">
        <v>15</v>
      </c>
      <c r="E319" s="103">
        <v>0</v>
      </c>
      <c r="F319" s="104">
        <v>0</v>
      </c>
      <c r="G319" s="105">
        <v>0</v>
      </c>
      <c r="H319" s="104">
        <v>0</v>
      </c>
      <c r="I319" s="106">
        <v>0</v>
      </c>
      <c r="J319" s="75">
        <v>16576.8</v>
      </c>
      <c r="K319" s="107">
        <v>0</v>
      </c>
      <c r="L319" s="134">
        <f t="shared" si="4"/>
        <v>0</v>
      </c>
    </row>
    <row r="320" spans="1:12" hidden="1" x14ac:dyDescent="0.25">
      <c r="A320" s="71">
        <v>307</v>
      </c>
      <c r="B320" s="118" t="s">
        <v>730</v>
      </c>
      <c r="C320" s="119" t="s">
        <v>731</v>
      </c>
      <c r="D320" s="118" t="s">
        <v>15</v>
      </c>
      <c r="E320" s="103">
        <v>0</v>
      </c>
      <c r="F320" s="104">
        <v>0</v>
      </c>
      <c r="G320" s="105">
        <v>0</v>
      </c>
      <c r="H320" s="104">
        <v>0</v>
      </c>
      <c r="I320" s="106">
        <v>0</v>
      </c>
      <c r="J320" s="75">
        <v>29944.799999999999</v>
      </c>
      <c r="K320" s="107">
        <v>0</v>
      </c>
      <c r="L320" s="134">
        <f t="shared" si="4"/>
        <v>0</v>
      </c>
    </row>
    <row r="321" spans="1:12" hidden="1" x14ac:dyDescent="0.25">
      <c r="A321" s="71">
        <v>308</v>
      </c>
      <c r="B321" s="118" t="s">
        <v>732</v>
      </c>
      <c r="C321" s="119" t="s">
        <v>733</v>
      </c>
      <c r="D321" s="118" t="s">
        <v>15</v>
      </c>
      <c r="E321" s="103">
        <v>0</v>
      </c>
      <c r="F321" s="104">
        <v>0</v>
      </c>
      <c r="G321" s="105">
        <v>0</v>
      </c>
      <c r="H321" s="104">
        <v>0</v>
      </c>
      <c r="I321" s="106">
        <v>0</v>
      </c>
      <c r="J321" s="75">
        <v>29944.799999999999</v>
      </c>
      <c r="K321" s="107">
        <v>0</v>
      </c>
      <c r="L321" s="134">
        <f t="shared" si="4"/>
        <v>0</v>
      </c>
    </row>
    <row r="322" spans="1:12" hidden="1" x14ac:dyDescent="0.25">
      <c r="A322" s="71">
        <v>309</v>
      </c>
      <c r="B322" s="118" t="s">
        <v>734</v>
      </c>
      <c r="C322" s="119" t="s">
        <v>735</v>
      </c>
      <c r="D322" s="118" t="s">
        <v>15</v>
      </c>
      <c r="E322" s="103">
        <v>0</v>
      </c>
      <c r="F322" s="104">
        <v>0</v>
      </c>
      <c r="G322" s="105">
        <v>0</v>
      </c>
      <c r="H322" s="104">
        <v>0</v>
      </c>
      <c r="I322" s="106">
        <v>0</v>
      </c>
      <c r="J322" s="75">
        <v>7154.4</v>
      </c>
      <c r="K322" s="107">
        <v>0</v>
      </c>
      <c r="L322" s="134">
        <f t="shared" si="4"/>
        <v>0</v>
      </c>
    </row>
    <row r="323" spans="1:12" hidden="1" x14ac:dyDescent="0.25">
      <c r="A323" s="71">
        <v>310</v>
      </c>
      <c r="B323" s="118" t="s">
        <v>736</v>
      </c>
      <c r="C323" s="119" t="s">
        <v>737</v>
      </c>
      <c r="D323" s="118" t="s">
        <v>15</v>
      </c>
      <c r="E323" s="103">
        <v>0</v>
      </c>
      <c r="F323" s="104">
        <v>0</v>
      </c>
      <c r="G323" s="105">
        <v>0</v>
      </c>
      <c r="H323" s="104">
        <v>0</v>
      </c>
      <c r="I323" s="106">
        <v>0</v>
      </c>
      <c r="J323" s="75">
        <v>10160</v>
      </c>
      <c r="K323" s="107">
        <v>0</v>
      </c>
      <c r="L323" s="134">
        <f t="shared" si="4"/>
        <v>0</v>
      </c>
    </row>
    <row r="324" spans="1:12" hidden="1" x14ac:dyDescent="0.25">
      <c r="A324" s="71">
        <v>311</v>
      </c>
      <c r="B324" s="118" t="s">
        <v>738</v>
      </c>
      <c r="C324" s="119" t="s">
        <v>739</v>
      </c>
      <c r="D324" s="118" t="s">
        <v>15</v>
      </c>
      <c r="E324" s="103">
        <v>0</v>
      </c>
      <c r="F324" s="104">
        <v>0</v>
      </c>
      <c r="G324" s="105">
        <v>0</v>
      </c>
      <c r="H324" s="104">
        <v>0</v>
      </c>
      <c r="I324" s="106">
        <v>0</v>
      </c>
      <c r="J324" s="75">
        <v>10480.799999999999</v>
      </c>
      <c r="K324" s="107">
        <v>0</v>
      </c>
      <c r="L324" s="134">
        <f t="shared" si="4"/>
        <v>0</v>
      </c>
    </row>
    <row r="325" spans="1:12" hidden="1" x14ac:dyDescent="0.25">
      <c r="A325" s="71">
        <v>312</v>
      </c>
      <c r="B325" s="118" t="s">
        <v>740</v>
      </c>
      <c r="C325" s="119" t="s">
        <v>741</v>
      </c>
      <c r="D325" s="118" t="s">
        <v>15</v>
      </c>
      <c r="E325" s="103">
        <v>0</v>
      </c>
      <c r="F325" s="104">
        <v>0</v>
      </c>
      <c r="G325" s="105">
        <v>0</v>
      </c>
      <c r="H325" s="104">
        <v>0</v>
      </c>
      <c r="I325" s="106">
        <v>0</v>
      </c>
      <c r="J325" s="75">
        <v>11004.8</v>
      </c>
      <c r="K325" s="107">
        <v>0</v>
      </c>
      <c r="L325" s="134">
        <f t="shared" si="4"/>
        <v>0</v>
      </c>
    </row>
    <row r="326" spans="1:12" hidden="1" x14ac:dyDescent="0.25">
      <c r="A326" s="71">
        <v>313</v>
      </c>
      <c r="B326" s="118" t="s">
        <v>742</v>
      </c>
      <c r="C326" s="119" t="s">
        <v>743</v>
      </c>
      <c r="D326" s="118" t="s">
        <v>15</v>
      </c>
      <c r="E326" s="103">
        <v>0</v>
      </c>
      <c r="F326" s="104">
        <v>0</v>
      </c>
      <c r="G326" s="105">
        <v>0</v>
      </c>
      <c r="H326" s="104">
        <v>0</v>
      </c>
      <c r="I326" s="106">
        <v>0</v>
      </c>
      <c r="J326" s="75">
        <v>11004.8</v>
      </c>
      <c r="K326" s="107">
        <v>0</v>
      </c>
      <c r="L326" s="134">
        <f t="shared" si="4"/>
        <v>0</v>
      </c>
    </row>
    <row r="327" spans="1:12" hidden="1" x14ac:dyDescent="0.25">
      <c r="A327" s="71">
        <v>314</v>
      </c>
      <c r="B327" s="118" t="s">
        <v>744</v>
      </c>
      <c r="C327" s="119" t="s">
        <v>745</v>
      </c>
      <c r="D327" s="118" t="s">
        <v>15</v>
      </c>
      <c r="E327" s="103">
        <v>0</v>
      </c>
      <c r="F327" s="104">
        <v>0</v>
      </c>
      <c r="G327" s="105">
        <v>0</v>
      </c>
      <c r="H327" s="104">
        <v>0</v>
      </c>
      <c r="I327" s="106">
        <v>0</v>
      </c>
      <c r="J327" s="75">
        <v>19784.8</v>
      </c>
      <c r="K327" s="107">
        <v>0</v>
      </c>
      <c r="L327" s="134">
        <f t="shared" si="4"/>
        <v>0</v>
      </c>
    </row>
    <row r="328" spans="1:12" hidden="1" x14ac:dyDescent="0.25">
      <c r="A328" s="71">
        <v>315</v>
      </c>
      <c r="B328" s="118" t="s">
        <v>746</v>
      </c>
      <c r="C328" s="119" t="s">
        <v>747</v>
      </c>
      <c r="D328" s="118" t="s">
        <v>15</v>
      </c>
      <c r="E328" s="103">
        <v>0</v>
      </c>
      <c r="F328" s="104">
        <v>0</v>
      </c>
      <c r="G328" s="105">
        <v>0</v>
      </c>
      <c r="H328" s="104">
        <v>0</v>
      </c>
      <c r="I328" s="106">
        <v>0</v>
      </c>
      <c r="J328" s="75">
        <v>817.6</v>
      </c>
      <c r="K328" s="107">
        <v>0</v>
      </c>
      <c r="L328" s="134">
        <f t="shared" si="4"/>
        <v>0</v>
      </c>
    </row>
    <row r="329" spans="1:12" hidden="1" x14ac:dyDescent="0.25">
      <c r="A329" s="71">
        <v>316</v>
      </c>
      <c r="B329" s="118" t="s">
        <v>748</v>
      </c>
      <c r="C329" s="119" t="s">
        <v>749</v>
      </c>
      <c r="D329" s="118" t="s">
        <v>15</v>
      </c>
      <c r="E329" s="103">
        <v>0</v>
      </c>
      <c r="F329" s="104">
        <v>0</v>
      </c>
      <c r="G329" s="105">
        <v>0</v>
      </c>
      <c r="H329" s="104">
        <v>0</v>
      </c>
      <c r="I329" s="106">
        <v>0</v>
      </c>
      <c r="J329" s="75">
        <v>919.2</v>
      </c>
      <c r="K329" s="107">
        <v>0</v>
      </c>
      <c r="L329" s="134">
        <f t="shared" ref="L329:L373" si="5">+H329*K329</f>
        <v>0</v>
      </c>
    </row>
    <row r="330" spans="1:12" hidden="1" x14ac:dyDescent="0.25">
      <c r="A330" s="71">
        <v>317</v>
      </c>
      <c r="B330" s="118" t="s">
        <v>750</v>
      </c>
      <c r="C330" s="119" t="s">
        <v>751</v>
      </c>
      <c r="D330" s="118" t="s">
        <v>15</v>
      </c>
      <c r="E330" s="103">
        <v>0</v>
      </c>
      <c r="F330" s="104">
        <v>0</v>
      </c>
      <c r="G330" s="105">
        <v>0</v>
      </c>
      <c r="H330" s="104">
        <v>0</v>
      </c>
      <c r="I330" s="106">
        <v>0</v>
      </c>
      <c r="J330" s="75">
        <v>460.8</v>
      </c>
      <c r="K330" s="107">
        <v>0</v>
      </c>
      <c r="L330" s="134">
        <f t="shared" si="5"/>
        <v>0</v>
      </c>
    </row>
    <row r="331" spans="1:12" hidden="1" x14ac:dyDescent="0.25">
      <c r="A331" s="71">
        <v>318</v>
      </c>
      <c r="B331" s="118" t="s">
        <v>752</v>
      </c>
      <c r="C331" s="119" t="s">
        <v>753</v>
      </c>
      <c r="D331" s="118" t="s">
        <v>15</v>
      </c>
      <c r="E331" s="103">
        <v>0</v>
      </c>
      <c r="F331" s="104">
        <v>0</v>
      </c>
      <c r="G331" s="105">
        <v>0</v>
      </c>
      <c r="H331" s="104">
        <v>0</v>
      </c>
      <c r="I331" s="106">
        <v>0</v>
      </c>
      <c r="J331" s="75">
        <v>692.8</v>
      </c>
      <c r="K331" s="107">
        <v>0</v>
      </c>
      <c r="L331" s="134">
        <f t="shared" si="5"/>
        <v>0</v>
      </c>
    </row>
    <row r="332" spans="1:12" hidden="1" x14ac:dyDescent="0.25">
      <c r="A332" s="71">
        <v>319</v>
      </c>
      <c r="B332" s="118" t="s">
        <v>754</v>
      </c>
      <c r="C332" s="119" t="s">
        <v>755</v>
      </c>
      <c r="D332" s="118" t="s">
        <v>15</v>
      </c>
      <c r="E332" s="103">
        <v>0</v>
      </c>
      <c r="F332" s="104">
        <v>0</v>
      </c>
      <c r="G332" s="105">
        <v>0</v>
      </c>
      <c r="H332" s="104">
        <v>0</v>
      </c>
      <c r="I332" s="106">
        <v>0</v>
      </c>
      <c r="J332" s="75">
        <v>692.8</v>
      </c>
      <c r="K332" s="107">
        <v>0</v>
      </c>
      <c r="L332" s="134">
        <f t="shared" si="5"/>
        <v>0</v>
      </c>
    </row>
    <row r="333" spans="1:12" hidden="1" x14ac:dyDescent="0.25">
      <c r="A333" s="71">
        <v>320</v>
      </c>
      <c r="B333" s="118" t="s">
        <v>756</v>
      </c>
      <c r="C333" s="120" t="s">
        <v>757</v>
      </c>
      <c r="D333" s="118" t="s">
        <v>15</v>
      </c>
      <c r="E333" s="103">
        <v>0</v>
      </c>
      <c r="F333" s="104">
        <v>0</v>
      </c>
      <c r="G333" s="105">
        <v>0</v>
      </c>
      <c r="H333" s="104">
        <v>0</v>
      </c>
      <c r="I333" s="106">
        <v>0</v>
      </c>
      <c r="J333" s="75">
        <v>660</v>
      </c>
      <c r="K333" s="107">
        <v>0</v>
      </c>
      <c r="L333" s="134">
        <f t="shared" si="5"/>
        <v>0</v>
      </c>
    </row>
    <row r="334" spans="1:12" hidden="1" x14ac:dyDescent="0.25">
      <c r="A334" s="71">
        <v>321</v>
      </c>
      <c r="B334" s="118" t="s">
        <v>758</v>
      </c>
      <c r="C334" s="119" t="s">
        <v>759</v>
      </c>
      <c r="D334" s="118" t="s">
        <v>15</v>
      </c>
      <c r="E334" s="103">
        <v>0</v>
      </c>
      <c r="F334" s="104">
        <v>0</v>
      </c>
      <c r="G334" s="105">
        <v>0</v>
      </c>
      <c r="H334" s="104">
        <v>0</v>
      </c>
      <c r="I334" s="106">
        <v>0</v>
      </c>
      <c r="J334" s="75">
        <v>1293.5999999999999</v>
      </c>
      <c r="K334" s="107">
        <v>0</v>
      </c>
      <c r="L334" s="134">
        <f t="shared" si="5"/>
        <v>0</v>
      </c>
    </row>
    <row r="335" spans="1:12" hidden="1" x14ac:dyDescent="0.25">
      <c r="A335" s="71">
        <v>322</v>
      </c>
      <c r="B335" s="118" t="s">
        <v>760</v>
      </c>
      <c r="C335" s="119" t="s">
        <v>761</v>
      </c>
      <c r="D335" s="118" t="s">
        <v>15</v>
      </c>
      <c r="E335" s="103">
        <v>0</v>
      </c>
      <c r="F335" s="104">
        <v>0</v>
      </c>
      <c r="G335" s="105">
        <v>0</v>
      </c>
      <c r="H335" s="104">
        <v>0</v>
      </c>
      <c r="I335" s="106">
        <v>0</v>
      </c>
      <c r="J335" s="75">
        <v>2374.4</v>
      </c>
      <c r="K335" s="107">
        <v>0</v>
      </c>
      <c r="L335" s="134">
        <f t="shared" si="5"/>
        <v>0</v>
      </c>
    </row>
    <row r="336" spans="1:12" hidden="1" x14ac:dyDescent="0.25">
      <c r="A336" s="71">
        <v>323</v>
      </c>
      <c r="B336" s="118" t="s">
        <v>762</v>
      </c>
      <c r="C336" s="120" t="s">
        <v>763</v>
      </c>
      <c r="D336" s="118" t="s">
        <v>15</v>
      </c>
      <c r="E336" s="103">
        <v>0</v>
      </c>
      <c r="F336" s="104">
        <v>0</v>
      </c>
      <c r="G336" s="105">
        <v>0</v>
      </c>
      <c r="H336" s="104">
        <v>0</v>
      </c>
      <c r="I336" s="106">
        <v>0</v>
      </c>
      <c r="J336" s="75">
        <v>1779.2</v>
      </c>
      <c r="K336" s="107">
        <v>0</v>
      </c>
      <c r="L336" s="134">
        <f t="shared" si="5"/>
        <v>0</v>
      </c>
    </row>
    <row r="337" spans="1:12" hidden="1" x14ac:dyDescent="0.25">
      <c r="A337" s="71">
        <v>324</v>
      </c>
      <c r="B337" s="118" t="s">
        <v>764</v>
      </c>
      <c r="C337" s="120" t="s">
        <v>765</v>
      </c>
      <c r="D337" s="118" t="s">
        <v>15</v>
      </c>
      <c r="E337" s="103">
        <v>0</v>
      </c>
      <c r="F337" s="104">
        <v>0</v>
      </c>
      <c r="G337" s="105">
        <v>0</v>
      </c>
      <c r="H337" s="104">
        <v>0</v>
      </c>
      <c r="I337" s="106">
        <v>0</v>
      </c>
      <c r="J337" s="75">
        <v>1412</v>
      </c>
      <c r="K337" s="107">
        <v>0</v>
      </c>
      <c r="L337" s="134">
        <f t="shared" si="5"/>
        <v>0</v>
      </c>
    </row>
    <row r="338" spans="1:12" hidden="1" x14ac:dyDescent="0.25">
      <c r="A338" s="71">
        <v>325</v>
      </c>
      <c r="B338" s="118" t="s">
        <v>766</v>
      </c>
      <c r="C338" s="120" t="s">
        <v>767</v>
      </c>
      <c r="D338" s="118" t="s">
        <v>15</v>
      </c>
      <c r="E338" s="103">
        <v>0</v>
      </c>
      <c r="F338" s="104">
        <v>0</v>
      </c>
      <c r="G338" s="105">
        <v>0</v>
      </c>
      <c r="H338" s="104">
        <v>0</v>
      </c>
      <c r="I338" s="106">
        <v>0</v>
      </c>
      <c r="J338" s="75">
        <v>1779.2</v>
      </c>
      <c r="K338" s="107">
        <v>0</v>
      </c>
      <c r="L338" s="134">
        <f t="shared" si="5"/>
        <v>0</v>
      </c>
    </row>
    <row r="339" spans="1:12" hidden="1" x14ac:dyDescent="0.25">
      <c r="A339" s="71">
        <v>326</v>
      </c>
      <c r="B339" s="118" t="s">
        <v>768</v>
      </c>
      <c r="C339" s="120" t="s">
        <v>769</v>
      </c>
      <c r="D339" s="118" t="s">
        <v>15</v>
      </c>
      <c r="E339" s="103">
        <v>0</v>
      </c>
      <c r="F339" s="104">
        <v>0</v>
      </c>
      <c r="G339" s="105">
        <v>0</v>
      </c>
      <c r="H339" s="104">
        <v>0</v>
      </c>
      <c r="I339" s="106">
        <v>0</v>
      </c>
      <c r="J339" s="75">
        <v>1424.8</v>
      </c>
      <c r="K339" s="107">
        <v>0</v>
      </c>
      <c r="L339" s="134">
        <f t="shared" si="5"/>
        <v>0</v>
      </c>
    </row>
    <row r="340" spans="1:12" hidden="1" x14ac:dyDescent="0.25">
      <c r="A340" s="71">
        <v>327</v>
      </c>
      <c r="B340" s="118" t="s">
        <v>770</v>
      </c>
      <c r="C340" s="120" t="s">
        <v>771</v>
      </c>
      <c r="D340" s="118" t="s">
        <v>15</v>
      </c>
      <c r="E340" s="103">
        <v>0</v>
      </c>
      <c r="F340" s="104">
        <v>0</v>
      </c>
      <c r="G340" s="105">
        <v>0</v>
      </c>
      <c r="H340" s="104">
        <v>0</v>
      </c>
      <c r="I340" s="106">
        <v>0</v>
      </c>
      <c r="J340" s="75">
        <v>2848</v>
      </c>
      <c r="K340" s="107">
        <v>0</v>
      </c>
      <c r="L340" s="134">
        <f t="shared" si="5"/>
        <v>0</v>
      </c>
    </row>
    <row r="341" spans="1:12" hidden="1" x14ac:dyDescent="0.25">
      <c r="A341" s="71">
        <v>328</v>
      </c>
      <c r="B341" s="118" t="s">
        <v>772</v>
      </c>
      <c r="C341" s="120" t="s">
        <v>773</v>
      </c>
      <c r="D341" s="118" t="s">
        <v>15</v>
      </c>
      <c r="E341" s="103">
        <v>0</v>
      </c>
      <c r="F341" s="104">
        <v>0</v>
      </c>
      <c r="G341" s="105">
        <v>0</v>
      </c>
      <c r="H341" s="104">
        <v>0</v>
      </c>
      <c r="I341" s="106">
        <v>0</v>
      </c>
      <c r="J341" s="75">
        <v>1731.2</v>
      </c>
      <c r="K341" s="107">
        <v>0</v>
      </c>
      <c r="L341" s="134">
        <f t="shared" si="5"/>
        <v>0</v>
      </c>
    </row>
    <row r="342" spans="1:12" hidden="1" x14ac:dyDescent="0.25">
      <c r="A342" s="71">
        <v>329</v>
      </c>
      <c r="B342" s="118" t="s">
        <v>774</v>
      </c>
      <c r="C342" s="120" t="s">
        <v>775</v>
      </c>
      <c r="D342" s="118" t="s">
        <v>15</v>
      </c>
      <c r="E342" s="103">
        <v>0</v>
      </c>
      <c r="F342" s="104">
        <v>0</v>
      </c>
      <c r="G342" s="105">
        <v>0</v>
      </c>
      <c r="H342" s="104">
        <v>0</v>
      </c>
      <c r="I342" s="106">
        <v>0</v>
      </c>
      <c r="J342" s="75">
        <v>3324</v>
      </c>
      <c r="K342" s="107">
        <v>0</v>
      </c>
      <c r="L342" s="134">
        <f t="shared" si="5"/>
        <v>0</v>
      </c>
    </row>
    <row r="343" spans="1:12" hidden="1" x14ac:dyDescent="0.25">
      <c r="A343" s="71">
        <v>330</v>
      </c>
      <c r="B343" s="118" t="s">
        <v>776</v>
      </c>
      <c r="C343" s="120" t="s">
        <v>777</v>
      </c>
      <c r="D343" s="118" t="s">
        <v>15</v>
      </c>
      <c r="E343" s="103">
        <v>0</v>
      </c>
      <c r="F343" s="104">
        <v>0</v>
      </c>
      <c r="G343" s="105">
        <v>0</v>
      </c>
      <c r="H343" s="104">
        <v>0</v>
      </c>
      <c r="I343" s="106">
        <v>0</v>
      </c>
      <c r="J343" s="75">
        <v>1089.5999999999999</v>
      </c>
      <c r="K343" s="107">
        <v>0</v>
      </c>
      <c r="L343" s="134">
        <f t="shared" si="5"/>
        <v>0</v>
      </c>
    </row>
    <row r="344" spans="1:12" hidden="1" x14ac:dyDescent="0.25">
      <c r="A344" s="71">
        <v>331</v>
      </c>
      <c r="B344" s="118" t="s">
        <v>778</v>
      </c>
      <c r="C344" s="120" t="s">
        <v>779</v>
      </c>
      <c r="D344" s="118" t="s">
        <v>15</v>
      </c>
      <c r="E344" s="103">
        <v>0</v>
      </c>
      <c r="F344" s="104">
        <v>0</v>
      </c>
      <c r="G344" s="105">
        <v>0</v>
      </c>
      <c r="H344" s="104">
        <v>0</v>
      </c>
      <c r="I344" s="106">
        <v>0</v>
      </c>
      <c r="J344" s="75">
        <v>1038.4000000000001</v>
      </c>
      <c r="K344" s="107">
        <v>0</v>
      </c>
      <c r="L344" s="134">
        <f t="shared" si="5"/>
        <v>0</v>
      </c>
    </row>
    <row r="345" spans="1:12" hidden="1" x14ac:dyDescent="0.25">
      <c r="A345" s="71">
        <v>332</v>
      </c>
      <c r="B345" s="118" t="s">
        <v>780</v>
      </c>
      <c r="C345" s="120" t="s">
        <v>781</v>
      </c>
      <c r="D345" s="118" t="s">
        <v>15</v>
      </c>
      <c r="E345" s="103">
        <v>0</v>
      </c>
      <c r="F345" s="104">
        <v>0</v>
      </c>
      <c r="G345" s="105">
        <v>0</v>
      </c>
      <c r="H345" s="104">
        <v>0</v>
      </c>
      <c r="I345" s="106">
        <v>0</v>
      </c>
      <c r="J345" s="75">
        <v>12345.6</v>
      </c>
      <c r="K345" s="107">
        <v>0</v>
      </c>
      <c r="L345" s="134">
        <f t="shared" si="5"/>
        <v>0</v>
      </c>
    </row>
    <row r="346" spans="1:12" hidden="1" x14ac:dyDescent="0.25">
      <c r="A346" s="71">
        <v>333</v>
      </c>
      <c r="B346" s="118" t="s">
        <v>782</v>
      </c>
      <c r="C346" s="120" t="s">
        <v>783</v>
      </c>
      <c r="D346" s="118" t="s">
        <v>15</v>
      </c>
      <c r="E346" s="103">
        <v>0</v>
      </c>
      <c r="F346" s="104">
        <v>0</v>
      </c>
      <c r="G346" s="105">
        <v>0</v>
      </c>
      <c r="H346" s="104">
        <v>0</v>
      </c>
      <c r="I346" s="106">
        <v>0</v>
      </c>
      <c r="J346" s="75">
        <v>1187.2</v>
      </c>
      <c r="K346" s="107">
        <v>0</v>
      </c>
      <c r="L346" s="134">
        <f t="shared" si="5"/>
        <v>0</v>
      </c>
    </row>
    <row r="347" spans="1:12" hidden="1" x14ac:dyDescent="0.25">
      <c r="A347" s="71">
        <v>334</v>
      </c>
      <c r="B347" s="118" t="s">
        <v>784</v>
      </c>
      <c r="C347" s="120" t="s">
        <v>785</v>
      </c>
      <c r="D347" s="118" t="s">
        <v>15</v>
      </c>
      <c r="E347" s="103">
        <v>0</v>
      </c>
      <c r="F347" s="104">
        <v>0</v>
      </c>
      <c r="G347" s="105">
        <v>0</v>
      </c>
      <c r="H347" s="104">
        <v>0</v>
      </c>
      <c r="I347" s="106">
        <v>0</v>
      </c>
      <c r="J347" s="75">
        <v>4155.2</v>
      </c>
      <c r="K347" s="107">
        <v>0</v>
      </c>
      <c r="L347" s="134">
        <f t="shared" si="5"/>
        <v>0</v>
      </c>
    </row>
    <row r="348" spans="1:12" hidden="1" x14ac:dyDescent="0.25">
      <c r="A348" s="71">
        <v>335</v>
      </c>
      <c r="B348" s="118" t="s">
        <v>786</v>
      </c>
      <c r="C348" s="120" t="s">
        <v>787</v>
      </c>
      <c r="D348" s="118" t="s">
        <v>15</v>
      </c>
      <c r="E348" s="103">
        <v>0</v>
      </c>
      <c r="F348" s="104">
        <v>0</v>
      </c>
      <c r="G348" s="105">
        <v>0</v>
      </c>
      <c r="H348" s="104">
        <v>0</v>
      </c>
      <c r="I348" s="106">
        <v>0</v>
      </c>
      <c r="J348" s="75">
        <v>4616</v>
      </c>
      <c r="K348" s="107">
        <v>0</v>
      </c>
      <c r="L348" s="134">
        <f t="shared" si="5"/>
        <v>0</v>
      </c>
    </row>
    <row r="349" spans="1:12" hidden="1" x14ac:dyDescent="0.25">
      <c r="A349" s="71">
        <v>336</v>
      </c>
      <c r="B349" s="118" t="s">
        <v>788</v>
      </c>
      <c r="C349" s="120" t="s">
        <v>789</v>
      </c>
      <c r="D349" s="118" t="s">
        <v>15</v>
      </c>
      <c r="E349" s="103">
        <v>0</v>
      </c>
      <c r="F349" s="104">
        <v>0</v>
      </c>
      <c r="G349" s="105">
        <v>0</v>
      </c>
      <c r="H349" s="104">
        <v>0</v>
      </c>
      <c r="I349" s="106">
        <v>0</v>
      </c>
      <c r="J349" s="75">
        <v>4896</v>
      </c>
      <c r="K349" s="107">
        <v>0</v>
      </c>
      <c r="L349" s="134">
        <f t="shared" si="5"/>
        <v>0</v>
      </c>
    </row>
    <row r="350" spans="1:12" hidden="1" x14ac:dyDescent="0.25">
      <c r="A350" s="71">
        <v>337</v>
      </c>
      <c r="B350" s="118" t="s">
        <v>790</v>
      </c>
      <c r="C350" s="120" t="s">
        <v>791</v>
      </c>
      <c r="D350" s="118" t="s">
        <v>15</v>
      </c>
      <c r="E350" s="103">
        <v>0</v>
      </c>
      <c r="F350" s="104">
        <v>0</v>
      </c>
      <c r="G350" s="105">
        <v>0</v>
      </c>
      <c r="H350" s="104">
        <v>0</v>
      </c>
      <c r="I350" s="106">
        <v>0</v>
      </c>
      <c r="J350" s="75">
        <v>10683.2</v>
      </c>
      <c r="K350" s="107">
        <v>0</v>
      </c>
      <c r="L350" s="134">
        <f t="shared" si="5"/>
        <v>0</v>
      </c>
    </row>
    <row r="351" spans="1:12" hidden="1" x14ac:dyDescent="0.25">
      <c r="A351" s="71">
        <v>338</v>
      </c>
      <c r="B351" s="118" t="s">
        <v>792</v>
      </c>
      <c r="C351" s="120" t="s">
        <v>793</v>
      </c>
      <c r="D351" s="118" t="s">
        <v>15</v>
      </c>
      <c r="E351" s="103">
        <v>0</v>
      </c>
      <c r="F351" s="104">
        <v>0</v>
      </c>
      <c r="G351" s="105">
        <v>0</v>
      </c>
      <c r="H351" s="104">
        <v>0</v>
      </c>
      <c r="I351" s="106">
        <v>0</v>
      </c>
      <c r="J351" s="75">
        <v>19784.8</v>
      </c>
      <c r="K351" s="107">
        <v>0</v>
      </c>
      <c r="L351" s="134">
        <f t="shared" si="5"/>
        <v>0</v>
      </c>
    </row>
    <row r="352" spans="1:12" hidden="1" x14ac:dyDescent="0.25">
      <c r="A352" s="71">
        <v>339</v>
      </c>
      <c r="B352" s="118" t="s">
        <v>794</v>
      </c>
      <c r="C352" s="119" t="s">
        <v>795</v>
      </c>
      <c r="D352" s="118" t="s">
        <v>15</v>
      </c>
      <c r="E352" s="103">
        <v>0</v>
      </c>
      <c r="F352" s="104">
        <v>0</v>
      </c>
      <c r="G352" s="105">
        <v>0</v>
      </c>
      <c r="H352" s="104">
        <v>0</v>
      </c>
      <c r="I352" s="106">
        <v>0</v>
      </c>
      <c r="J352" s="75">
        <v>3324</v>
      </c>
      <c r="K352" s="107">
        <v>0</v>
      </c>
      <c r="L352" s="134">
        <f t="shared" si="5"/>
        <v>0</v>
      </c>
    </row>
    <row r="353" spans="1:12" hidden="1" x14ac:dyDescent="0.25">
      <c r="A353" s="71">
        <v>340</v>
      </c>
      <c r="B353" s="118" t="s">
        <v>796</v>
      </c>
      <c r="C353" s="119" t="s">
        <v>797</v>
      </c>
      <c r="D353" s="118" t="s">
        <v>15</v>
      </c>
      <c r="E353" s="103">
        <v>0</v>
      </c>
      <c r="F353" s="104">
        <v>0</v>
      </c>
      <c r="G353" s="105">
        <v>0</v>
      </c>
      <c r="H353" s="104">
        <v>0</v>
      </c>
      <c r="I353" s="106">
        <v>0</v>
      </c>
      <c r="J353" s="75">
        <v>2714.4</v>
      </c>
      <c r="K353" s="107">
        <v>0</v>
      </c>
      <c r="L353" s="134">
        <f t="shared" si="5"/>
        <v>0</v>
      </c>
    </row>
    <row r="354" spans="1:12" hidden="1" x14ac:dyDescent="0.25">
      <c r="A354" s="71">
        <v>341</v>
      </c>
      <c r="B354" s="118" t="s">
        <v>798</v>
      </c>
      <c r="C354" s="120" t="s">
        <v>799</v>
      </c>
      <c r="D354" s="118" t="s">
        <v>15</v>
      </c>
      <c r="E354" s="103">
        <v>0</v>
      </c>
      <c r="F354" s="104">
        <v>0</v>
      </c>
      <c r="G354" s="105">
        <v>0</v>
      </c>
      <c r="H354" s="104">
        <v>0</v>
      </c>
      <c r="I354" s="106">
        <v>0</v>
      </c>
      <c r="J354" s="75">
        <v>2968</v>
      </c>
      <c r="K354" s="107">
        <v>0</v>
      </c>
      <c r="L354" s="134">
        <f t="shared" si="5"/>
        <v>0</v>
      </c>
    </row>
    <row r="355" spans="1:12" hidden="1" x14ac:dyDescent="0.25">
      <c r="A355" s="71">
        <v>342</v>
      </c>
      <c r="B355" s="118" t="s">
        <v>800</v>
      </c>
      <c r="C355" s="120" t="s">
        <v>801</v>
      </c>
      <c r="D355" s="122" t="s">
        <v>15</v>
      </c>
      <c r="E355" s="103">
        <v>0</v>
      </c>
      <c r="F355" s="104">
        <v>0</v>
      </c>
      <c r="G355" s="105">
        <v>0</v>
      </c>
      <c r="H355" s="104">
        <v>0</v>
      </c>
      <c r="I355" s="106">
        <v>0</v>
      </c>
      <c r="J355" s="75">
        <v>3324</v>
      </c>
      <c r="K355" s="107">
        <v>0</v>
      </c>
      <c r="L355" s="134">
        <f t="shared" si="5"/>
        <v>0</v>
      </c>
    </row>
    <row r="356" spans="1:12" hidden="1" x14ac:dyDescent="0.25">
      <c r="A356" s="71">
        <v>343</v>
      </c>
      <c r="B356" s="118" t="s">
        <v>802</v>
      </c>
      <c r="C356" s="119" t="s">
        <v>803</v>
      </c>
      <c r="D356" s="118" t="s">
        <v>15</v>
      </c>
      <c r="E356" s="103">
        <v>0</v>
      </c>
      <c r="F356" s="104">
        <v>0</v>
      </c>
      <c r="G356" s="105">
        <v>0</v>
      </c>
      <c r="H356" s="104">
        <v>0</v>
      </c>
      <c r="I356" s="106">
        <v>0</v>
      </c>
      <c r="J356" s="75">
        <v>7977.6</v>
      </c>
      <c r="K356" s="107">
        <v>0</v>
      </c>
      <c r="L356" s="134">
        <f t="shared" si="5"/>
        <v>0</v>
      </c>
    </row>
    <row r="357" spans="1:12" hidden="1" x14ac:dyDescent="0.25">
      <c r="A357" s="71">
        <v>344</v>
      </c>
      <c r="B357" s="118" t="s">
        <v>804</v>
      </c>
      <c r="C357" s="120" t="s">
        <v>805</v>
      </c>
      <c r="D357" s="118" t="s">
        <v>15</v>
      </c>
      <c r="E357" s="103">
        <v>0</v>
      </c>
      <c r="F357" s="104">
        <v>0</v>
      </c>
      <c r="G357" s="105">
        <v>0</v>
      </c>
      <c r="H357" s="104">
        <v>0</v>
      </c>
      <c r="I357" s="106">
        <v>0</v>
      </c>
      <c r="J357" s="75">
        <v>11129.6</v>
      </c>
      <c r="K357" s="107">
        <v>0</v>
      </c>
      <c r="L357" s="134">
        <f t="shared" si="5"/>
        <v>0</v>
      </c>
    </row>
    <row r="358" spans="1:12" hidden="1" x14ac:dyDescent="0.25">
      <c r="A358" s="71">
        <v>345</v>
      </c>
      <c r="B358" s="118" t="s">
        <v>806</v>
      </c>
      <c r="C358" s="120" t="s">
        <v>807</v>
      </c>
      <c r="D358" s="118" t="s">
        <v>808</v>
      </c>
      <c r="E358" s="103">
        <v>0</v>
      </c>
      <c r="F358" s="104">
        <v>0</v>
      </c>
      <c r="G358" s="105">
        <v>0</v>
      </c>
      <c r="H358" s="104">
        <v>0</v>
      </c>
      <c r="I358" s="106">
        <v>0</v>
      </c>
      <c r="J358" s="75">
        <v>10090.4</v>
      </c>
      <c r="K358" s="107">
        <v>0</v>
      </c>
      <c r="L358" s="134">
        <f t="shared" si="5"/>
        <v>0</v>
      </c>
    </row>
    <row r="359" spans="1:12" hidden="1" x14ac:dyDescent="0.25">
      <c r="A359" s="71">
        <v>346</v>
      </c>
      <c r="B359" s="118" t="s">
        <v>809</v>
      </c>
      <c r="C359" s="120" t="s">
        <v>810</v>
      </c>
      <c r="D359" s="118" t="s">
        <v>15</v>
      </c>
      <c r="E359" s="103">
        <v>0</v>
      </c>
      <c r="F359" s="104">
        <v>0</v>
      </c>
      <c r="G359" s="105">
        <v>0</v>
      </c>
      <c r="H359" s="104">
        <v>0</v>
      </c>
      <c r="I359" s="106">
        <v>0</v>
      </c>
      <c r="J359" s="75">
        <v>18992.8</v>
      </c>
      <c r="K359" s="107">
        <v>0</v>
      </c>
      <c r="L359" s="134">
        <f t="shared" si="5"/>
        <v>0</v>
      </c>
    </row>
    <row r="360" spans="1:12" hidden="1" x14ac:dyDescent="0.25">
      <c r="A360" s="71">
        <v>347</v>
      </c>
      <c r="B360" s="118" t="s">
        <v>811</v>
      </c>
      <c r="C360" s="120" t="s">
        <v>812</v>
      </c>
      <c r="D360" s="118" t="s">
        <v>15</v>
      </c>
      <c r="E360" s="103">
        <v>0</v>
      </c>
      <c r="F360" s="104">
        <v>0</v>
      </c>
      <c r="G360" s="105">
        <v>0</v>
      </c>
      <c r="H360" s="104">
        <v>0</v>
      </c>
      <c r="I360" s="106">
        <v>0</v>
      </c>
      <c r="J360" s="75">
        <v>17805.599999999999</v>
      </c>
      <c r="K360" s="107">
        <v>0</v>
      </c>
      <c r="L360" s="134">
        <f t="shared" si="5"/>
        <v>0</v>
      </c>
    </row>
    <row r="361" spans="1:12" hidden="1" x14ac:dyDescent="0.25">
      <c r="A361" s="71">
        <v>348</v>
      </c>
      <c r="B361" s="118" t="s">
        <v>813</v>
      </c>
      <c r="C361" s="123" t="s">
        <v>814</v>
      </c>
      <c r="D361" s="118" t="s">
        <v>15</v>
      </c>
      <c r="E361" s="103">
        <v>0</v>
      </c>
      <c r="F361" s="104">
        <v>0</v>
      </c>
      <c r="G361" s="105">
        <v>0</v>
      </c>
      <c r="H361" s="104">
        <v>0</v>
      </c>
      <c r="I361" s="106">
        <v>0</v>
      </c>
      <c r="J361" s="75">
        <v>16618.400000000001</v>
      </c>
      <c r="K361" s="107">
        <v>0</v>
      </c>
      <c r="L361" s="134">
        <f t="shared" si="5"/>
        <v>0</v>
      </c>
    </row>
    <row r="362" spans="1:12" hidden="1" x14ac:dyDescent="0.25">
      <c r="A362" s="71">
        <v>349</v>
      </c>
      <c r="B362" s="118" t="s">
        <v>815</v>
      </c>
      <c r="C362" s="120" t="s">
        <v>816</v>
      </c>
      <c r="D362" s="118" t="s">
        <v>15</v>
      </c>
      <c r="E362" s="103">
        <v>0</v>
      </c>
      <c r="F362" s="104">
        <v>0</v>
      </c>
      <c r="G362" s="105">
        <v>0</v>
      </c>
      <c r="H362" s="104">
        <v>0</v>
      </c>
      <c r="I362" s="106">
        <v>0</v>
      </c>
      <c r="J362" s="75">
        <v>26115.200000000001</v>
      </c>
      <c r="K362" s="107">
        <v>0</v>
      </c>
      <c r="L362" s="134">
        <f t="shared" si="5"/>
        <v>0</v>
      </c>
    </row>
    <row r="363" spans="1:12" hidden="1" x14ac:dyDescent="0.25">
      <c r="A363" s="71">
        <v>350</v>
      </c>
      <c r="B363" s="122" t="s">
        <v>817</v>
      </c>
      <c r="C363" s="120" t="s">
        <v>818</v>
      </c>
      <c r="D363" s="122" t="s">
        <v>15</v>
      </c>
      <c r="E363" s="103">
        <v>0</v>
      </c>
      <c r="F363" s="104">
        <v>0</v>
      </c>
      <c r="G363" s="105">
        <v>0</v>
      </c>
      <c r="H363" s="104">
        <v>0</v>
      </c>
      <c r="I363" s="106">
        <v>0</v>
      </c>
      <c r="J363" s="75">
        <v>15663.2</v>
      </c>
      <c r="K363" s="107">
        <v>0</v>
      </c>
      <c r="L363" s="134">
        <f t="shared" si="5"/>
        <v>0</v>
      </c>
    </row>
    <row r="364" spans="1:12" hidden="1" x14ac:dyDescent="0.25">
      <c r="A364" s="71">
        <v>351</v>
      </c>
      <c r="B364" s="118" t="s">
        <v>819</v>
      </c>
      <c r="C364" s="120" t="s">
        <v>820</v>
      </c>
      <c r="D364" s="118" t="s">
        <v>15</v>
      </c>
      <c r="E364" s="103">
        <v>0</v>
      </c>
      <c r="F364" s="104">
        <v>0</v>
      </c>
      <c r="G364" s="105">
        <v>0</v>
      </c>
      <c r="H364" s="104">
        <v>0</v>
      </c>
      <c r="I364" s="106">
        <v>0</v>
      </c>
      <c r="J364" s="75">
        <v>14127.2</v>
      </c>
      <c r="K364" s="107">
        <v>0</v>
      </c>
      <c r="L364" s="134">
        <f t="shared" si="5"/>
        <v>0</v>
      </c>
    </row>
    <row r="365" spans="1:12" hidden="1" x14ac:dyDescent="0.25">
      <c r="A365" s="71">
        <v>352</v>
      </c>
      <c r="B365" s="118" t="s">
        <v>821</v>
      </c>
      <c r="C365" s="120" t="s">
        <v>822</v>
      </c>
      <c r="D365" s="118" t="s">
        <v>15</v>
      </c>
      <c r="E365" s="103">
        <v>0</v>
      </c>
      <c r="F365" s="104">
        <v>0</v>
      </c>
      <c r="G365" s="105">
        <v>0</v>
      </c>
      <c r="H365" s="104">
        <v>0</v>
      </c>
      <c r="I365" s="106">
        <v>0</v>
      </c>
      <c r="J365" s="75">
        <v>2060.8000000000002</v>
      </c>
      <c r="K365" s="107">
        <v>0</v>
      </c>
      <c r="L365" s="134">
        <f t="shared" si="5"/>
        <v>0</v>
      </c>
    </row>
    <row r="366" spans="1:12" hidden="1" x14ac:dyDescent="0.25">
      <c r="A366" s="71">
        <v>353</v>
      </c>
      <c r="B366" s="118" t="s">
        <v>823</v>
      </c>
      <c r="C366" s="120" t="s">
        <v>824</v>
      </c>
      <c r="D366" s="118" t="s">
        <v>15</v>
      </c>
      <c r="E366" s="103">
        <v>0</v>
      </c>
      <c r="F366" s="104">
        <v>0</v>
      </c>
      <c r="G366" s="105">
        <v>0</v>
      </c>
      <c r="H366" s="104">
        <v>0</v>
      </c>
      <c r="I366" s="106">
        <v>0</v>
      </c>
      <c r="J366" s="75">
        <v>2060.8000000000002</v>
      </c>
      <c r="K366" s="107">
        <v>0</v>
      </c>
      <c r="L366" s="134">
        <f t="shared" si="5"/>
        <v>0</v>
      </c>
    </row>
    <row r="367" spans="1:12" hidden="1" x14ac:dyDescent="0.25">
      <c r="A367" s="71">
        <v>354</v>
      </c>
      <c r="B367" s="118" t="s">
        <v>825</v>
      </c>
      <c r="C367" s="120" t="s">
        <v>826</v>
      </c>
      <c r="D367" s="118" t="s">
        <v>15</v>
      </c>
      <c r="E367" s="103">
        <v>0</v>
      </c>
      <c r="F367" s="104">
        <v>0</v>
      </c>
      <c r="G367" s="105">
        <v>0</v>
      </c>
      <c r="H367" s="104">
        <v>0</v>
      </c>
      <c r="I367" s="106">
        <v>0</v>
      </c>
      <c r="J367" s="75">
        <v>2060.8000000000002</v>
      </c>
      <c r="K367" s="107">
        <v>0</v>
      </c>
      <c r="L367" s="134">
        <f t="shared" si="5"/>
        <v>0</v>
      </c>
    </row>
    <row r="368" spans="1:12" hidden="1" x14ac:dyDescent="0.25">
      <c r="A368" s="71">
        <v>355</v>
      </c>
      <c r="B368" s="118" t="s">
        <v>827</v>
      </c>
      <c r="C368" s="120" t="s">
        <v>828</v>
      </c>
      <c r="D368" s="118" t="s">
        <v>15</v>
      </c>
      <c r="E368" s="103">
        <v>0</v>
      </c>
      <c r="F368" s="104">
        <v>0</v>
      </c>
      <c r="G368" s="105">
        <v>0</v>
      </c>
      <c r="H368" s="104">
        <v>0</v>
      </c>
      <c r="I368" s="106">
        <v>0</v>
      </c>
      <c r="J368" s="75">
        <v>8376.7999999999993</v>
      </c>
      <c r="K368" s="107">
        <v>0</v>
      </c>
      <c r="L368" s="134">
        <f t="shared" si="5"/>
        <v>0</v>
      </c>
    </row>
    <row r="369" spans="1:12" hidden="1" x14ac:dyDescent="0.25">
      <c r="A369" s="71">
        <v>356</v>
      </c>
      <c r="B369" s="118" t="s">
        <v>829</v>
      </c>
      <c r="C369" s="120" t="s">
        <v>830</v>
      </c>
      <c r="D369" s="118" t="s">
        <v>15</v>
      </c>
      <c r="E369" s="103">
        <v>0</v>
      </c>
      <c r="F369" s="104">
        <v>0</v>
      </c>
      <c r="G369" s="105">
        <v>0</v>
      </c>
      <c r="H369" s="104">
        <v>0</v>
      </c>
      <c r="I369" s="106">
        <v>0</v>
      </c>
      <c r="J369" s="75">
        <v>5156</v>
      </c>
      <c r="K369" s="107">
        <v>0</v>
      </c>
      <c r="L369" s="134">
        <f t="shared" si="5"/>
        <v>0</v>
      </c>
    </row>
    <row r="370" spans="1:12" hidden="1" x14ac:dyDescent="0.25">
      <c r="A370" s="71">
        <v>357</v>
      </c>
      <c r="B370" s="118" t="s">
        <v>831</v>
      </c>
      <c r="C370" s="120" t="s">
        <v>832</v>
      </c>
      <c r="D370" s="118" t="s">
        <v>15</v>
      </c>
      <c r="E370" s="103">
        <v>0</v>
      </c>
      <c r="F370" s="104">
        <v>0</v>
      </c>
      <c r="G370" s="105">
        <v>0</v>
      </c>
      <c r="H370" s="104">
        <v>0</v>
      </c>
      <c r="I370" s="106">
        <v>0</v>
      </c>
      <c r="J370" s="75">
        <v>9781.6</v>
      </c>
      <c r="K370" s="107">
        <v>0</v>
      </c>
      <c r="L370" s="134">
        <f t="shared" si="5"/>
        <v>0</v>
      </c>
    </row>
    <row r="371" spans="1:12" hidden="1" x14ac:dyDescent="0.25">
      <c r="A371" s="71">
        <v>358</v>
      </c>
      <c r="B371" s="118" t="s">
        <v>833</v>
      </c>
      <c r="C371" s="120" t="s">
        <v>834</v>
      </c>
      <c r="D371" s="118" t="s">
        <v>15</v>
      </c>
      <c r="E371" s="103">
        <v>0</v>
      </c>
      <c r="F371" s="104">
        <v>0</v>
      </c>
      <c r="G371" s="105">
        <v>0</v>
      </c>
      <c r="H371" s="104">
        <v>0</v>
      </c>
      <c r="I371" s="106">
        <v>0</v>
      </c>
      <c r="J371" s="75">
        <v>7716</v>
      </c>
      <c r="K371" s="107">
        <v>0</v>
      </c>
      <c r="L371" s="134">
        <f t="shared" si="5"/>
        <v>0</v>
      </c>
    </row>
    <row r="372" spans="1:12" hidden="1" x14ac:dyDescent="0.25">
      <c r="A372" s="71">
        <v>359</v>
      </c>
      <c r="B372" s="118" t="s">
        <v>835</v>
      </c>
      <c r="C372" s="120" t="s">
        <v>836</v>
      </c>
      <c r="D372" s="118" t="s">
        <v>15</v>
      </c>
      <c r="E372" s="103">
        <v>0</v>
      </c>
      <c r="F372" s="104">
        <v>0</v>
      </c>
      <c r="G372" s="105">
        <v>0</v>
      </c>
      <c r="H372" s="104">
        <v>0</v>
      </c>
      <c r="I372" s="106">
        <v>0</v>
      </c>
      <c r="J372" s="75">
        <v>10090.4</v>
      </c>
      <c r="K372" s="107">
        <v>0</v>
      </c>
      <c r="L372" s="134">
        <f t="shared" si="5"/>
        <v>0</v>
      </c>
    </row>
    <row r="373" spans="1:12" hidden="1" x14ac:dyDescent="0.25">
      <c r="A373" s="71">
        <v>360</v>
      </c>
      <c r="B373" s="118" t="s">
        <v>837</v>
      </c>
      <c r="C373" s="120" t="s">
        <v>838</v>
      </c>
      <c r="D373" s="118" t="s">
        <v>15</v>
      </c>
      <c r="E373" s="103">
        <v>0</v>
      </c>
      <c r="F373" s="104">
        <v>0</v>
      </c>
      <c r="G373" s="105">
        <v>0</v>
      </c>
      <c r="H373" s="104">
        <v>0</v>
      </c>
      <c r="I373" s="106">
        <v>0</v>
      </c>
      <c r="J373" s="75">
        <v>8244</v>
      </c>
      <c r="K373" s="107">
        <v>0</v>
      </c>
      <c r="L373" s="134">
        <f t="shared" si="5"/>
        <v>0</v>
      </c>
    </row>
    <row r="374" spans="1:12" x14ac:dyDescent="0.25">
      <c r="A374" s="124"/>
      <c r="B374" s="124"/>
      <c r="C374" s="124"/>
      <c r="D374" s="124"/>
      <c r="E374" s="125"/>
    </row>
    <row r="375" spans="1:12" ht="15.75" x14ac:dyDescent="0.25">
      <c r="A375" s="113" t="s">
        <v>839</v>
      </c>
      <c r="B375" s="114"/>
      <c r="C375" s="114"/>
      <c r="D375" s="114"/>
      <c r="E375" s="114"/>
      <c r="F375" s="115"/>
      <c r="G375" s="116">
        <v>2.03E-4</v>
      </c>
      <c r="H375" s="117"/>
      <c r="I375" s="126">
        <v>0</v>
      </c>
      <c r="K375" s="135" t="s">
        <v>842</v>
      </c>
      <c r="L375" s="136">
        <f>SUM(L14:L374)</f>
        <v>69753.600000000006</v>
      </c>
    </row>
    <row r="376" spans="1:12" ht="15.75" x14ac:dyDescent="0.25">
      <c r="A376" s="127" t="s">
        <v>840</v>
      </c>
      <c r="B376" s="128"/>
      <c r="C376" s="128"/>
      <c r="D376" s="128"/>
      <c r="E376" s="128"/>
      <c r="F376" s="129"/>
      <c r="G376" s="130">
        <v>5.4000000000000001E-4</v>
      </c>
      <c r="H376" s="131"/>
      <c r="I376" s="132">
        <v>66161.2</v>
      </c>
    </row>
  </sheetData>
  <autoFilter ref="A13:L373" xr:uid="{4911C09B-F2EC-49C2-A471-AE00A1C87382}">
    <filterColumn colId="10">
      <filters>
        <filter val="1,00"/>
        <filter val="2,00"/>
      </filters>
    </filterColumn>
  </autoFilter>
  <mergeCells count="12">
    <mergeCell ref="A7:B9"/>
    <mergeCell ref="C7:I9"/>
    <mergeCell ref="A375:F375"/>
    <mergeCell ref="A376:F376"/>
    <mergeCell ref="K11:L11"/>
    <mergeCell ref="A2:I2"/>
    <mergeCell ref="A3:E3"/>
    <mergeCell ref="A4:I4"/>
    <mergeCell ref="A5:B5"/>
    <mergeCell ref="C5:I5"/>
    <mergeCell ref="A6:B6"/>
    <mergeCell ref="C6:I6"/>
  </mergeCells>
  <conditionalFormatting sqref="F14:H373">
    <cfRule type="expression" dxfId="22" priority="9">
      <formula>ISERROR($I14)</formula>
    </cfRule>
  </conditionalFormatting>
  <conditionalFormatting sqref="K14:K373">
    <cfRule type="expression" dxfId="21" priority="8">
      <formula>ISERROR($G14)</formula>
    </cfRule>
  </conditionalFormatting>
  <conditionalFormatting sqref="I14:I247">
    <cfRule type="expression" dxfId="20" priority="7">
      <formula>ISERROR(I14)</formula>
    </cfRule>
  </conditionalFormatting>
  <conditionalFormatting sqref="I248:I373">
    <cfRule type="expression" dxfId="19" priority="6">
      <formula>ISERROR(I248)</formula>
    </cfRule>
  </conditionalFormatting>
  <conditionalFormatting sqref="I375">
    <cfRule type="expression" dxfId="17" priority="4">
      <formula>ISERROR($I$375)</formula>
    </cfRule>
  </conditionalFormatting>
  <conditionalFormatting sqref="I376">
    <cfRule type="expression" dxfId="16" priority="3">
      <formula>ISERROR($I$376)</formula>
    </cfRule>
  </conditionalFormatting>
  <conditionalFormatting sqref="E14:E247">
    <cfRule type="cellIs" dxfId="15" priority="2" operator="equal">
      <formula>0</formula>
    </cfRule>
  </conditionalFormatting>
  <conditionalFormatting sqref="E248:E373">
    <cfRule type="cellIs" dxfId="14" priority="1" operator="equal">
      <formula>0</formula>
    </cfRule>
  </conditionalFormatting>
  <dataValidations count="2">
    <dataValidation operator="lessThan" allowBlank="1" showErrorMessage="1" errorTitle="Error" error="El valor es menor que el minimo permitido" sqref="H14:H247 H248:H373" xr:uid="{138BEA3E-E356-43BF-8B2A-16C5D3D65067}"/>
    <dataValidation type="decimal" allowBlank="1" showInputMessage="1" showErrorMessage="1" errorTitle="Error" error="Solo rango de 0% - 100%" promptTitle="Porcentaje de Descuento" prompt="Solo rango de 0% - 100%" sqref="G14:G247 G248:G373" xr:uid="{B9DD8DBE-ED06-493C-B21F-DA2C2B2E057C}">
      <formula1>0</formula1>
      <formula2>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DBCF-0BE2-4A80-93FD-BF47DF76D72B}">
  <dimension ref="A1:H2"/>
  <sheetViews>
    <sheetView workbookViewId="0">
      <selection activeCell="G10" sqref="G10"/>
    </sheetView>
  </sheetViews>
  <sheetFormatPr baseColWidth="10" defaultRowHeight="15" x14ac:dyDescent="0.25"/>
  <cols>
    <col min="2" max="2" width="31.140625" bestFit="1" customWidth="1"/>
    <col min="3" max="3" width="12.42578125" bestFit="1" customWidth="1"/>
    <col min="4" max="4" width="31.140625" bestFit="1" customWidth="1"/>
    <col min="5" max="5" width="18" bestFit="1" customWidth="1"/>
    <col min="6" max="6" width="14.5703125" bestFit="1" customWidth="1"/>
    <col min="7" max="7" width="14.42578125" bestFit="1" customWidth="1"/>
  </cols>
  <sheetData>
    <row r="1" spans="1:8" x14ac:dyDescent="0.25">
      <c r="A1" s="142" t="s">
        <v>844</v>
      </c>
      <c r="B1" s="142" t="s">
        <v>845</v>
      </c>
      <c r="C1" s="142" t="s">
        <v>846</v>
      </c>
      <c r="D1" s="142" t="s">
        <v>847</v>
      </c>
      <c r="E1" s="142" t="s">
        <v>848</v>
      </c>
      <c r="F1" s="143" t="s">
        <v>852</v>
      </c>
      <c r="G1" s="142" t="s">
        <v>853</v>
      </c>
      <c r="H1" s="144" t="s">
        <v>854</v>
      </c>
    </row>
    <row r="2" spans="1:8" ht="15.75" x14ac:dyDescent="0.25">
      <c r="A2" s="138" t="s">
        <v>849</v>
      </c>
      <c r="B2" s="138" t="s">
        <v>850</v>
      </c>
      <c r="C2" s="139">
        <v>1056783721</v>
      </c>
      <c r="D2" s="140" t="s">
        <v>851</v>
      </c>
      <c r="E2" s="141">
        <v>44887</v>
      </c>
      <c r="F2" s="138" t="s">
        <v>843</v>
      </c>
      <c r="G2" s="138" t="s">
        <v>856</v>
      </c>
    </row>
  </sheetData>
  <conditionalFormatting sqref="C2">
    <cfRule type="duplicateValues" dxfId="13" priority="1"/>
    <cfRule type="duplicateValues" dxfId="12" priority="2"/>
    <cfRule type="duplicateValues" dxfId="11" priority="3"/>
    <cfRule type="duplicateValues" dxfId="10" priority="4"/>
  </conditionalFormatting>
  <conditionalFormatting sqref="C2">
    <cfRule type="duplicateValues" dxfId="9" priority="5"/>
    <cfRule type="duplicateValues" dxfId="8" priority="6"/>
    <cfRule type="duplicateValues" dxfId="7" priority="7"/>
  </conditionalFormatting>
  <conditionalFormatting sqref="C2">
    <cfRule type="duplicateValues" dxfId="6" priority="8"/>
    <cfRule type="duplicateValues" dxfId="5" priority="9"/>
    <cfRule type="duplicateValues" dxfId="4" priority="10"/>
    <cfRule type="duplicateValues" dxfId="3" priority="11"/>
  </conditionalFormatting>
  <conditionalFormatting sqref="C2">
    <cfRule type="duplicateValues" dxfId="2" priority="12"/>
  </conditionalFormatting>
  <conditionalFormatting sqref="C2">
    <cfRule type="duplicateValues" dxfId="1" priority="13"/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P.E</vt:lpstr>
      <vt:lpstr>INSUMOS </vt:lpstr>
      <vt:lpstr>MOD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2022-12-14T19:37:37Z</dcterms:modified>
</cp:coreProperties>
</file>