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lyda.gomez\Desktop\"/>
    </mc:Choice>
  </mc:AlternateContent>
  <xr:revisionPtr revIDLastSave="0" documentId="8_{978B01B6-E793-4A21-A69F-E3F5025ACB2F}" xr6:coauthVersionLast="36" xr6:coauthVersionMax="36" xr10:uidLastSave="{00000000-0000-0000-0000-000000000000}"/>
  <workbookProtection workbookPassword="8D94" lockStructure="1"/>
  <bookViews>
    <workbookView xWindow="0" yWindow="0" windowWidth="20490" windowHeight="6945" xr2:uid="{00000000-000D-0000-FFFF-FFFF00000000}"/>
  </bookViews>
  <sheets>
    <sheet name="Tarifa" sheetId="1" r:id="rId1"/>
    <sheet name="Plazos de Entrega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Tarifa!$I$15</definedName>
    <definedName name="aseguradoras">[1]Lista!$A$2:$A$4</definedName>
    <definedName name="base_datos">[2]BASE!$A:$I</definedName>
    <definedName name="chasis">[3]SolCotizacion!$D$26:$D$117</definedName>
    <definedName name="CIAS">[2]Criterios!$B$18:$B$25</definedName>
    <definedName name="columnas">[4]Listas!$A$2:$A$26</definedName>
    <definedName name="cvehiculo">[3]!Tabla3[CLASE DE VEHICULO]</definedName>
    <definedName name="fecha">'[2]METODOLOGIA MES'!$C$3</definedName>
    <definedName name="filas">[4]Listas!$B$2:$B$501</definedName>
    <definedName name="Meses">[2]Criterios!$H$16:$H$62</definedName>
    <definedName name="motor">[3]SolCotizacion!$C$26:$C$117</definedName>
    <definedName name="placa">[3]SolCotizacion!$B$26:$B$117</definedName>
    <definedName name="PRICE">'[5]14D'!$Z$11:$Z$18</definedName>
    <definedName name="Proveedor">[3]Listas!$B$2:$B$5</definedName>
    <definedName name="Proveedores">[5]Listas!$AH$2:$AH$17</definedName>
    <definedName name="rangofecha">[3]SolCotizacion!$N$26:$N$26</definedName>
    <definedName name="Rangoprueba">'[5]14A'!$FJ$17:$FJ$20,'[5]14A'!$FJ$7:$FJ$13</definedName>
    <definedName name="Región">'[5]Anexo Dotaciones Vestuario'!$D$8</definedName>
    <definedName name="REGIONAL">[5]Listas!$BE$1</definedName>
    <definedName name="REGIONAL1">[5]Listas!$BG$1:$BG$13</definedName>
    <definedName name="SEGMENTO">[5]Listas!$B$2:$B$7</definedName>
    <definedName name="Servicio">[3]Listas!$A$2:$A$15</definedName>
    <definedName name="SI" localSheetId="0">#REF!</definedName>
    <definedName name="SI">#REF!</definedName>
    <definedName name="TIPO_DE_VEHICULOS">[3]Listas!$A$18:$A$31</definedName>
    <definedName name="tipoCelda">[4]Listas!$E$2:$E$3</definedName>
    <definedName name="Vencido">[3]Listas!$N$2:$N$3</definedName>
    <definedName name="VERIFICACION">[5]Listas!$A$18:$A$19</definedName>
    <definedName name="vin">[3]SolCotizacion!$E$26:$E$117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39" i="1" l="1"/>
  <c r="V39" i="1"/>
  <c r="U39" i="1"/>
  <c r="S39" i="1"/>
  <c r="R39" i="1"/>
  <c r="Q39" i="1"/>
  <c r="P39" i="1"/>
  <c r="O39" i="1"/>
  <c r="N39" i="1"/>
  <c r="J39" i="1"/>
  <c r="H39" i="1"/>
  <c r="W38" i="1"/>
  <c r="V38" i="1"/>
  <c r="U38" i="1"/>
  <c r="S38" i="1"/>
  <c r="R38" i="1"/>
  <c r="Q38" i="1"/>
  <c r="P38" i="1"/>
  <c r="O38" i="1"/>
  <c r="N38" i="1"/>
  <c r="J38" i="1"/>
  <c r="H38" i="1"/>
  <c r="W37" i="1"/>
  <c r="V37" i="1"/>
  <c r="U37" i="1"/>
  <c r="S37" i="1"/>
  <c r="R37" i="1"/>
  <c r="Q37" i="1"/>
  <c r="P37" i="1"/>
  <c r="O37" i="1"/>
  <c r="N37" i="1"/>
  <c r="J37" i="1"/>
  <c r="H37" i="1"/>
  <c r="W36" i="1"/>
  <c r="V36" i="1"/>
  <c r="U36" i="1"/>
  <c r="S36" i="1"/>
  <c r="R36" i="1"/>
  <c r="Q36" i="1"/>
  <c r="P36" i="1"/>
  <c r="O36" i="1"/>
  <c r="N36" i="1"/>
  <c r="J36" i="1"/>
  <c r="H36" i="1"/>
  <c r="W35" i="1"/>
  <c r="V35" i="1"/>
  <c r="U35" i="1"/>
  <c r="S35" i="1"/>
  <c r="R35" i="1"/>
  <c r="Q35" i="1"/>
  <c r="P35" i="1"/>
  <c r="O35" i="1"/>
  <c r="N35" i="1"/>
  <c r="J35" i="1"/>
  <c r="H35" i="1"/>
  <c r="W34" i="1"/>
  <c r="V34" i="1"/>
  <c r="U34" i="1"/>
  <c r="S34" i="1"/>
  <c r="R34" i="1"/>
  <c r="Q34" i="1"/>
  <c r="P34" i="1"/>
  <c r="O34" i="1"/>
  <c r="N34" i="1"/>
  <c r="J34" i="1"/>
  <c r="H34" i="1"/>
  <c r="W33" i="1"/>
  <c r="V33" i="1"/>
  <c r="U33" i="1"/>
  <c r="S33" i="1"/>
  <c r="R33" i="1"/>
  <c r="Q33" i="1"/>
  <c r="P33" i="1"/>
  <c r="O33" i="1"/>
  <c r="N33" i="1"/>
  <c r="J33" i="1"/>
  <c r="H33" i="1"/>
  <c r="W32" i="1"/>
  <c r="V32" i="1"/>
  <c r="U32" i="1"/>
  <c r="S32" i="1"/>
  <c r="R32" i="1"/>
  <c r="Q32" i="1"/>
  <c r="P32" i="1"/>
  <c r="O32" i="1"/>
  <c r="N32" i="1"/>
  <c r="J32" i="1"/>
  <c r="H32" i="1"/>
  <c r="W31" i="1"/>
  <c r="V31" i="1"/>
  <c r="U31" i="1"/>
  <c r="S31" i="1"/>
  <c r="R31" i="1"/>
  <c r="Q31" i="1"/>
  <c r="P31" i="1"/>
  <c r="O31" i="1"/>
  <c r="N31" i="1"/>
  <c r="J31" i="1"/>
  <c r="H31" i="1"/>
  <c r="W30" i="1"/>
  <c r="V30" i="1"/>
  <c r="U30" i="1"/>
  <c r="S30" i="1"/>
  <c r="R30" i="1"/>
  <c r="Q30" i="1"/>
  <c r="P30" i="1"/>
  <c r="O30" i="1"/>
  <c r="N30" i="1"/>
  <c r="J30" i="1"/>
  <c r="H30" i="1"/>
  <c r="W29" i="1"/>
  <c r="V29" i="1"/>
  <c r="U29" i="1"/>
  <c r="S29" i="1"/>
  <c r="R29" i="1"/>
  <c r="Q29" i="1"/>
  <c r="P29" i="1"/>
  <c r="O29" i="1"/>
  <c r="N29" i="1"/>
  <c r="J29" i="1"/>
  <c r="H29" i="1"/>
  <c r="W28" i="1"/>
  <c r="V28" i="1"/>
  <c r="U28" i="1"/>
  <c r="S28" i="1"/>
  <c r="R28" i="1"/>
  <c r="Q28" i="1"/>
  <c r="P28" i="1"/>
  <c r="O28" i="1"/>
  <c r="N28" i="1"/>
  <c r="J28" i="1"/>
  <c r="H28" i="1"/>
  <c r="W27" i="1"/>
  <c r="V27" i="1"/>
  <c r="U27" i="1"/>
  <c r="S27" i="1"/>
  <c r="R27" i="1"/>
  <c r="Q27" i="1"/>
  <c r="P27" i="1"/>
  <c r="O27" i="1"/>
  <c r="N27" i="1"/>
  <c r="J27" i="1"/>
  <c r="H27" i="1"/>
  <c r="W26" i="1"/>
  <c r="V26" i="1"/>
  <c r="U26" i="1"/>
  <c r="S26" i="1"/>
  <c r="R26" i="1"/>
  <c r="Q26" i="1"/>
  <c r="P26" i="1"/>
  <c r="O26" i="1"/>
  <c r="N26" i="1"/>
  <c r="J26" i="1"/>
  <c r="H26" i="1"/>
  <c r="W25" i="1"/>
  <c r="V25" i="1"/>
  <c r="U25" i="1"/>
  <c r="S25" i="1"/>
  <c r="R25" i="1"/>
  <c r="Q25" i="1"/>
  <c r="P25" i="1"/>
  <c r="O25" i="1"/>
  <c r="N25" i="1"/>
  <c r="J25" i="1"/>
  <c r="H25" i="1"/>
  <c r="W24" i="1"/>
  <c r="V24" i="1"/>
  <c r="U24" i="1"/>
  <c r="S24" i="1"/>
  <c r="R24" i="1"/>
  <c r="Q24" i="1"/>
  <c r="P24" i="1"/>
  <c r="O24" i="1"/>
  <c r="N24" i="1"/>
  <c r="J24" i="1"/>
  <c r="H24" i="1"/>
  <c r="W23" i="1"/>
  <c r="V23" i="1"/>
  <c r="U23" i="1"/>
  <c r="S23" i="1"/>
  <c r="R23" i="1"/>
  <c r="Q23" i="1"/>
  <c r="P23" i="1"/>
  <c r="O23" i="1"/>
  <c r="N23" i="1"/>
  <c r="J23" i="1"/>
  <c r="H23" i="1"/>
  <c r="W22" i="1"/>
  <c r="V22" i="1"/>
  <c r="U22" i="1"/>
  <c r="S22" i="1"/>
  <c r="R22" i="1"/>
  <c r="Q22" i="1"/>
  <c r="P22" i="1"/>
  <c r="O22" i="1"/>
  <c r="N22" i="1"/>
  <c r="J22" i="1"/>
  <c r="H22" i="1"/>
  <c r="W21" i="1"/>
  <c r="V21" i="1"/>
  <c r="U21" i="1"/>
  <c r="S21" i="1"/>
  <c r="R21" i="1"/>
  <c r="Q21" i="1"/>
  <c r="P21" i="1"/>
  <c r="O21" i="1"/>
  <c r="N21" i="1"/>
  <c r="J21" i="1"/>
  <c r="H21" i="1"/>
  <c r="W20" i="1"/>
  <c r="V20" i="1"/>
  <c r="U20" i="1"/>
  <c r="S20" i="1"/>
  <c r="R20" i="1"/>
  <c r="Q20" i="1"/>
  <c r="P20" i="1"/>
  <c r="O20" i="1"/>
  <c r="N20" i="1"/>
  <c r="J20" i="1"/>
  <c r="H20" i="1"/>
  <c r="W19" i="1"/>
  <c r="V19" i="1"/>
  <c r="U19" i="1"/>
  <c r="S19" i="1"/>
  <c r="R19" i="1"/>
  <c r="Q19" i="1"/>
  <c r="P19" i="1"/>
  <c r="O19" i="1"/>
  <c r="N19" i="1"/>
  <c r="J19" i="1"/>
  <c r="H19" i="1"/>
  <c r="W18" i="1"/>
  <c r="V18" i="1"/>
  <c r="U18" i="1"/>
  <c r="S18" i="1"/>
  <c r="R18" i="1"/>
  <c r="Q18" i="1"/>
  <c r="P18" i="1"/>
  <c r="O18" i="1"/>
  <c r="N18" i="1"/>
  <c r="J18" i="1"/>
  <c r="H18" i="1"/>
  <c r="W17" i="1"/>
  <c r="V17" i="1"/>
  <c r="U17" i="1"/>
  <c r="S17" i="1"/>
  <c r="R17" i="1"/>
  <c r="Q17" i="1"/>
  <c r="P17" i="1"/>
  <c r="O17" i="1"/>
  <c r="N17" i="1"/>
  <c r="J17" i="1"/>
  <c r="H17" i="1"/>
  <c r="W16" i="1"/>
  <c r="V16" i="1"/>
  <c r="U16" i="1"/>
  <c r="S16" i="1"/>
  <c r="R16" i="1"/>
  <c r="Q16" i="1"/>
  <c r="P16" i="1"/>
  <c r="O16" i="1"/>
  <c r="N16" i="1"/>
  <c r="J16" i="1"/>
  <c r="H16" i="1"/>
  <c r="W15" i="1"/>
  <c r="V15" i="1"/>
  <c r="U15" i="1"/>
  <c r="S15" i="1"/>
  <c r="R15" i="1"/>
  <c r="Q15" i="1"/>
  <c r="P15" i="1"/>
  <c r="O15" i="1"/>
  <c r="N15" i="1"/>
  <c r="J15" i="1"/>
  <c r="H15" i="1"/>
  <c r="W14" i="1"/>
  <c r="V14" i="1"/>
  <c r="U14" i="1"/>
  <c r="S14" i="1"/>
  <c r="R14" i="1"/>
  <c r="Q14" i="1"/>
  <c r="P14" i="1"/>
  <c r="O14" i="1"/>
  <c r="N14" i="1"/>
  <c r="J14" i="1"/>
  <c r="H14" i="1"/>
  <c r="W13" i="1"/>
  <c r="V13" i="1"/>
  <c r="U13" i="1"/>
  <c r="S13" i="1"/>
  <c r="R13" i="1"/>
  <c r="Q13" i="1"/>
  <c r="P13" i="1"/>
  <c r="O13" i="1"/>
  <c r="N13" i="1"/>
  <c r="J13" i="1"/>
  <c r="H13" i="1"/>
  <c r="W12" i="1"/>
  <c r="V12" i="1"/>
  <c r="U12" i="1"/>
  <c r="S12" i="1"/>
  <c r="R12" i="1"/>
  <c r="Q12" i="1"/>
  <c r="P12" i="1"/>
  <c r="O12" i="1"/>
  <c r="N12" i="1"/>
  <c r="J12" i="1"/>
  <c r="H12" i="1"/>
  <c r="W11" i="1"/>
  <c r="V11" i="1"/>
  <c r="U11" i="1"/>
  <c r="S11" i="1"/>
  <c r="R11" i="1"/>
  <c r="Q11" i="1"/>
  <c r="P11" i="1"/>
  <c r="O11" i="1"/>
  <c r="N11" i="1"/>
  <c r="J11" i="1"/>
  <c r="H11" i="1"/>
  <c r="W10" i="1"/>
  <c r="V10" i="1"/>
  <c r="U10" i="1"/>
  <c r="S10" i="1"/>
  <c r="R10" i="1"/>
  <c r="Q10" i="1"/>
  <c r="P10" i="1"/>
  <c r="O10" i="1"/>
  <c r="N10" i="1"/>
  <c r="J10" i="1"/>
  <c r="H10" i="1"/>
  <c r="W9" i="1"/>
  <c r="V9" i="1"/>
  <c r="U9" i="1"/>
  <c r="S9" i="1"/>
  <c r="R9" i="1"/>
  <c r="Q9" i="1"/>
  <c r="P9" i="1"/>
  <c r="O9" i="1"/>
  <c r="N9" i="1"/>
  <c r="J9" i="1"/>
  <c r="H9" i="1"/>
  <c r="W8" i="1"/>
  <c r="V8" i="1"/>
  <c r="U8" i="1"/>
  <c r="S8" i="1"/>
  <c r="R8" i="1"/>
  <c r="Q8" i="1"/>
  <c r="P8" i="1"/>
  <c r="O8" i="1"/>
  <c r="N8" i="1"/>
  <c r="J8" i="1"/>
  <c r="H8" i="1"/>
  <c r="W7" i="1"/>
  <c r="V7" i="1"/>
  <c r="U7" i="1"/>
  <c r="S7" i="1"/>
  <c r="R7" i="1"/>
  <c r="Q7" i="1"/>
  <c r="P7" i="1"/>
  <c r="O7" i="1"/>
  <c r="N7" i="1"/>
  <c r="J7" i="1"/>
  <c r="H7" i="1"/>
  <c r="W6" i="1"/>
  <c r="V6" i="1"/>
  <c r="U6" i="1"/>
  <c r="S6" i="1"/>
  <c r="R6" i="1"/>
  <c r="Q6" i="1"/>
  <c r="P6" i="1"/>
  <c r="O6" i="1"/>
  <c r="N6" i="1"/>
  <c r="J6" i="1"/>
  <c r="H6" i="1"/>
  <c r="W5" i="1"/>
  <c r="V5" i="1"/>
  <c r="U5" i="1"/>
  <c r="S5" i="1"/>
  <c r="R5" i="1"/>
  <c r="Q5" i="1"/>
  <c r="P5" i="1"/>
  <c r="O5" i="1"/>
  <c r="N5" i="1"/>
  <c r="J5" i="1"/>
  <c r="H5" i="1"/>
  <c r="W4" i="1"/>
  <c r="V4" i="1"/>
  <c r="U4" i="1"/>
  <c r="S4" i="1"/>
  <c r="R4" i="1"/>
  <c r="Q4" i="1"/>
  <c r="P4" i="1"/>
  <c r="O4" i="1"/>
  <c r="N4" i="1"/>
  <c r="J4" i="1"/>
  <c r="H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Cata Londono</author>
  </authors>
  <commentList>
    <comment ref="G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Cata Londono:</t>
        </r>
        <r>
          <rPr>
            <sz val="9"/>
            <color indexed="81"/>
            <rFont val="Tahoma"/>
            <family val="2"/>
          </rPr>
          <t xml:space="preserve">
Sobre este componente aplican los descuentos.</t>
        </r>
      </text>
    </comment>
  </commentList>
</comments>
</file>

<file path=xl/sharedStrings.xml><?xml version="1.0" encoding="utf-8"?>
<sst xmlns="http://schemas.openxmlformats.org/spreadsheetml/2006/main" count="131" uniqueCount="61">
  <si>
    <t>Descuento Ofrecido</t>
  </si>
  <si>
    <t>Prima Emitida con Descuento</t>
  </si>
  <si>
    <t>Tarifa Máxima en el Acuerdo Marco de Precios</t>
  </si>
  <si>
    <t>Código</t>
  </si>
  <si>
    <t>Contribución 50% Fosyga</t>
  </si>
  <si>
    <t>Tasa RUNT</t>
  </si>
  <si>
    <t>Seguros Generales Suramericana S.A.</t>
  </si>
  <si>
    <t>La Previsora S.A. Compañía de Seguros</t>
  </si>
  <si>
    <t xml:space="preserve">QBE Seguros S.A </t>
  </si>
  <si>
    <t>MOTOS</t>
  </si>
  <si>
    <t>Menos de 100 c.c.</t>
  </si>
  <si>
    <t>De 100 a 200 c.c.</t>
  </si>
  <si>
    <t>Más de 200 c.c.</t>
  </si>
  <si>
    <t>MOTOCARROS</t>
  </si>
  <si>
    <t>CAMPEROS Y CAMIONETAS</t>
  </si>
  <si>
    <t>Menos de 1500 c.c.</t>
  </si>
  <si>
    <t>0 a 9 años</t>
  </si>
  <si>
    <t>10 años o mas</t>
  </si>
  <si>
    <t>1500 a 2500</t>
  </si>
  <si>
    <t>Más de 2500 c.c.</t>
  </si>
  <si>
    <t>CARGA O MIXTO</t>
  </si>
  <si>
    <t>Menos de 5 toneladas</t>
  </si>
  <si>
    <t>De 5 a 15 toneladas</t>
  </si>
  <si>
    <t>Más de 15 toneladas</t>
  </si>
  <si>
    <t>OFICIALES ESPECIALES</t>
  </si>
  <si>
    <t>AUTOS FAMILIARES</t>
  </si>
  <si>
    <t>VEHICULOS PARA SEIS O MAS PASAJEROS</t>
  </si>
  <si>
    <t>Menos de 2500</t>
  </si>
  <si>
    <t>2500 o más</t>
  </si>
  <si>
    <t>AUTOS DE NEGOCIOS Y TAXIS</t>
  </si>
  <si>
    <t>BUSES Y BUSETAS DE SERVICIO PUBLICO URBANO</t>
  </si>
  <si>
    <t>SERVICIO PUBLICO INTERMUNICIPAL</t>
  </si>
  <si>
    <t>Menor 10 pasajeros</t>
  </si>
  <si>
    <t>10 o más pasajeros</t>
  </si>
  <si>
    <t>SMLDV = Salarios Mínimos Legales Diarios Vigentes</t>
  </si>
  <si>
    <t>(1) Conforme la Circular 004 de 2009, "el valor de la prima deberá redondearse a la cifra inferior más cercana a la centena que resulte de la liquidación correspondiente."</t>
  </si>
  <si>
    <t>Región Andina  (Cundinamarca, Boyacá, Santander, Norte de Santander, Antioquia, Caldas, Risaralda, Quindío, Tolima y Huila)</t>
  </si>
  <si>
    <t>Bogotá</t>
  </si>
  <si>
    <t xml:space="preserve">Región Caribe (Guajira, Magdalena, Cesar, Atlántico, Bolívar, Sucre y Córdoba)  </t>
  </si>
  <si>
    <t>Región del Pacífico (Chocó, Valle del Cauca, Cauca y Nariño)</t>
  </si>
  <si>
    <t>Región de la Orinoquia (Arauca, Casanare, Vichada, Guainía y Meta)</t>
  </si>
  <si>
    <t>Región de la Amazonía (Amazonas, Putumayo,  Caquetá, Vaupés y Guaviare)</t>
  </si>
  <si>
    <t xml:space="preserve">Región Insular (Archipiélago de San Andrés y Providencia) </t>
  </si>
  <si>
    <t>Lugar de Entrega</t>
  </si>
  <si>
    <t>Clase de Vehículo</t>
  </si>
  <si>
    <t>Subtipo</t>
  </si>
  <si>
    <t>Edad</t>
  </si>
  <si>
    <t>PLAZOS DE ENTREGA</t>
  </si>
  <si>
    <t>Total a Pagar</t>
  </si>
  <si>
    <t>% de Descuento QBE Seguros S.A.</t>
  </si>
  <si>
    <t>Tarifa Máxima 
QBE Seguros S.A.</t>
  </si>
  <si>
    <t>QBE Seguros S.A.</t>
  </si>
  <si>
    <t>La Previsora S.A.</t>
  </si>
  <si>
    <t>% de Descuento La Previsora  S.A.</t>
  </si>
  <si>
    <t>Tarifa Máxima La Previsora S.A.</t>
  </si>
  <si>
    <t>% de Descuento Seguros Generales Suramericana S.A.</t>
  </si>
  <si>
    <t>Tarifa Máxima Seguros Generales Suramericana S.A.</t>
  </si>
  <si>
    <t>TARIFAS MÁXIMAS SOAT 2018</t>
  </si>
  <si>
    <t>Tasa comercial (CE04-09 SFC)</t>
  </si>
  <si>
    <t>Valor prima</t>
  </si>
  <si>
    <t>CICLOMOTOR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</si>
</sst>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_(&quot;$&quot;\ * #,##0.00_);_(&quot;$&quot;\ * \(#,##0.00\);_(&quot;$&quot;\ * &quot;-&quot;??_);_(@_)"/>
    <numFmt numFmtId="167" formatCode="_(&quot;$&quot;\ * #,##0_);_(&quot;$&quot;\ * \(#,##0\);_(&quot;$&quot;\ * &quot;-&quot;??_);_(@_)"/>
    <numFmt numFmtId="168" formatCode="#,##0\ [$Días]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Franklin Gothic Book"/>
      <family val="2"/>
    </font>
    <font>
      <sz val="10"/>
      <name val="Calibri"/>
      <family val="2"/>
      <scheme val="minor"/>
    </font>
    <font>
      <sz val="10"/>
      <name val="Trebuchet MS"/>
      <family val="2"/>
    </font>
    <font>
      <b/>
      <sz val="20"/>
      <name val="Trebuchet MS"/>
      <family val="2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u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7" fillId="0" borderId="0"/>
    <xf numFmtId="0" fontId="4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3" applyFont="1" applyAlignment="1">
      <alignment vertical="center"/>
    </xf>
    <xf numFmtId="0" fontId="5" fillId="0" borderId="0" xfId="4" applyFont="1" applyAlignment="1">
      <alignment vertical="center"/>
    </xf>
    <xf numFmtId="9" fontId="3" fillId="0" borderId="0" xfId="2" applyFont="1" applyAlignment="1">
      <alignment vertical="center"/>
    </xf>
    <xf numFmtId="10" fontId="3" fillId="0" borderId="0" xfId="2" applyNumberFormat="1" applyFont="1" applyAlignment="1">
      <alignment vertical="center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0" fontId="6" fillId="3" borderId="6" xfId="5" applyFont="1" applyFill="1" applyBorder="1" applyAlignment="1">
      <alignment horizontal="center" vertical="center" wrapText="1"/>
    </xf>
    <xf numFmtId="0" fontId="6" fillId="3" borderId="7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6" fillId="3" borderId="9" xfId="5" applyFont="1" applyFill="1" applyBorder="1" applyAlignment="1">
      <alignment horizontal="center" vertical="center" wrapText="1"/>
    </xf>
    <xf numFmtId="0" fontId="6" fillId="3" borderId="4" xfId="5" applyFont="1" applyFill="1" applyBorder="1" applyAlignment="1">
      <alignment horizontal="center" vertical="center" wrapText="1"/>
    </xf>
    <xf numFmtId="0" fontId="8" fillId="0" borderId="0" xfId="3" applyFont="1" applyAlignment="1">
      <alignment vertical="center"/>
    </xf>
    <xf numFmtId="0" fontId="3" fillId="0" borderId="10" xfId="3" applyFont="1" applyBorder="1" applyAlignment="1">
      <alignment horizontal="center" vertical="center"/>
    </xf>
    <xf numFmtId="0" fontId="3" fillId="0" borderId="11" xfId="3" applyFont="1" applyBorder="1" applyAlignment="1">
      <alignment vertical="center"/>
    </xf>
    <xf numFmtId="4" fontId="3" fillId="0" borderId="11" xfId="3" applyNumberFormat="1" applyFont="1" applyBorder="1" applyAlignment="1">
      <alignment horizontal="center" vertical="center"/>
    </xf>
    <xf numFmtId="3" fontId="3" fillId="0" borderId="11" xfId="6" applyNumberFormat="1" applyFont="1" applyBorder="1" applyAlignment="1">
      <alignment horizontal="right" vertical="center"/>
    </xf>
    <xf numFmtId="3" fontId="3" fillId="0" borderId="11" xfId="6" applyNumberFormat="1" applyFont="1" applyBorder="1" applyAlignment="1">
      <alignment horizontal="center" vertical="center"/>
    </xf>
    <xf numFmtId="3" fontId="3" fillId="0" borderId="12" xfId="6" applyNumberFormat="1" applyFont="1" applyBorder="1" applyAlignment="1">
      <alignment horizontal="center" vertical="center"/>
    </xf>
    <xf numFmtId="165" fontId="3" fillId="0" borderId="13" xfId="7" applyNumberFormat="1" applyFont="1" applyBorder="1" applyAlignment="1">
      <alignment vertical="center"/>
    </xf>
    <xf numFmtId="165" fontId="3" fillId="0" borderId="14" xfId="7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167" fontId="3" fillId="0" borderId="0" xfId="1" applyNumberFormat="1" applyFont="1" applyAlignment="1">
      <alignment vertical="center"/>
    </xf>
    <xf numFmtId="164" fontId="3" fillId="0" borderId="0" xfId="3" applyNumberFormat="1" applyFont="1" applyAlignment="1">
      <alignment vertical="center"/>
    </xf>
    <xf numFmtId="0" fontId="3" fillId="0" borderId="13" xfId="3" applyFont="1" applyFill="1" applyBorder="1" applyAlignment="1">
      <alignment horizontal="center" vertical="center"/>
    </xf>
    <xf numFmtId="0" fontId="3" fillId="0" borderId="14" xfId="3" applyFont="1" applyFill="1" applyBorder="1" applyAlignment="1">
      <alignment vertical="center"/>
    </xf>
    <xf numFmtId="4" fontId="3" fillId="0" borderId="14" xfId="3" applyNumberFormat="1" applyFont="1" applyFill="1" applyBorder="1" applyAlignment="1">
      <alignment horizontal="center" vertical="center"/>
    </xf>
    <xf numFmtId="3" fontId="3" fillId="0" borderId="14" xfId="6" applyNumberFormat="1" applyFont="1" applyFill="1" applyBorder="1" applyAlignment="1">
      <alignment horizontal="right" vertical="center"/>
    </xf>
    <xf numFmtId="3" fontId="3" fillId="0" borderId="12" xfId="6" applyNumberFormat="1" applyFont="1" applyFill="1" applyBorder="1" applyAlignment="1">
      <alignment horizontal="center"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5" xfId="7" applyNumberFormat="1" applyFont="1" applyFill="1" applyBorder="1" applyAlignment="1">
      <alignment vertical="center"/>
    </xf>
    <xf numFmtId="0" fontId="3" fillId="0" borderId="13" xfId="3" applyFont="1" applyBorder="1" applyAlignment="1">
      <alignment horizontal="center" vertical="center"/>
    </xf>
    <xf numFmtId="0" fontId="3" fillId="0" borderId="14" xfId="3" applyFont="1" applyBorder="1" applyAlignment="1">
      <alignment vertical="center"/>
    </xf>
    <xf numFmtId="4" fontId="3" fillId="0" borderId="14" xfId="3" applyNumberFormat="1" applyFont="1" applyBorder="1" applyAlignment="1">
      <alignment horizontal="center" vertical="center"/>
    </xf>
    <xf numFmtId="0" fontId="3" fillId="0" borderId="16" xfId="3" applyFont="1" applyBorder="1" applyAlignment="1">
      <alignment horizontal="center" vertical="center"/>
    </xf>
    <xf numFmtId="0" fontId="3" fillId="0" borderId="17" xfId="3" applyFont="1" applyBorder="1" applyAlignment="1">
      <alignment vertical="center"/>
    </xf>
    <xf numFmtId="4" fontId="3" fillId="0" borderId="17" xfId="3" applyNumberFormat="1" applyFont="1" applyBorder="1" applyAlignment="1">
      <alignment horizontal="center" vertical="center"/>
    </xf>
    <xf numFmtId="4" fontId="3" fillId="0" borderId="0" xfId="5" applyNumberFormat="1" applyFont="1" applyAlignment="1">
      <alignment horizontal="center" vertical="center"/>
    </xf>
    <xf numFmtId="4" fontId="3" fillId="0" borderId="0" xfId="3" applyNumberFormat="1" applyFont="1" applyAlignment="1">
      <alignment vertical="center"/>
    </xf>
    <xf numFmtId="0" fontId="9" fillId="0" borderId="0" xfId="6" applyFont="1" applyBorder="1" applyAlignment="1">
      <alignment vertical="center"/>
    </xf>
    <xf numFmtId="0" fontId="3" fillId="0" borderId="0" xfId="3" applyNumberFormat="1" applyFont="1" applyAlignment="1">
      <alignment vertical="center"/>
    </xf>
    <xf numFmtId="0" fontId="9" fillId="0" borderId="0" xfId="6" applyFont="1" applyFill="1" applyBorder="1" applyAlignment="1">
      <alignment vertical="center"/>
    </xf>
    <xf numFmtId="0" fontId="3" fillId="0" borderId="0" xfId="3" applyFont="1" applyBorder="1" applyAlignment="1">
      <alignment vertical="center"/>
    </xf>
    <xf numFmtId="3" fontId="3" fillId="0" borderId="0" xfId="6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0" xfId="4" applyFont="1" applyBorder="1" applyAlignment="1">
      <alignment vertical="center"/>
    </xf>
    <xf numFmtId="168" fontId="12" fillId="0" borderId="18" xfId="0" applyNumberFormat="1" applyFont="1" applyBorder="1" applyAlignment="1">
      <alignment horizontal="center" vertical="center"/>
    </xf>
    <xf numFmtId="9" fontId="3" fillId="0" borderId="10" xfId="2" applyFont="1" applyBorder="1" applyAlignment="1">
      <alignment horizontal="center" vertical="center"/>
    </xf>
    <xf numFmtId="9" fontId="3" fillId="0" borderId="11" xfId="2" applyFont="1" applyBorder="1" applyAlignment="1">
      <alignment horizontal="center" vertical="center"/>
    </xf>
    <xf numFmtId="10" fontId="3" fillId="0" borderId="12" xfId="2" applyNumberFormat="1" applyFont="1" applyBorder="1" applyAlignment="1">
      <alignment horizontal="center" vertical="center"/>
    </xf>
    <xf numFmtId="9" fontId="3" fillId="0" borderId="13" xfId="2" applyFont="1" applyBorder="1" applyAlignment="1">
      <alignment horizontal="center" vertical="center"/>
    </xf>
    <xf numFmtId="9" fontId="3" fillId="0" borderId="14" xfId="2" applyFont="1" applyBorder="1" applyAlignment="1">
      <alignment horizontal="center" vertical="center"/>
    </xf>
    <xf numFmtId="10" fontId="3" fillId="0" borderId="15" xfId="2" applyNumberFormat="1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0" fontId="6" fillId="3" borderId="18" xfId="5" applyFont="1" applyFill="1" applyBorder="1" applyAlignment="1">
      <alignment horizontal="center" vertical="center" wrapText="1"/>
    </xf>
    <xf numFmtId="3" fontId="3" fillId="0" borderId="11" xfId="6" applyNumberFormat="1" applyFont="1" applyFill="1" applyBorder="1" applyAlignment="1">
      <alignment horizontal="right" vertical="center"/>
    </xf>
    <xf numFmtId="3" fontId="3" fillId="0" borderId="11" xfId="6" applyNumberFormat="1" applyFont="1" applyFill="1" applyBorder="1" applyAlignment="1">
      <alignment horizontal="center" vertical="center"/>
    </xf>
    <xf numFmtId="9" fontId="3" fillId="0" borderId="13" xfId="2" applyFont="1" applyFill="1" applyBorder="1" applyAlignment="1">
      <alignment horizontal="center" vertical="center"/>
    </xf>
    <xf numFmtId="9" fontId="3" fillId="0" borderId="14" xfId="2" applyFont="1" applyFill="1" applyBorder="1" applyAlignment="1">
      <alignment horizontal="center" vertical="center"/>
    </xf>
    <xf numFmtId="10" fontId="3" fillId="0" borderId="15" xfId="2" applyNumberFormat="1" applyFont="1" applyFill="1" applyBorder="1" applyAlignment="1">
      <alignment horizontal="center" vertical="center"/>
    </xf>
    <xf numFmtId="0" fontId="3" fillId="0" borderId="0" xfId="1" applyNumberFormat="1" applyFont="1" applyFill="1" applyAlignment="1">
      <alignment vertical="center"/>
    </xf>
    <xf numFmtId="167" fontId="3" fillId="0" borderId="0" xfId="1" applyNumberFormat="1" applyFont="1" applyFill="1" applyAlignment="1">
      <alignment vertical="center"/>
    </xf>
    <xf numFmtId="164" fontId="3" fillId="0" borderId="0" xfId="3" applyNumberFormat="1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5" fillId="0" borderId="1" xfId="4" applyFont="1" applyBorder="1" applyAlignment="1">
      <alignment horizontal="left" vertical="center"/>
    </xf>
    <xf numFmtId="0" fontId="5" fillId="0" borderId="2" xfId="4" applyFont="1" applyBorder="1" applyAlignment="1">
      <alignment horizontal="left" vertical="center"/>
    </xf>
    <xf numFmtId="0" fontId="5" fillId="0" borderId="3" xfId="4" applyFont="1" applyBorder="1" applyAlignment="1">
      <alignment horizontal="left" vertical="center"/>
    </xf>
    <xf numFmtId="0" fontId="6" fillId="2" borderId="1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</cellXfs>
  <cellStyles count="8">
    <cellStyle name="Millares 2" xfId="7" xr:uid="{00000000-0005-0000-0000-000000000000}"/>
    <cellStyle name="Moneda" xfId="1" builtinId="4"/>
    <cellStyle name="Normal" xfId="0" builtinId="0"/>
    <cellStyle name="Normal 2" xfId="5" xr:uid="{00000000-0005-0000-0000-000003000000}"/>
    <cellStyle name="Normal 3" xfId="6" xr:uid="{00000000-0005-0000-0000-000004000000}"/>
    <cellStyle name="Normal 4" xfId="4" xr:uid="{00000000-0005-0000-0000-000005000000}"/>
    <cellStyle name="Normal_MODELO DE COMPENSACION DEC2078-03" xfId="3" xr:uid="{00000000-0005-0000-0000-000006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1000125</xdr:colOff>
      <xdr:row>0</xdr:row>
      <xdr:rowOff>152400</xdr:rowOff>
    </xdr:from>
    <xdr:to>
      <xdr:col>4</xdr:col>
      <xdr:colOff>1167130</xdr:colOff>
      <xdr:row>4</xdr:row>
      <xdr:rowOff>6985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429750" y="152400"/>
          <a:ext cx="1500505" cy="6165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ichel\Desktop\ConsolidadoAMODotaciones\Entregables\CD1\AnalizadorCotizaciones\FormatoCotizacionSOA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lombiacompra.gov.co/CAMARA%20SOAT/COMPENSACION%20SOAT/ACUERDO%20DECRETO%202078-03/A&#209;O%202011/SOPORTES%20COMPENSACION/10%20-%20Compensaci&#243;n%20Octubre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101\negocios\Users\carolina.manga\Downloads\SOAT_DAPRE_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ichel\Desktop\ConsolidadoAMODotaciones\Anexo%2014A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lombiacompra.gov.co/Users/francisco.morales/Google%20Drive/HERRAMIENTAS%20CCE/AMP-DotacionesVestuario/7%20DotacionesdeVestuarioVDesarrollo%20V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Tarifa Maxima 2014"/>
      <sheetName val="Relacion del Parque Automotor"/>
      <sheetName val="Listas"/>
      <sheetName val="Cotizacion"/>
      <sheetName val="Lista"/>
      <sheetName val="Cotizacion (2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Seguros Generales Suramericana S.A.</v>
          </cell>
        </row>
        <row r="3">
          <cell r="A3" t="str">
            <v>La Previsora S.A. Compañía de Seguros</v>
          </cell>
        </row>
        <row r="4">
          <cell r="A4" t="str">
            <v>Aseguradora Solidaria de Colombia Ltda E.C.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TARIFAS"/>
      <sheetName val="Criterios"/>
      <sheetName val="METODOLOGIA MES"/>
      <sheetName val="METODOLOGIA CIAS"/>
      <sheetName val="RESULTADOS CIAS"/>
    </sheetNames>
    <sheetDataSet>
      <sheetData sheetId="0">
        <row r="1">
          <cell r="A1" t="str">
            <v>COMPAÑÍA</v>
          </cell>
          <cell r="B1" t="str">
            <v>CLASE DE VEHICULO</v>
          </cell>
          <cell r="C1" t="str">
            <v>SUBTIPO</v>
          </cell>
          <cell r="D1" t="str">
            <v>EDAD</v>
          </cell>
          <cell r="E1" t="str">
            <v>CRITERIO</v>
          </cell>
          <cell r="F1" t="str">
            <v>CÓDIGO</v>
          </cell>
          <cell r="G1" t="str">
            <v>VALOR</v>
          </cell>
          <cell r="H1" t="str">
            <v>FECHA1</v>
          </cell>
          <cell r="I1" t="str">
            <v>FECHA2</v>
          </cell>
        </row>
        <row r="2">
          <cell r="A2" t="str">
            <v>COLPATRIA</v>
          </cell>
          <cell r="B2" t="str">
            <v>MOTOS</v>
          </cell>
          <cell r="C2" t="str">
            <v>Menos de 100 c.c.</v>
          </cell>
          <cell r="E2" t="str">
            <v>NUMERO DE POLIZAS</v>
          </cell>
          <cell r="F2">
            <v>110</v>
          </cell>
          <cell r="G2">
            <v>13091.25</v>
          </cell>
          <cell r="H2">
            <v>40847</v>
          </cell>
          <cell r="I2">
            <v>40847</v>
          </cell>
        </row>
        <row r="3">
          <cell r="A3" t="str">
            <v>COLPATRIA</v>
          </cell>
          <cell r="B3" t="str">
            <v>MOTOS</v>
          </cell>
          <cell r="C3" t="str">
            <v>De 100 a 200 c.c.</v>
          </cell>
          <cell r="E3" t="str">
            <v>NUMERO DE POLIZAS</v>
          </cell>
          <cell r="F3">
            <v>120</v>
          </cell>
          <cell r="G3">
            <v>21864.63</v>
          </cell>
          <cell r="H3">
            <v>40847</v>
          </cell>
          <cell r="I3">
            <v>40847</v>
          </cell>
        </row>
        <row r="4">
          <cell r="A4" t="str">
            <v>COLPATRIA</v>
          </cell>
          <cell r="B4" t="str">
            <v>MOTOS</v>
          </cell>
          <cell r="C4" t="str">
            <v>Más de 200 c.c.</v>
          </cell>
          <cell r="E4" t="str">
            <v>NUMERO DE POLIZAS</v>
          </cell>
          <cell r="F4">
            <v>130</v>
          </cell>
          <cell r="G4">
            <v>648.24</v>
          </cell>
          <cell r="H4">
            <v>40847</v>
          </cell>
          <cell r="I4">
            <v>40847</v>
          </cell>
        </row>
        <row r="5">
          <cell r="A5" t="str">
            <v>COLPATRIA</v>
          </cell>
          <cell r="B5" t="str">
            <v>MOTOS</v>
          </cell>
          <cell r="C5" t="str">
            <v>MOTOCARROS</v>
          </cell>
          <cell r="E5" t="str">
            <v>NUMERO DE POLIZAS</v>
          </cell>
          <cell r="F5">
            <v>140</v>
          </cell>
          <cell r="G5">
            <v>133</v>
          </cell>
          <cell r="H5">
            <v>40847</v>
          </cell>
          <cell r="I5">
            <v>40847</v>
          </cell>
        </row>
        <row r="6">
          <cell r="A6" t="str">
            <v>COLPATRIA</v>
          </cell>
          <cell r="B6" t="str">
            <v>CAMPEROS Y CAMIONETAS</v>
          </cell>
          <cell r="C6" t="str">
            <v>Menos de 1500 c.c.</v>
          </cell>
          <cell r="D6" t="str">
            <v>0 a 9 años</v>
          </cell>
          <cell r="E6" t="str">
            <v>NUMERO DE POLIZAS</v>
          </cell>
          <cell r="F6">
            <v>211</v>
          </cell>
          <cell r="G6">
            <v>397</v>
          </cell>
          <cell r="H6">
            <v>40847</v>
          </cell>
          <cell r="I6">
            <v>40847</v>
          </cell>
        </row>
        <row r="7">
          <cell r="A7" t="str">
            <v>COLPATRIA</v>
          </cell>
          <cell r="B7" t="str">
            <v>CAMPEROS Y CAMIONETAS</v>
          </cell>
          <cell r="C7" t="str">
            <v>Menos de 1500 c.c.</v>
          </cell>
          <cell r="D7" t="str">
            <v>10 años o mas</v>
          </cell>
          <cell r="E7" t="str">
            <v>NUMERO DE POLIZAS</v>
          </cell>
          <cell r="F7">
            <v>212</v>
          </cell>
          <cell r="G7">
            <v>350.33</v>
          </cell>
          <cell r="H7">
            <v>40847</v>
          </cell>
          <cell r="I7">
            <v>40847</v>
          </cell>
        </row>
        <row r="8">
          <cell r="A8" t="str">
            <v>COLPATRIA</v>
          </cell>
          <cell r="B8" t="str">
            <v>CAMPEROS Y CAMIONETAS</v>
          </cell>
          <cell r="C8" t="str">
            <v>1500 c.c. a 2500 c.c.</v>
          </cell>
          <cell r="D8" t="str">
            <v>0 a 9 años</v>
          </cell>
          <cell r="E8" t="str">
            <v>NUMERO DE POLIZAS</v>
          </cell>
          <cell r="F8">
            <v>221</v>
          </cell>
          <cell r="G8">
            <v>1722.7900000000022</v>
          </cell>
          <cell r="H8">
            <v>40847</v>
          </cell>
          <cell r="I8">
            <v>40847</v>
          </cell>
        </row>
        <row r="9">
          <cell r="A9" t="str">
            <v>COLPATRIA</v>
          </cell>
          <cell r="B9" t="str">
            <v>CAMPEROS Y CAMIONETAS</v>
          </cell>
          <cell r="C9" t="str">
            <v>1500 c.c. a 2500 c.c.</v>
          </cell>
          <cell r="D9" t="str">
            <v>10 años o mas</v>
          </cell>
          <cell r="E9" t="str">
            <v>NUMERO DE POLIZAS</v>
          </cell>
          <cell r="F9">
            <v>222</v>
          </cell>
          <cell r="G9">
            <v>844.07999999999993</v>
          </cell>
          <cell r="H9">
            <v>40847</v>
          </cell>
          <cell r="I9">
            <v>40847</v>
          </cell>
        </row>
        <row r="10">
          <cell r="A10" t="str">
            <v>COLPATRIA</v>
          </cell>
          <cell r="B10" t="str">
            <v>CAMPEROS Y CAMIONETAS</v>
          </cell>
          <cell r="C10" t="str">
            <v>Más de 2500 c.c.</v>
          </cell>
          <cell r="D10" t="str">
            <v>0 a 9 años</v>
          </cell>
          <cell r="E10" t="str">
            <v>NUMERO DE POLIZAS</v>
          </cell>
          <cell r="F10">
            <v>231</v>
          </cell>
          <cell r="G10">
            <v>1414.7400000000039</v>
          </cell>
          <cell r="H10">
            <v>40847</v>
          </cell>
          <cell r="I10">
            <v>40847</v>
          </cell>
        </row>
        <row r="11">
          <cell r="A11" t="str">
            <v>COLPATRIA</v>
          </cell>
          <cell r="B11" t="str">
            <v>CAMPEROS Y CAMIONETAS</v>
          </cell>
          <cell r="C11" t="str">
            <v>Más de 2500 c.c.</v>
          </cell>
          <cell r="D11" t="str">
            <v>10 años o mas</v>
          </cell>
          <cell r="E11" t="str">
            <v>NUMERO DE POLIZAS</v>
          </cell>
          <cell r="F11">
            <v>232</v>
          </cell>
          <cell r="G11">
            <v>932.16</v>
          </cell>
          <cell r="H11">
            <v>40847</v>
          </cell>
          <cell r="I11">
            <v>40847</v>
          </cell>
        </row>
        <row r="12">
          <cell r="A12" t="str">
            <v>COLPATRIA</v>
          </cell>
          <cell r="B12" t="str">
            <v>CARGA O MIXTO</v>
          </cell>
          <cell r="C12" t="str">
            <v>Menos de 5 toneladas</v>
          </cell>
          <cell r="E12" t="str">
            <v>NUMERO DE POLIZAS</v>
          </cell>
          <cell r="F12">
            <v>310</v>
          </cell>
          <cell r="G12">
            <v>2108.16</v>
          </cell>
          <cell r="H12">
            <v>40847</v>
          </cell>
          <cell r="I12">
            <v>40847</v>
          </cell>
        </row>
        <row r="13">
          <cell r="A13" t="str">
            <v>COLPATRIA</v>
          </cell>
          <cell r="B13" t="str">
            <v>CARGA O MIXTO</v>
          </cell>
          <cell r="C13" t="str">
            <v>De 5 a 15 toneladas</v>
          </cell>
          <cell r="E13" t="str">
            <v>NUMERO DE POLIZAS</v>
          </cell>
          <cell r="F13">
            <v>320</v>
          </cell>
          <cell r="G13">
            <v>769</v>
          </cell>
          <cell r="H13">
            <v>40847</v>
          </cell>
          <cell r="I13">
            <v>40847</v>
          </cell>
        </row>
        <row r="14">
          <cell r="A14" t="str">
            <v>COLPATRIA</v>
          </cell>
          <cell r="B14" t="str">
            <v>CARGA O MIXTO</v>
          </cell>
          <cell r="C14" t="str">
            <v>Más de 15 toneladas</v>
          </cell>
          <cell r="E14" t="str">
            <v>NUMERO DE POLIZAS</v>
          </cell>
          <cell r="F14">
            <v>330</v>
          </cell>
          <cell r="G14">
            <v>517.11</v>
          </cell>
          <cell r="H14">
            <v>40847</v>
          </cell>
          <cell r="I14">
            <v>40847</v>
          </cell>
        </row>
        <row r="15">
          <cell r="A15" t="str">
            <v>COLPATRIA</v>
          </cell>
          <cell r="B15" t="str">
            <v>OFICIALES ESPECIALES</v>
          </cell>
          <cell r="C15" t="str">
            <v>Menos de 1500 c.c.</v>
          </cell>
          <cell r="E15" t="str">
            <v>NUMERO DE POLIZAS</v>
          </cell>
          <cell r="F15">
            <v>410</v>
          </cell>
          <cell r="G15">
            <v>2</v>
          </cell>
          <cell r="H15">
            <v>40847</v>
          </cell>
          <cell r="I15">
            <v>40847</v>
          </cell>
        </row>
        <row r="16">
          <cell r="A16" t="str">
            <v>COLPATRIA</v>
          </cell>
          <cell r="B16" t="str">
            <v>OFICIALES ESPECIALES</v>
          </cell>
          <cell r="C16" t="str">
            <v>1500 c.c. a 2500 c.c.</v>
          </cell>
          <cell r="E16" t="str">
            <v>NUMERO DE POLIZAS</v>
          </cell>
          <cell r="F16">
            <v>420</v>
          </cell>
          <cell r="G16">
            <v>32</v>
          </cell>
          <cell r="H16">
            <v>40847</v>
          </cell>
          <cell r="I16">
            <v>40847</v>
          </cell>
        </row>
        <row r="17">
          <cell r="A17" t="str">
            <v>COLPATRIA</v>
          </cell>
          <cell r="B17" t="str">
            <v>OFICIALES ESPECIALES</v>
          </cell>
          <cell r="C17" t="str">
            <v>Más de 2500 c.c.</v>
          </cell>
          <cell r="E17" t="str">
            <v>NUMERO DE POLIZAS</v>
          </cell>
          <cell r="F17">
            <v>430</v>
          </cell>
          <cell r="G17">
            <v>70</v>
          </cell>
          <cell r="H17">
            <v>40847</v>
          </cell>
          <cell r="I17">
            <v>40847</v>
          </cell>
        </row>
        <row r="18">
          <cell r="A18" t="str">
            <v>COLPATRIA</v>
          </cell>
          <cell r="B18" t="str">
            <v>AUTOS FAMILIARES</v>
          </cell>
          <cell r="C18" t="str">
            <v>Menos de 1500 c.c.</v>
          </cell>
          <cell r="D18" t="str">
            <v>0 a 9 años</v>
          </cell>
          <cell r="E18" t="str">
            <v>NUMERO DE POLIZAS</v>
          </cell>
          <cell r="F18">
            <v>511</v>
          </cell>
          <cell r="G18">
            <v>4732.7299999999996</v>
          </cell>
          <cell r="H18">
            <v>40847</v>
          </cell>
          <cell r="I18">
            <v>40847</v>
          </cell>
        </row>
        <row r="19">
          <cell r="A19" t="str">
            <v>COLPATRIA</v>
          </cell>
          <cell r="B19" t="str">
            <v>AUTOS FAMILIARES</v>
          </cell>
          <cell r="C19" t="str">
            <v>Menos de 1500 c.c.</v>
          </cell>
          <cell r="D19" t="str">
            <v>10 años o mas</v>
          </cell>
          <cell r="E19" t="str">
            <v>NUMERO DE POLIZAS</v>
          </cell>
          <cell r="F19">
            <v>512</v>
          </cell>
          <cell r="G19">
            <v>4883.5200000000004</v>
          </cell>
          <cell r="H19">
            <v>40847</v>
          </cell>
          <cell r="I19">
            <v>40847</v>
          </cell>
        </row>
        <row r="20">
          <cell r="A20" t="str">
            <v>COLPATRIA</v>
          </cell>
          <cell r="B20" t="str">
            <v>AUTOS FAMILIARES</v>
          </cell>
          <cell r="C20" t="str">
            <v>1500 c.c. a 2500 c.c.</v>
          </cell>
          <cell r="D20" t="str">
            <v>0 a 9 años</v>
          </cell>
          <cell r="E20" t="str">
            <v>NUMERO DE POLIZAS</v>
          </cell>
          <cell r="F20">
            <v>521</v>
          </cell>
          <cell r="G20">
            <v>5267.0800000000127</v>
          </cell>
          <cell r="H20">
            <v>40847</v>
          </cell>
          <cell r="I20">
            <v>40847</v>
          </cell>
        </row>
        <row r="21">
          <cell r="A21" t="str">
            <v>COLPATRIA</v>
          </cell>
          <cell r="B21" t="str">
            <v>AUTOS FAMILIARES</v>
          </cell>
          <cell r="C21" t="str">
            <v>1500 c.c. a 2500 c.c.</v>
          </cell>
          <cell r="D21" t="str">
            <v>10 años o mas</v>
          </cell>
          <cell r="E21" t="str">
            <v>NUMERO DE POLIZAS</v>
          </cell>
          <cell r="F21">
            <v>522</v>
          </cell>
          <cell r="G21">
            <v>1941.17</v>
          </cell>
          <cell r="H21">
            <v>40847</v>
          </cell>
          <cell r="I21">
            <v>40847</v>
          </cell>
        </row>
        <row r="22">
          <cell r="A22" t="str">
            <v>COLPATRIA</v>
          </cell>
          <cell r="B22" t="str">
            <v>AUTOS FAMILIARES</v>
          </cell>
          <cell r="C22" t="str">
            <v>Más de 2500 c.c.</v>
          </cell>
          <cell r="D22" t="str">
            <v>0 a 9 años</v>
          </cell>
          <cell r="E22" t="str">
            <v>NUMERO DE POLIZAS</v>
          </cell>
          <cell r="F22">
            <v>531</v>
          </cell>
          <cell r="G22">
            <v>82.2</v>
          </cell>
          <cell r="H22">
            <v>40847</v>
          </cell>
          <cell r="I22">
            <v>40847</v>
          </cell>
        </row>
        <row r="23">
          <cell r="A23" t="str">
            <v>COLPATRIA</v>
          </cell>
          <cell r="B23" t="str">
            <v>AUTOS FAMILIARES</v>
          </cell>
          <cell r="C23" t="str">
            <v>Más de 2500 c.c.</v>
          </cell>
          <cell r="D23" t="str">
            <v>10 años o mas</v>
          </cell>
          <cell r="E23" t="str">
            <v>NUMERO DE POLIZAS</v>
          </cell>
          <cell r="F23">
            <v>532</v>
          </cell>
          <cell r="G23">
            <v>71.17</v>
          </cell>
          <cell r="H23">
            <v>40847</v>
          </cell>
          <cell r="I23">
            <v>40847</v>
          </cell>
        </row>
        <row r="24">
          <cell r="A24" t="str">
            <v>COLPATRIA</v>
          </cell>
          <cell r="B24" t="str">
            <v>VEHICULOS PARA SEIS O MAS PASAJEROS</v>
          </cell>
          <cell r="C24" t="str">
            <v>Menos de 2500</v>
          </cell>
          <cell r="D24" t="str">
            <v>0 a 9 años</v>
          </cell>
          <cell r="E24" t="str">
            <v>NUMERO DE POLIZAS</v>
          </cell>
          <cell r="F24">
            <v>611</v>
          </cell>
          <cell r="G24">
            <v>76.08</v>
          </cell>
          <cell r="H24">
            <v>40847</v>
          </cell>
          <cell r="I24">
            <v>40847</v>
          </cell>
        </row>
        <row r="25">
          <cell r="A25" t="str">
            <v>COLPATRIA</v>
          </cell>
          <cell r="B25" t="str">
            <v>VEHICULOS PARA SEIS O MAS PASAJEROS</v>
          </cell>
          <cell r="C25" t="str">
            <v>Menos de 2500</v>
          </cell>
          <cell r="D25" t="str">
            <v>10 años o mas</v>
          </cell>
          <cell r="E25" t="str">
            <v>NUMERO DE POLIZAS</v>
          </cell>
          <cell r="F25">
            <v>612</v>
          </cell>
          <cell r="G25">
            <v>67</v>
          </cell>
          <cell r="H25">
            <v>40847</v>
          </cell>
          <cell r="I25">
            <v>40847</v>
          </cell>
        </row>
        <row r="26">
          <cell r="A26" t="str">
            <v>COLPATRIA</v>
          </cell>
          <cell r="B26" t="str">
            <v>VEHICULOS PARA SEIS O MAS PASAJEROS</v>
          </cell>
          <cell r="C26" t="str">
            <v>2500 c.c. o más</v>
          </cell>
          <cell r="D26" t="str">
            <v>0 a 9 años</v>
          </cell>
          <cell r="E26" t="str">
            <v>NUMERO DE POLIZAS</v>
          </cell>
          <cell r="F26">
            <v>621</v>
          </cell>
          <cell r="G26">
            <v>63</v>
          </cell>
          <cell r="H26">
            <v>40847</v>
          </cell>
          <cell r="I26">
            <v>40847</v>
          </cell>
        </row>
        <row r="27">
          <cell r="A27" t="str">
            <v>COLPATRIA</v>
          </cell>
          <cell r="B27" t="str">
            <v>VEHICULOS PARA SEIS O MAS PASAJEROS</v>
          </cell>
          <cell r="C27" t="str">
            <v>2500 c.c. o más</v>
          </cell>
          <cell r="D27" t="str">
            <v>10 años o mas</v>
          </cell>
          <cell r="E27" t="str">
            <v>NUMERO DE POLIZAS</v>
          </cell>
          <cell r="F27">
            <v>622</v>
          </cell>
          <cell r="G27">
            <v>52</v>
          </cell>
          <cell r="H27">
            <v>40847</v>
          </cell>
          <cell r="I27">
            <v>40847</v>
          </cell>
        </row>
        <row r="28">
          <cell r="A28" t="str">
            <v>COLPATRIA</v>
          </cell>
          <cell r="B28" t="str">
            <v>AUTOS DE NEGOCIOS Y TAXIS</v>
          </cell>
          <cell r="C28" t="str">
            <v>Menos de 1500 c.c.</v>
          </cell>
          <cell r="D28" t="str">
            <v>0 a 9 años</v>
          </cell>
          <cell r="E28" t="str">
            <v>NUMERO DE POLIZAS</v>
          </cell>
          <cell r="F28">
            <v>711</v>
          </cell>
          <cell r="G28">
            <v>925.6</v>
          </cell>
          <cell r="H28">
            <v>40847</v>
          </cell>
          <cell r="I28">
            <v>40847</v>
          </cell>
        </row>
        <row r="29">
          <cell r="A29" t="str">
            <v>COLPATRIA</v>
          </cell>
          <cell r="B29" t="str">
            <v>AUTOS DE NEGOCIOS Y TAXIS</v>
          </cell>
          <cell r="C29" t="str">
            <v>Menos de 1500 c.c.</v>
          </cell>
          <cell r="D29" t="str">
            <v>10 años o mas</v>
          </cell>
          <cell r="E29" t="str">
            <v>NUMERO DE POLIZAS</v>
          </cell>
          <cell r="F29">
            <v>712</v>
          </cell>
          <cell r="G29">
            <v>250</v>
          </cell>
          <cell r="H29">
            <v>40847</v>
          </cell>
          <cell r="I29">
            <v>40847</v>
          </cell>
        </row>
        <row r="30">
          <cell r="A30" t="str">
            <v>COLPATRIA</v>
          </cell>
          <cell r="B30" t="str">
            <v>AUTOS DE NEGOCIOS Y TAXIS</v>
          </cell>
          <cell r="C30" t="str">
            <v>1500 c.c. a 2500 c.c.</v>
          </cell>
          <cell r="D30" t="str">
            <v>0 a 9 años</v>
          </cell>
          <cell r="E30" t="str">
            <v>NUMERO DE POLIZAS</v>
          </cell>
          <cell r="F30">
            <v>721</v>
          </cell>
          <cell r="G30">
            <v>71</v>
          </cell>
          <cell r="H30">
            <v>40847</v>
          </cell>
          <cell r="I30">
            <v>40847</v>
          </cell>
        </row>
        <row r="31">
          <cell r="A31" t="str">
            <v>COLPATRIA</v>
          </cell>
          <cell r="B31" t="str">
            <v>AUTOS DE NEGOCIOS Y TAXIS</v>
          </cell>
          <cell r="C31" t="str">
            <v>1500 c.c. a 2500 c.c.</v>
          </cell>
          <cell r="D31" t="str">
            <v>10 años o mas</v>
          </cell>
          <cell r="E31" t="str">
            <v>NUMERO DE POLIZAS</v>
          </cell>
          <cell r="F31">
            <v>722</v>
          </cell>
          <cell r="G31">
            <v>114</v>
          </cell>
          <cell r="H31">
            <v>40847</v>
          </cell>
          <cell r="I31">
            <v>40847</v>
          </cell>
        </row>
        <row r="32">
          <cell r="A32" t="str">
            <v>COLPATRIA</v>
          </cell>
          <cell r="B32" t="str">
            <v>AUTOS DE NEGOCIOS Y TAXIS</v>
          </cell>
          <cell r="C32" t="str">
            <v>Más de 2500 c.c.</v>
          </cell>
          <cell r="D32" t="str">
            <v>0 a 9 años</v>
          </cell>
          <cell r="E32" t="str">
            <v>NUMERO DE POLIZAS</v>
          </cell>
          <cell r="F32">
            <v>731</v>
          </cell>
          <cell r="G32">
            <v>5</v>
          </cell>
          <cell r="H32">
            <v>40847</v>
          </cell>
          <cell r="I32">
            <v>40847</v>
          </cell>
        </row>
        <row r="33">
          <cell r="A33" t="str">
            <v>COLPATRIA</v>
          </cell>
          <cell r="B33" t="str">
            <v>AUTOS DE NEGOCIOS Y TAXIS</v>
          </cell>
          <cell r="C33" t="str">
            <v>Más de 2500 c.c.</v>
          </cell>
          <cell r="D33" t="str">
            <v>10 años o mas</v>
          </cell>
          <cell r="E33" t="str">
            <v>NUMERO DE POLIZAS</v>
          </cell>
          <cell r="F33">
            <v>732</v>
          </cell>
          <cell r="G33">
            <v>14</v>
          </cell>
          <cell r="H33">
            <v>40847</v>
          </cell>
          <cell r="I33">
            <v>40847</v>
          </cell>
        </row>
        <row r="34">
          <cell r="A34" t="str">
            <v>COLPATRIA</v>
          </cell>
          <cell r="B34" t="str">
            <v>BUSES Y BUSETAS DE SERVICIO PUBLICO URBANO</v>
          </cell>
          <cell r="E34" t="str">
            <v>NUMERO DE POLIZAS</v>
          </cell>
          <cell r="F34">
            <v>810</v>
          </cell>
          <cell r="G34">
            <v>357.79</v>
          </cell>
          <cell r="H34">
            <v>40847</v>
          </cell>
          <cell r="I34">
            <v>40847</v>
          </cell>
        </row>
        <row r="35">
          <cell r="A35" t="str">
            <v>COLPATRIA</v>
          </cell>
          <cell r="B35" t="str">
            <v>SERVICIO PUBLICO INTERMUNICIPAL</v>
          </cell>
          <cell r="C35" t="str">
            <v>Menor 10 pasajeros</v>
          </cell>
          <cell r="E35" t="str">
            <v>NUMERO DE POLIZAS</v>
          </cell>
          <cell r="F35">
            <v>910</v>
          </cell>
          <cell r="G35">
            <v>359</v>
          </cell>
          <cell r="H35">
            <v>40847</v>
          </cell>
          <cell r="I35">
            <v>40847</v>
          </cell>
        </row>
        <row r="36">
          <cell r="A36" t="str">
            <v>COLPATRIA</v>
          </cell>
          <cell r="B36" t="str">
            <v>SERVICIO PUBLICO INTERMUNICIPAL</v>
          </cell>
          <cell r="C36" t="str">
            <v>10 o más pasajeros</v>
          </cell>
          <cell r="E36" t="str">
            <v>NUMERO DE POLIZAS</v>
          </cell>
          <cell r="F36">
            <v>920</v>
          </cell>
          <cell r="G36">
            <v>467.91999999999985</v>
          </cell>
          <cell r="H36">
            <v>40847</v>
          </cell>
          <cell r="I36">
            <v>40847</v>
          </cell>
        </row>
        <row r="37">
          <cell r="A37" t="str">
            <v>DEL ESTADO</v>
          </cell>
          <cell r="B37" t="str">
            <v>MOTOS</v>
          </cell>
          <cell r="C37" t="str">
            <v>Menos de 100 c.c.</v>
          </cell>
          <cell r="E37" t="str">
            <v>NUMERO DE POLIZAS</v>
          </cell>
          <cell r="F37">
            <v>110</v>
          </cell>
          <cell r="G37">
            <v>8957.868462709921</v>
          </cell>
          <cell r="H37">
            <v>40847</v>
          </cell>
          <cell r="I37">
            <v>40847</v>
          </cell>
        </row>
        <row r="38">
          <cell r="A38" t="str">
            <v>DEL ESTADO</v>
          </cell>
          <cell r="B38" t="str">
            <v>MOTOS</v>
          </cell>
          <cell r="C38" t="str">
            <v>De 100 a 200 c.c.</v>
          </cell>
          <cell r="E38" t="str">
            <v>NUMERO DE POLIZAS</v>
          </cell>
          <cell r="F38">
            <v>120</v>
          </cell>
          <cell r="G38">
            <v>24222.712914768188</v>
          </cell>
          <cell r="H38">
            <v>40847</v>
          </cell>
          <cell r="I38">
            <v>40847</v>
          </cell>
        </row>
        <row r="39">
          <cell r="A39" t="str">
            <v>DEL ESTADO</v>
          </cell>
          <cell r="B39" t="str">
            <v>MOTOS</v>
          </cell>
          <cell r="C39" t="str">
            <v>Más de 200 c.c.</v>
          </cell>
          <cell r="E39" t="str">
            <v>NUMERO DE POLIZAS</v>
          </cell>
          <cell r="F39">
            <v>130</v>
          </cell>
          <cell r="G39">
            <v>1139.6026788369877</v>
          </cell>
          <cell r="H39">
            <v>40847</v>
          </cell>
          <cell r="I39">
            <v>40847</v>
          </cell>
        </row>
        <row r="40">
          <cell r="A40" t="str">
            <v>DEL ESTADO</v>
          </cell>
          <cell r="B40" t="str">
            <v>MOTOS</v>
          </cell>
          <cell r="C40" t="str">
            <v>MOTOCARROS</v>
          </cell>
          <cell r="E40" t="str">
            <v>NUMERO DE POLIZAS</v>
          </cell>
          <cell r="F40">
            <v>140</v>
          </cell>
          <cell r="G40">
            <v>153</v>
          </cell>
          <cell r="H40">
            <v>40847</v>
          </cell>
          <cell r="I40">
            <v>40847</v>
          </cell>
        </row>
        <row r="41">
          <cell r="A41" t="str">
            <v>DEL ESTADO</v>
          </cell>
          <cell r="B41" t="str">
            <v>CAMPEROS Y CAMIONETAS</v>
          </cell>
          <cell r="C41" t="str">
            <v>Menos de 1500 c.c.</v>
          </cell>
          <cell r="D41" t="str">
            <v>0 a 9 años</v>
          </cell>
          <cell r="E41" t="str">
            <v>NUMERO DE POLIZAS</v>
          </cell>
          <cell r="F41">
            <v>211</v>
          </cell>
          <cell r="G41">
            <v>898.56711187260316</v>
          </cell>
          <cell r="H41">
            <v>40847</v>
          </cell>
          <cell r="I41">
            <v>40847</v>
          </cell>
        </row>
        <row r="42">
          <cell r="A42" t="str">
            <v>DEL ESTADO</v>
          </cell>
          <cell r="B42" t="str">
            <v>CAMPEROS Y CAMIONETAS</v>
          </cell>
          <cell r="C42" t="str">
            <v>Menos de 1500 c.c.</v>
          </cell>
          <cell r="D42" t="str">
            <v>10 años o mas</v>
          </cell>
          <cell r="E42" t="str">
            <v>NUMERO DE POLIZAS</v>
          </cell>
          <cell r="F42">
            <v>212</v>
          </cell>
          <cell r="G42">
            <v>837.78080669674114</v>
          </cell>
          <cell r="H42">
            <v>40847</v>
          </cell>
          <cell r="I42">
            <v>40847</v>
          </cell>
        </row>
        <row r="43">
          <cell r="A43" t="str">
            <v>DEL ESTADO</v>
          </cell>
          <cell r="B43" t="str">
            <v>CAMPEROS Y CAMIONETAS</v>
          </cell>
          <cell r="C43" t="str">
            <v>1500 c.c. a 2500 c.c.</v>
          </cell>
          <cell r="D43" t="str">
            <v>0 a 9 años</v>
          </cell>
          <cell r="E43" t="str">
            <v>NUMERO DE POLIZAS</v>
          </cell>
          <cell r="F43">
            <v>221</v>
          </cell>
          <cell r="G43">
            <v>3959.84641167159</v>
          </cell>
          <cell r="H43">
            <v>40847</v>
          </cell>
          <cell r="I43">
            <v>40847</v>
          </cell>
        </row>
        <row r="44">
          <cell r="A44" t="str">
            <v>DEL ESTADO</v>
          </cell>
          <cell r="B44" t="str">
            <v>CAMPEROS Y CAMIONETAS</v>
          </cell>
          <cell r="C44" t="str">
            <v>1500 c.c. a 2500 c.c.</v>
          </cell>
          <cell r="D44" t="str">
            <v>10 años o mas</v>
          </cell>
          <cell r="E44" t="str">
            <v>NUMERO DE POLIZAS</v>
          </cell>
          <cell r="F44">
            <v>222</v>
          </cell>
          <cell r="G44">
            <v>2327.4505936100954</v>
          </cell>
          <cell r="H44">
            <v>40847</v>
          </cell>
          <cell r="I44">
            <v>40847</v>
          </cell>
        </row>
        <row r="45">
          <cell r="A45" t="str">
            <v>DEL ESTADO</v>
          </cell>
          <cell r="B45" t="str">
            <v>CAMPEROS Y CAMIONETAS</v>
          </cell>
          <cell r="C45" t="str">
            <v>Más de 2500 c.c.</v>
          </cell>
          <cell r="D45" t="str">
            <v>0 a 9 años</v>
          </cell>
          <cell r="E45" t="str">
            <v>NUMERO DE POLIZAS</v>
          </cell>
          <cell r="F45">
            <v>231</v>
          </cell>
          <cell r="G45">
            <v>2605.282085233604</v>
          </cell>
          <cell r="H45">
            <v>40847</v>
          </cell>
          <cell r="I45">
            <v>40847</v>
          </cell>
        </row>
        <row r="46">
          <cell r="A46" t="str">
            <v>DEL ESTADO</v>
          </cell>
          <cell r="B46" t="str">
            <v>CAMPEROS Y CAMIONETAS</v>
          </cell>
          <cell r="C46" t="str">
            <v>Más de 2500 c.c.</v>
          </cell>
          <cell r="D46" t="str">
            <v>10 años o mas</v>
          </cell>
          <cell r="E46" t="str">
            <v>NUMERO DE POLIZAS</v>
          </cell>
          <cell r="F46">
            <v>232</v>
          </cell>
          <cell r="G46">
            <v>2202.5561206233724</v>
          </cell>
          <cell r="H46">
            <v>40847</v>
          </cell>
          <cell r="I46">
            <v>40847</v>
          </cell>
        </row>
        <row r="47">
          <cell r="A47" t="str">
            <v>DEL ESTADO</v>
          </cell>
          <cell r="B47" t="str">
            <v>CARGA O MIXTO</v>
          </cell>
          <cell r="C47" t="str">
            <v>Menos de 5 toneladas</v>
          </cell>
          <cell r="E47" t="str">
            <v>NUMERO DE POLIZAS</v>
          </cell>
          <cell r="F47">
            <v>310</v>
          </cell>
          <cell r="G47">
            <v>5474.9028081575943</v>
          </cell>
          <cell r="H47">
            <v>40847</v>
          </cell>
          <cell r="I47">
            <v>40847</v>
          </cell>
        </row>
        <row r="48">
          <cell r="A48" t="str">
            <v>DEL ESTADO</v>
          </cell>
          <cell r="B48" t="str">
            <v>CARGA O MIXTO</v>
          </cell>
          <cell r="C48" t="str">
            <v>De 5 a 15 toneladas</v>
          </cell>
          <cell r="E48" t="str">
            <v>NUMERO DE POLIZAS</v>
          </cell>
          <cell r="F48">
            <v>320</v>
          </cell>
          <cell r="G48">
            <v>2130.4925021329923</v>
          </cell>
          <cell r="H48">
            <v>40847</v>
          </cell>
          <cell r="I48">
            <v>40847</v>
          </cell>
        </row>
        <row r="49">
          <cell r="A49" t="str">
            <v>DEL ESTADO</v>
          </cell>
          <cell r="B49" t="str">
            <v>CARGA O MIXTO</v>
          </cell>
          <cell r="C49" t="str">
            <v>Más de 15 toneladas</v>
          </cell>
          <cell r="E49" t="str">
            <v>NUMERO DE POLIZAS</v>
          </cell>
          <cell r="F49">
            <v>330</v>
          </cell>
          <cell r="G49">
            <v>1459.7851534172464</v>
          </cell>
          <cell r="H49">
            <v>40847</v>
          </cell>
          <cell r="I49">
            <v>40847</v>
          </cell>
        </row>
        <row r="50">
          <cell r="A50" t="str">
            <v>DEL ESTADO</v>
          </cell>
          <cell r="B50" t="str">
            <v>OFICIALES ESPECIALES</v>
          </cell>
          <cell r="C50" t="str">
            <v>Menos de 1500 c.c.</v>
          </cell>
          <cell r="E50" t="str">
            <v>NUMERO DE POLIZAS</v>
          </cell>
          <cell r="F50">
            <v>410</v>
          </cell>
          <cell r="G50">
            <v>5</v>
          </cell>
          <cell r="H50">
            <v>40847</v>
          </cell>
          <cell r="I50">
            <v>40847</v>
          </cell>
        </row>
        <row r="51">
          <cell r="A51" t="str">
            <v>DEL ESTADO</v>
          </cell>
          <cell r="B51" t="str">
            <v>OFICIALES ESPECIALES</v>
          </cell>
          <cell r="C51" t="str">
            <v>1500 c.c. a 2500 c.c.</v>
          </cell>
          <cell r="E51" t="str">
            <v>NUMERO DE POLIZAS</v>
          </cell>
          <cell r="F51">
            <v>420</v>
          </cell>
          <cell r="G51">
            <v>52.857534246576002</v>
          </cell>
          <cell r="H51">
            <v>40847</v>
          </cell>
          <cell r="I51">
            <v>40847</v>
          </cell>
        </row>
        <row r="52">
          <cell r="A52" t="str">
            <v>DEL ESTADO</v>
          </cell>
          <cell r="B52" t="str">
            <v>OFICIALES ESPECIALES</v>
          </cell>
          <cell r="C52" t="str">
            <v>Más de 2500 c.c.</v>
          </cell>
          <cell r="E52" t="str">
            <v>NUMERO DE POLIZAS</v>
          </cell>
          <cell r="F52">
            <v>430</v>
          </cell>
          <cell r="G52">
            <v>102.739724124904</v>
          </cell>
          <cell r="H52">
            <v>40847</v>
          </cell>
          <cell r="I52">
            <v>40847</v>
          </cell>
        </row>
        <row r="53">
          <cell r="A53" t="str">
            <v>DEL ESTADO</v>
          </cell>
          <cell r="B53" t="str">
            <v>AUTOS FAMILIARES</v>
          </cell>
          <cell r="C53" t="str">
            <v>Menos de 1500 c.c.</v>
          </cell>
          <cell r="D53" t="str">
            <v>0 a 9 años</v>
          </cell>
          <cell r="E53" t="str">
            <v>NUMERO DE POLIZAS</v>
          </cell>
          <cell r="F53">
            <v>511</v>
          </cell>
          <cell r="G53">
            <v>9808.6421783696333</v>
          </cell>
          <cell r="H53">
            <v>40847</v>
          </cell>
          <cell r="I53">
            <v>40847</v>
          </cell>
        </row>
        <row r="54">
          <cell r="A54" t="str">
            <v>DEL ESTADO</v>
          </cell>
          <cell r="B54" t="str">
            <v>AUTOS FAMILIARES</v>
          </cell>
          <cell r="C54" t="str">
            <v>Menos de 1500 c.c.</v>
          </cell>
          <cell r="D54" t="str">
            <v>10 años o mas</v>
          </cell>
          <cell r="E54" t="str">
            <v>NUMERO DE POLIZAS</v>
          </cell>
          <cell r="F54">
            <v>512</v>
          </cell>
          <cell r="G54">
            <v>10697.356744675048</v>
          </cell>
          <cell r="H54">
            <v>40847</v>
          </cell>
          <cell r="I54">
            <v>40847</v>
          </cell>
        </row>
        <row r="55">
          <cell r="A55" t="str">
            <v>DEL ESTADO</v>
          </cell>
          <cell r="B55" t="str">
            <v>AUTOS FAMILIARES</v>
          </cell>
          <cell r="C55" t="str">
            <v>1500 c.c. a 2500 c.c.</v>
          </cell>
          <cell r="D55" t="str">
            <v>0 a 9 años</v>
          </cell>
          <cell r="E55" t="str">
            <v>NUMERO DE POLIZAS</v>
          </cell>
          <cell r="F55">
            <v>521</v>
          </cell>
          <cell r="G55">
            <v>10846.917068053594</v>
          </cell>
          <cell r="H55">
            <v>40847</v>
          </cell>
          <cell r="I55">
            <v>40847</v>
          </cell>
        </row>
        <row r="56">
          <cell r="A56" t="str">
            <v>DEL ESTADO</v>
          </cell>
          <cell r="B56" t="str">
            <v>AUTOS FAMILIARES</v>
          </cell>
          <cell r="C56" t="str">
            <v>1500 c.c. a 2500 c.c.</v>
          </cell>
          <cell r="D56" t="str">
            <v>10 años o mas</v>
          </cell>
          <cell r="E56" t="str">
            <v>NUMERO DE POLIZAS</v>
          </cell>
          <cell r="F56">
            <v>522</v>
          </cell>
          <cell r="G56">
            <v>4884.2547203220138</v>
          </cell>
          <cell r="H56">
            <v>40847</v>
          </cell>
          <cell r="I56">
            <v>40847</v>
          </cell>
        </row>
        <row r="57">
          <cell r="A57" t="str">
            <v>DEL ESTADO</v>
          </cell>
          <cell r="B57" t="str">
            <v>AUTOS FAMILIARES</v>
          </cell>
          <cell r="C57" t="str">
            <v>Más de 2500 c.c.</v>
          </cell>
          <cell r="D57" t="str">
            <v>0 a 9 años</v>
          </cell>
          <cell r="E57" t="str">
            <v>NUMERO DE POLIZAS</v>
          </cell>
          <cell r="F57">
            <v>531</v>
          </cell>
          <cell r="G57">
            <v>157.76985159715099</v>
          </cell>
          <cell r="H57">
            <v>40847</v>
          </cell>
          <cell r="I57">
            <v>40847</v>
          </cell>
        </row>
        <row r="58">
          <cell r="A58" t="str">
            <v>DEL ESTADO</v>
          </cell>
          <cell r="B58" t="str">
            <v>AUTOS FAMILIARES</v>
          </cell>
          <cell r="C58" t="str">
            <v>Más de 2500 c.c.</v>
          </cell>
          <cell r="D58" t="str">
            <v>10 años o mas</v>
          </cell>
          <cell r="E58" t="str">
            <v>NUMERO DE POLIZAS</v>
          </cell>
          <cell r="F58">
            <v>532</v>
          </cell>
          <cell r="G58">
            <v>233.01095129399999</v>
          </cell>
          <cell r="H58">
            <v>40847</v>
          </cell>
          <cell r="I58">
            <v>40847</v>
          </cell>
        </row>
        <row r="59">
          <cell r="A59" t="str">
            <v>DEL ESTADO</v>
          </cell>
          <cell r="B59" t="str">
            <v>VEHICULOS PARA SEIS O MAS PASAJEROS</v>
          </cell>
          <cell r="C59" t="str">
            <v>Menos de 2500</v>
          </cell>
          <cell r="D59" t="str">
            <v>0 a 9 años</v>
          </cell>
          <cell r="E59" t="str">
            <v>NUMERO DE POLIZAS</v>
          </cell>
          <cell r="F59">
            <v>611</v>
          </cell>
          <cell r="G59">
            <v>414.79998477739701</v>
          </cell>
          <cell r="H59">
            <v>40847</v>
          </cell>
          <cell r="I59">
            <v>40847</v>
          </cell>
        </row>
        <row r="60">
          <cell r="A60" t="str">
            <v>DEL ESTADO</v>
          </cell>
          <cell r="B60" t="str">
            <v>VEHICULOS PARA SEIS O MAS PASAJEROS</v>
          </cell>
          <cell r="C60" t="str">
            <v>Menos de 2500</v>
          </cell>
          <cell r="D60" t="str">
            <v>10 años o mas</v>
          </cell>
          <cell r="E60" t="str">
            <v>NUMERO DE POLIZAS</v>
          </cell>
          <cell r="F60">
            <v>612</v>
          </cell>
          <cell r="G60">
            <v>385.287667427835</v>
          </cell>
          <cell r="H60">
            <v>40847</v>
          </cell>
          <cell r="I60">
            <v>40847</v>
          </cell>
        </row>
        <row r="61">
          <cell r="A61" t="str">
            <v>DEL ESTADO</v>
          </cell>
          <cell r="B61" t="str">
            <v>VEHICULOS PARA SEIS O MAS PASAJEROS</v>
          </cell>
          <cell r="C61" t="str">
            <v>2500 c.c. o más</v>
          </cell>
          <cell r="D61" t="str">
            <v>0 a 9 años</v>
          </cell>
          <cell r="E61" t="str">
            <v>NUMERO DE POLIZAS</v>
          </cell>
          <cell r="F61">
            <v>621</v>
          </cell>
          <cell r="G61">
            <v>773.81916476299796</v>
          </cell>
          <cell r="H61">
            <v>40847</v>
          </cell>
          <cell r="I61">
            <v>40847</v>
          </cell>
        </row>
        <row r="62">
          <cell r="A62" t="str">
            <v>DEL ESTADO</v>
          </cell>
          <cell r="B62" t="str">
            <v>VEHICULOS PARA SEIS O MAS PASAJEROS</v>
          </cell>
          <cell r="C62" t="str">
            <v>2500 c.c. o más</v>
          </cell>
          <cell r="D62" t="str">
            <v>10 años o mas</v>
          </cell>
          <cell r="E62" t="str">
            <v>NUMERO DE POLIZAS</v>
          </cell>
          <cell r="F62">
            <v>622</v>
          </cell>
          <cell r="G62">
            <v>594.97533865999901</v>
          </cell>
          <cell r="H62">
            <v>40847</v>
          </cell>
          <cell r="I62">
            <v>40847</v>
          </cell>
        </row>
        <row r="63">
          <cell r="A63" t="str">
            <v>DEL ESTADO</v>
          </cell>
          <cell r="B63" t="str">
            <v>AUTOS DE NEGOCIOS Y TAXIS</v>
          </cell>
          <cell r="C63" t="str">
            <v>Menos de 1500 c.c.</v>
          </cell>
          <cell r="D63" t="str">
            <v>0 a 9 años</v>
          </cell>
          <cell r="E63" t="str">
            <v>NUMERO DE POLIZAS</v>
          </cell>
          <cell r="F63">
            <v>711</v>
          </cell>
          <cell r="G63">
            <v>3679.8958675766453</v>
          </cell>
          <cell r="H63">
            <v>40847</v>
          </cell>
          <cell r="I63">
            <v>40847</v>
          </cell>
        </row>
        <row r="64">
          <cell r="A64" t="str">
            <v>DEL ESTADO</v>
          </cell>
          <cell r="B64" t="str">
            <v>AUTOS DE NEGOCIOS Y TAXIS</v>
          </cell>
          <cell r="C64" t="str">
            <v>Menos de 1500 c.c.</v>
          </cell>
          <cell r="D64" t="str">
            <v>10 años o mas</v>
          </cell>
          <cell r="E64" t="str">
            <v>NUMERO DE POLIZAS</v>
          </cell>
          <cell r="F64">
            <v>712</v>
          </cell>
          <cell r="G64">
            <v>586.73642796682498</v>
          </cell>
          <cell r="H64">
            <v>40847</v>
          </cell>
          <cell r="I64">
            <v>40847</v>
          </cell>
        </row>
        <row r="65">
          <cell r="A65" t="str">
            <v>DEL ESTADO</v>
          </cell>
          <cell r="B65" t="str">
            <v>AUTOS DE NEGOCIOS Y TAXIS</v>
          </cell>
          <cell r="C65" t="str">
            <v>1500 c.c. a 2500 c.c.</v>
          </cell>
          <cell r="D65" t="str">
            <v>0 a 9 años</v>
          </cell>
          <cell r="E65" t="str">
            <v>NUMERO DE POLIZAS</v>
          </cell>
          <cell r="F65">
            <v>721</v>
          </cell>
          <cell r="G65">
            <v>152.03287480945301</v>
          </cell>
          <cell r="H65">
            <v>40847</v>
          </cell>
          <cell r="I65">
            <v>40847</v>
          </cell>
        </row>
        <row r="66">
          <cell r="A66" t="str">
            <v>DEL ESTADO</v>
          </cell>
          <cell r="B66" t="str">
            <v>AUTOS DE NEGOCIOS Y TAXIS</v>
          </cell>
          <cell r="C66" t="str">
            <v>1500 c.c. a 2500 c.c.</v>
          </cell>
          <cell r="D66" t="str">
            <v>10 años o mas</v>
          </cell>
          <cell r="E66" t="str">
            <v>NUMERO DE POLIZAS</v>
          </cell>
          <cell r="F66">
            <v>722</v>
          </cell>
          <cell r="G66">
            <v>263.28975971255397</v>
          </cell>
          <cell r="H66">
            <v>40847</v>
          </cell>
          <cell r="I66">
            <v>40847</v>
          </cell>
        </row>
        <row r="67">
          <cell r="A67" t="str">
            <v>DEL ESTADO</v>
          </cell>
          <cell r="B67" t="str">
            <v>AUTOS DE NEGOCIOS Y TAXIS</v>
          </cell>
          <cell r="C67" t="str">
            <v>Más de 2500 c.c.</v>
          </cell>
          <cell r="D67" t="str">
            <v>0 a 9 años</v>
          </cell>
          <cell r="E67" t="str">
            <v>NUMERO DE POLIZAS</v>
          </cell>
          <cell r="F67">
            <v>731</v>
          </cell>
          <cell r="G67">
            <v>18.605469937672005</v>
          </cell>
          <cell r="H67">
            <v>40847</v>
          </cell>
          <cell r="I67">
            <v>40847</v>
          </cell>
        </row>
        <row r="68">
          <cell r="A68" t="str">
            <v>DEL ESTADO</v>
          </cell>
          <cell r="B68" t="str">
            <v>AUTOS DE NEGOCIOS Y TAXIS</v>
          </cell>
          <cell r="C68" t="str">
            <v>Más de 2500 c.c.</v>
          </cell>
          <cell r="D68" t="str">
            <v>10 años o mas</v>
          </cell>
          <cell r="E68" t="str">
            <v>NUMERO DE POLIZAS</v>
          </cell>
          <cell r="F68">
            <v>732</v>
          </cell>
          <cell r="G68">
            <v>48.712328767123999</v>
          </cell>
          <cell r="H68">
            <v>40847</v>
          </cell>
          <cell r="I68">
            <v>40847</v>
          </cell>
        </row>
        <row r="69">
          <cell r="A69" t="str">
            <v>DEL ESTADO</v>
          </cell>
          <cell r="B69" t="str">
            <v>BUSES Y BUSETAS DE SERVICIO PUBLICO URBANO</v>
          </cell>
          <cell r="E69" t="str">
            <v>NUMERO DE POLIZAS</v>
          </cell>
          <cell r="F69">
            <v>810</v>
          </cell>
          <cell r="G69">
            <v>2057.6349152787234</v>
          </cell>
          <cell r="H69">
            <v>40847</v>
          </cell>
          <cell r="I69">
            <v>40847</v>
          </cell>
        </row>
        <row r="70">
          <cell r="A70" t="str">
            <v>DEL ESTADO</v>
          </cell>
          <cell r="B70" t="str">
            <v>SERVICIO PUBLICO INTERMUNICIPAL</v>
          </cell>
          <cell r="C70" t="str">
            <v>Menor 10 pasajeros</v>
          </cell>
          <cell r="E70" t="str">
            <v>NUMERO DE POLIZAS</v>
          </cell>
          <cell r="F70">
            <v>910</v>
          </cell>
          <cell r="G70">
            <v>793.46301369862306</v>
          </cell>
          <cell r="H70">
            <v>40847</v>
          </cell>
          <cell r="I70">
            <v>40847</v>
          </cell>
        </row>
        <row r="71">
          <cell r="A71" t="str">
            <v>DEL ESTADO</v>
          </cell>
          <cell r="B71" t="str">
            <v>SERVICIO PUBLICO INTERMUNICIPAL</v>
          </cell>
          <cell r="C71" t="str">
            <v>10 o más pasajeros</v>
          </cell>
          <cell r="E71" t="str">
            <v>NUMERO DE POLIZAS</v>
          </cell>
          <cell r="F71">
            <v>920</v>
          </cell>
          <cell r="G71">
            <v>1701.0237049618443</v>
          </cell>
          <cell r="H71">
            <v>40847</v>
          </cell>
          <cell r="I71">
            <v>40847</v>
          </cell>
        </row>
        <row r="72">
          <cell r="A72" t="str">
            <v>LA PREVISORA</v>
          </cell>
          <cell r="B72" t="str">
            <v>MOTOS</v>
          </cell>
          <cell r="C72" t="str">
            <v>Menos de 100 c.c.</v>
          </cell>
          <cell r="E72" t="str">
            <v>NUMERO DE POLIZAS</v>
          </cell>
          <cell r="F72">
            <v>110</v>
          </cell>
          <cell r="G72">
            <v>5823</v>
          </cell>
          <cell r="H72">
            <v>40847</v>
          </cell>
          <cell r="I72">
            <v>40847</v>
          </cell>
        </row>
        <row r="73">
          <cell r="A73" t="str">
            <v>LA PREVISORA</v>
          </cell>
          <cell r="B73" t="str">
            <v>MOTOS</v>
          </cell>
          <cell r="C73" t="str">
            <v>De 100 a 200 c.c.</v>
          </cell>
          <cell r="E73" t="str">
            <v>NUMERO DE POLIZAS</v>
          </cell>
          <cell r="F73">
            <v>120</v>
          </cell>
          <cell r="G73">
            <v>19148.48</v>
          </cell>
          <cell r="H73">
            <v>40847</v>
          </cell>
          <cell r="I73">
            <v>40847</v>
          </cell>
        </row>
        <row r="74">
          <cell r="A74" t="str">
            <v>LA PREVISORA</v>
          </cell>
          <cell r="B74" t="str">
            <v>MOTOS</v>
          </cell>
          <cell r="C74" t="str">
            <v>Más de 200 c.c.</v>
          </cell>
          <cell r="E74" t="str">
            <v>NUMERO DE POLIZAS</v>
          </cell>
          <cell r="F74">
            <v>130</v>
          </cell>
          <cell r="G74">
            <v>495.44999999999993</v>
          </cell>
          <cell r="H74">
            <v>40847</v>
          </cell>
          <cell r="I74">
            <v>40847</v>
          </cell>
        </row>
        <row r="75">
          <cell r="A75" t="str">
            <v>LA PREVISORA</v>
          </cell>
          <cell r="B75" t="str">
            <v>MOTOS</v>
          </cell>
          <cell r="C75" t="str">
            <v>MOTOCARROS</v>
          </cell>
          <cell r="E75" t="str">
            <v>NUMERO DE POLIZAS</v>
          </cell>
          <cell r="F75">
            <v>140</v>
          </cell>
          <cell r="G75">
            <v>134</v>
          </cell>
          <cell r="H75">
            <v>40847</v>
          </cell>
          <cell r="I75">
            <v>40847</v>
          </cell>
        </row>
        <row r="76">
          <cell r="A76" t="str">
            <v>LA PREVISORA</v>
          </cell>
          <cell r="B76" t="str">
            <v>CAMPEROS Y CAMIONETAS</v>
          </cell>
          <cell r="C76" t="str">
            <v>Menos de 1500 c.c.</v>
          </cell>
          <cell r="D76" t="str">
            <v>0 a 9 años</v>
          </cell>
          <cell r="E76" t="str">
            <v>NUMERO DE POLIZAS</v>
          </cell>
          <cell r="F76">
            <v>211</v>
          </cell>
          <cell r="G76">
            <v>72.009999999999991</v>
          </cell>
          <cell r="H76">
            <v>40847</v>
          </cell>
          <cell r="I76">
            <v>40847</v>
          </cell>
        </row>
        <row r="77">
          <cell r="A77" t="str">
            <v>LA PREVISORA</v>
          </cell>
          <cell r="B77" t="str">
            <v>CAMPEROS Y CAMIONETAS</v>
          </cell>
          <cell r="C77" t="str">
            <v>Menos de 1500 c.c.</v>
          </cell>
          <cell r="D77" t="str">
            <v>10 años o mas</v>
          </cell>
          <cell r="E77" t="str">
            <v>NUMERO DE POLIZAS</v>
          </cell>
          <cell r="F77">
            <v>212</v>
          </cell>
          <cell r="G77">
            <v>220.11</v>
          </cell>
          <cell r="H77">
            <v>40847</v>
          </cell>
          <cell r="I77">
            <v>40847</v>
          </cell>
        </row>
        <row r="78">
          <cell r="A78" t="str">
            <v>LA PREVISORA</v>
          </cell>
          <cell r="B78" t="str">
            <v>CAMPEROS Y CAMIONETAS</v>
          </cell>
          <cell r="C78" t="str">
            <v>1500 c.c. a 2500 c.c.</v>
          </cell>
          <cell r="D78" t="str">
            <v>0 a 9 años</v>
          </cell>
          <cell r="E78" t="str">
            <v>NUMERO DE POLIZAS</v>
          </cell>
          <cell r="F78">
            <v>221</v>
          </cell>
          <cell r="G78">
            <v>623.89999999999986</v>
          </cell>
          <cell r="H78">
            <v>40847</v>
          </cell>
          <cell r="I78">
            <v>40847</v>
          </cell>
        </row>
        <row r="79">
          <cell r="A79" t="str">
            <v>LA PREVISORA</v>
          </cell>
          <cell r="B79" t="str">
            <v>CAMPEROS Y CAMIONETAS</v>
          </cell>
          <cell r="C79" t="str">
            <v>1500 c.c. a 2500 c.c.</v>
          </cell>
          <cell r="D79" t="str">
            <v>10 años o mas</v>
          </cell>
          <cell r="E79" t="str">
            <v>NUMERO DE POLIZAS</v>
          </cell>
          <cell r="F79">
            <v>222</v>
          </cell>
          <cell r="G79">
            <v>429.21000000000004</v>
          </cell>
          <cell r="H79">
            <v>40847</v>
          </cell>
          <cell r="I79">
            <v>40847</v>
          </cell>
        </row>
        <row r="80">
          <cell r="A80" t="str">
            <v>LA PREVISORA</v>
          </cell>
          <cell r="B80" t="str">
            <v>CAMPEROS Y CAMIONETAS</v>
          </cell>
          <cell r="C80" t="str">
            <v>Más de 2500 c.c.</v>
          </cell>
          <cell r="D80" t="str">
            <v>0 a 9 años</v>
          </cell>
          <cell r="E80" t="str">
            <v>NUMERO DE POLIZAS</v>
          </cell>
          <cell r="F80">
            <v>231</v>
          </cell>
          <cell r="G80">
            <v>655.81999999999891</v>
          </cell>
          <cell r="H80">
            <v>40847</v>
          </cell>
          <cell r="I80">
            <v>40847</v>
          </cell>
        </row>
        <row r="81">
          <cell r="A81" t="str">
            <v>LA PREVISORA</v>
          </cell>
          <cell r="B81" t="str">
            <v>CAMPEROS Y CAMIONETAS</v>
          </cell>
          <cell r="C81" t="str">
            <v>Más de 2500 c.c.</v>
          </cell>
          <cell r="D81" t="str">
            <v>10 años o mas</v>
          </cell>
          <cell r="E81" t="str">
            <v>NUMERO DE POLIZAS</v>
          </cell>
          <cell r="F81">
            <v>232</v>
          </cell>
          <cell r="G81">
            <v>348.58</v>
          </cell>
          <cell r="H81">
            <v>40847</v>
          </cell>
          <cell r="I81">
            <v>40847</v>
          </cell>
        </row>
        <row r="82">
          <cell r="A82" t="str">
            <v>LA PREVISORA</v>
          </cell>
          <cell r="B82" t="str">
            <v>CARGA O MIXTO</v>
          </cell>
          <cell r="C82" t="str">
            <v>Menos de 5 toneladas</v>
          </cell>
          <cell r="E82" t="str">
            <v>NUMERO DE POLIZAS</v>
          </cell>
          <cell r="F82">
            <v>310</v>
          </cell>
          <cell r="G82">
            <v>769.12</v>
          </cell>
          <cell r="H82">
            <v>40847</v>
          </cell>
          <cell r="I82">
            <v>40847</v>
          </cell>
        </row>
        <row r="83">
          <cell r="A83" t="str">
            <v>LA PREVISORA</v>
          </cell>
          <cell r="B83" t="str">
            <v>CARGA O MIXTO</v>
          </cell>
          <cell r="C83" t="str">
            <v>De 5 a 15 toneladas</v>
          </cell>
          <cell r="E83" t="str">
            <v>NUMERO DE POLIZAS</v>
          </cell>
          <cell r="F83">
            <v>320</v>
          </cell>
          <cell r="G83">
            <v>383.57000000000016</v>
          </cell>
          <cell r="H83">
            <v>40847</v>
          </cell>
          <cell r="I83">
            <v>40847</v>
          </cell>
        </row>
        <row r="84">
          <cell r="A84" t="str">
            <v>LA PREVISORA</v>
          </cell>
          <cell r="B84" t="str">
            <v>CARGA O MIXTO</v>
          </cell>
          <cell r="C84" t="str">
            <v>Más de 15 toneladas</v>
          </cell>
          <cell r="E84" t="str">
            <v>NUMERO DE POLIZAS</v>
          </cell>
          <cell r="F84">
            <v>330</v>
          </cell>
          <cell r="G84">
            <v>165.19</v>
          </cell>
          <cell r="H84">
            <v>40847</v>
          </cell>
          <cell r="I84">
            <v>40847</v>
          </cell>
        </row>
        <row r="85">
          <cell r="A85" t="str">
            <v>LA PREVISORA</v>
          </cell>
          <cell r="B85" t="str">
            <v>OFICIALES ESPECIALES</v>
          </cell>
          <cell r="C85" t="str">
            <v>Menos de 1500 c.c.</v>
          </cell>
          <cell r="E85" t="str">
            <v>NUMERO DE POLIZAS</v>
          </cell>
          <cell r="F85">
            <v>410</v>
          </cell>
          <cell r="G85">
            <v>4.8</v>
          </cell>
          <cell r="H85">
            <v>40847</v>
          </cell>
          <cell r="I85">
            <v>40847</v>
          </cell>
        </row>
        <row r="86">
          <cell r="A86" t="str">
            <v>LA PREVISORA</v>
          </cell>
          <cell r="B86" t="str">
            <v>OFICIALES ESPECIALES</v>
          </cell>
          <cell r="C86" t="str">
            <v>1500 c.c. a 2500 c.c.</v>
          </cell>
          <cell r="E86" t="str">
            <v>NUMERO DE POLIZAS</v>
          </cell>
          <cell r="F86">
            <v>420</v>
          </cell>
          <cell r="G86">
            <v>47.019999999999996</v>
          </cell>
          <cell r="H86">
            <v>40847</v>
          </cell>
          <cell r="I86">
            <v>40847</v>
          </cell>
        </row>
        <row r="87">
          <cell r="A87" t="str">
            <v>LA PREVISORA</v>
          </cell>
          <cell r="B87" t="str">
            <v>OFICIALES ESPECIALES</v>
          </cell>
          <cell r="C87" t="str">
            <v>Más de 2500 c.c.</v>
          </cell>
          <cell r="E87" t="str">
            <v>NUMERO DE POLIZAS</v>
          </cell>
          <cell r="F87">
            <v>430</v>
          </cell>
          <cell r="G87">
            <v>150.75</v>
          </cell>
          <cell r="H87">
            <v>40847</v>
          </cell>
          <cell r="I87">
            <v>40847</v>
          </cell>
        </row>
        <row r="88">
          <cell r="A88" t="str">
            <v>LA PREVISORA</v>
          </cell>
          <cell r="B88" t="str">
            <v>AUTOS FAMILIARES</v>
          </cell>
          <cell r="C88" t="str">
            <v>Menos de 1500 c.c.</v>
          </cell>
          <cell r="D88" t="str">
            <v>0 a 9 años</v>
          </cell>
          <cell r="E88" t="str">
            <v>NUMERO DE POLIZAS</v>
          </cell>
          <cell r="F88">
            <v>511</v>
          </cell>
          <cell r="G88">
            <v>1505.95</v>
          </cell>
          <cell r="H88">
            <v>40847</v>
          </cell>
          <cell r="I88">
            <v>40847</v>
          </cell>
        </row>
        <row r="89">
          <cell r="A89" t="str">
            <v>LA PREVISORA</v>
          </cell>
          <cell r="B89" t="str">
            <v>AUTOS FAMILIARES</v>
          </cell>
          <cell r="C89" t="str">
            <v>Menos de 1500 c.c.</v>
          </cell>
          <cell r="D89" t="str">
            <v>10 años o mas</v>
          </cell>
          <cell r="E89" t="str">
            <v>NUMERO DE POLIZAS</v>
          </cell>
          <cell r="F89">
            <v>512</v>
          </cell>
          <cell r="G89">
            <v>1922.2499999999998</v>
          </cell>
          <cell r="H89">
            <v>40847</v>
          </cell>
          <cell r="I89">
            <v>40847</v>
          </cell>
        </row>
        <row r="90">
          <cell r="A90" t="str">
            <v>LA PREVISORA</v>
          </cell>
          <cell r="B90" t="str">
            <v>AUTOS FAMILIARES</v>
          </cell>
          <cell r="C90" t="str">
            <v>1500 c.c. a 2500 c.c.</v>
          </cell>
          <cell r="D90" t="str">
            <v>0 a 9 años</v>
          </cell>
          <cell r="E90" t="str">
            <v>NUMERO DE POLIZAS</v>
          </cell>
          <cell r="F90">
            <v>521</v>
          </cell>
          <cell r="G90">
            <v>1272.96</v>
          </cell>
          <cell r="H90">
            <v>40847</v>
          </cell>
          <cell r="I90">
            <v>40847</v>
          </cell>
        </row>
        <row r="91">
          <cell r="A91" t="str">
            <v>LA PREVISORA</v>
          </cell>
          <cell r="B91" t="str">
            <v>AUTOS FAMILIARES</v>
          </cell>
          <cell r="C91" t="str">
            <v>1500 c.c. a 2500 c.c.</v>
          </cell>
          <cell r="D91" t="str">
            <v>10 años o mas</v>
          </cell>
          <cell r="E91" t="str">
            <v>NUMERO DE POLIZAS</v>
          </cell>
          <cell r="F91">
            <v>522</v>
          </cell>
          <cell r="G91">
            <v>684.39999999999986</v>
          </cell>
          <cell r="H91">
            <v>40847</v>
          </cell>
          <cell r="I91">
            <v>40847</v>
          </cell>
        </row>
        <row r="92">
          <cell r="A92" t="str">
            <v>LA PREVISORA</v>
          </cell>
          <cell r="B92" t="str">
            <v>AUTOS FAMILIARES</v>
          </cell>
          <cell r="C92" t="str">
            <v>Más de 2500 c.c.</v>
          </cell>
          <cell r="D92" t="str">
            <v>0 a 9 años</v>
          </cell>
          <cell r="E92" t="str">
            <v>NUMERO DE POLIZAS</v>
          </cell>
          <cell r="F92">
            <v>531</v>
          </cell>
          <cell r="G92">
            <v>4</v>
          </cell>
          <cell r="H92">
            <v>40847</v>
          </cell>
          <cell r="I92">
            <v>40847</v>
          </cell>
        </row>
        <row r="93">
          <cell r="A93" t="str">
            <v>LA PREVISORA</v>
          </cell>
          <cell r="B93" t="str">
            <v>AUTOS FAMILIARES</v>
          </cell>
          <cell r="C93" t="str">
            <v>Más de 2500 c.c.</v>
          </cell>
          <cell r="D93" t="str">
            <v>10 años o mas</v>
          </cell>
          <cell r="E93" t="str">
            <v>NUMERO DE POLIZAS</v>
          </cell>
          <cell r="F93">
            <v>532</v>
          </cell>
          <cell r="G93">
            <v>14.24</v>
          </cell>
          <cell r="H93">
            <v>40847</v>
          </cell>
          <cell r="I93">
            <v>40847</v>
          </cell>
        </row>
        <row r="94">
          <cell r="A94" t="str">
            <v>LA PREVISORA</v>
          </cell>
          <cell r="B94" t="str">
            <v>VEHICULOS PARA SEIS O MAS PASAJEROS</v>
          </cell>
          <cell r="C94" t="str">
            <v>Menos de 2500</v>
          </cell>
          <cell r="D94" t="str">
            <v>0 a 9 años</v>
          </cell>
          <cell r="E94" t="str">
            <v>NUMERO DE POLIZAS</v>
          </cell>
          <cell r="F94">
            <v>611</v>
          </cell>
          <cell r="G94">
            <v>85.26</v>
          </cell>
          <cell r="H94">
            <v>40847</v>
          </cell>
          <cell r="I94">
            <v>40847</v>
          </cell>
        </row>
        <row r="95">
          <cell r="A95" t="str">
            <v>LA PREVISORA</v>
          </cell>
          <cell r="B95" t="str">
            <v>VEHICULOS PARA SEIS O MAS PASAJEROS</v>
          </cell>
          <cell r="C95" t="str">
            <v>Menos de 2500</v>
          </cell>
          <cell r="D95" t="str">
            <v>10 años o mas</v>
          </cell>
          <cell r="E95" t="str">
            <v>NUMERO DE POLIZAS</v>
          </cell>
          <cell r="F95">
            <v>612</v>
          </cell>
          <cell r="G95">
            <v>93</v>
          </cell>
          <cell r="H95">
            <v>40847</v>
          </cell>
          <cell r="I95">
            <v>40847</v>
          </cell>
        </row>
        <row r="96">
          <cell r="A96" t="str">
            <v>LA PREVISORA</v>
          </cell>
          <cell r="B96" t="str">
            <v>VEHICULOS PARA SEIS O MAS PASAJEROS</v>
          </cell>
          <cell r="C96" t="str">
            <v>2500 c.c. o más</v>
          </cell>
          <cell r="D96" t="str">
            <v>0 a 9 años</v>
          </cell>
          <cell r="E96" t="str">
            <v>NUMERO DE POLIZAS</v>
          </cell>
          <cell r="F96">
            <v>621</v>
          </cell>
          <cell r="G96">
            <v>124.74</v>
          </cell>
          <cell r="H96">
            <v>40847</v>
          </cell>
          <cell r="I96">
            <v>40847</v>
          </cell>
        </row>
        <row r="97">
          <cell r="A97" t="str">
            <v>LA PREVISORA</v>
          </cell>
          <cell r="B97" t="str">
            <v>VEHICULOS PARA SEIS O MAS PASAJEROS</v>
          </cell>
          <cell r="C97" t="str">
            <v>2500 c.c. o más</v>
          </cell>
          <cell r="D97" t="str">
            <v>10 años o mas</v>
          </cell>
          <cell r="E97" t="str">
            <v>NUMERO DE POLIZAS</v>
          </cell>
          <cell r="F97">
            <v>622</v>
          </cell>
          <cell r="G97">
            <v>137</v>
          </cell>
          <cell r="H97">
            <v>40847</v>
          </cell>
          <cell r="I97">
            <v>40847</v>
          </cell>
        </row>
        <row r="98">
          <cell r="A98" t="str">
            <v>LA PREVISORA</v>
          </cell>
          <cell r="B98" t="str">
            <v>AUTOS DE NEGOCIOS Y TAXIS</v>
          </cell>
          <cell r="C98" t="str">
            <v>Menos de 1500 c.c.</v>
          </cell>
          <cell r="D98" t="str">
            <v>0 a 9 años</v>
          </cell>
          <cell r="E98" t="str">
            <v>NUMERO DE POLIZAS</v>
          </cell>
          <cell r="F98">
            <v>711</v>
          </cell>
          <cell r="G98">
            <v>1037.2</v>
          </cell>
          <cell r="H98">
            <v>40847</v>
          </cell>
          <cell r="I98">
            <v>40847</v>
          </cell>
        </row>
        <row r="99">
          <cell r="A99" t="str">
            <v>LA PREVISORA</v>
          </cell>
          <cell r="B99" t="str">
            <v>AUTOS DE NEGOCIOS Y TAXIS</v>
          </cell>
          <cell r="C99" t="str">
            <v>Menos de 1500 c.c.</v>
          </cell>
          <cell r="D99" t="str">
            <v>10 años o mas</v>
          </cell>
          <cell r="E99" t="str">
            <v>NUMERO DE POLIZAS</v>
          </cell>
          <cell r="F99">
            <v>712</v>
          </cell>
          <cell r="G99">
            <v>234.02</v>
          </cell>
          <cell r="H99">
            <v>40847</v>
          </cell>
          <cell r="I99">
            <v>40847</v>
          </cell>
        </row>
        <row r="100">
          <cell r="A100" t="str">
            <v>LA PREVISORA</v>
          </cell>
          <cell r="B100" t="str">
            <v>AUTOS DE NEGOCIOS Y TAXIS</v>
          </cell>
          <cell r="C100" t="str">
            <v>1500 c.c. a 2500 c.c.</v>
          </cell>
          <cell r="D100" t="str">
            <v>0 a 9 años</v>
          </cell>
          <cell r="E100" t="str">
            <v>NUMERO DE POLIZAS</v>
          </cell>
          <cell r="F100">
            <v>721</v>
          </cell>
          <cell r="G100">
            <v>106.88</v>
          </cell>
          <cell r="H100">
            <v>40847</v>
          </cell>
          <cell r="I100">
            <v>40847</v>
          </cell>
        </row>
        <row r="101">
          <cell r="A101" t="str">
            <v>LA PREVISORA</v>
          </cell>
          <cell r="B101" t="str">
            <v>AUTOS DE NEGOCIOS Y TAXIS</v>
          </cell>
          <cell r="C101" t="str">
            <v>1500 c.c. a 2500 c.c.</v>
          </cell>
          <cell r="D101" t="str">
            <v>10 años o mas</v>
          </cell>
          <cell r="E101" t="str">
            <v>NUMERO DE POLIZAS</v>
          </cell>
          <cell r="F101">
            <v>722</v>
          </cell>
          <cell r="G101">
            <v>158.66</v>
          </cell>
          <cell r="H101">
            <v>40847</v>
          </cell>
          <cell r="I101">
            <v>40847</v>
          </cell>
        </row>
        <row r="102">
          <cell r="A102" t="str">
            <v>LA PREVISORA</v>
          </cell>
          <cell r="B102" t="str">
            <v>AUTOS DE NEGOCIOS Y TAXIS</v>
          </cell>
          <cell r="C102" t="str">
            <v>Más de 2500 c.c.</v>
          </cell>
          <cell r="D102" t="str">
            <v>0 a 9 años</v>
          </cell>
          <cell r="E102" t="str">
            <v>NUMERO DE POLIZAS</v>
          </cell>
          <cell r="F102">
            <v>731</v>
          </cell>
          <cell r="G102">
            <v>24.75</v>
          </cell>
          <cell r="H102">
            <v>40847</v>
          </cell>
          <cell r="I102">
            <v>40847</v>
          </cell>
        </row>
        <row r="103">
          <cell r="A103" t="str">
            <v>LA PREVISORA</v>
          </cell>
          <cell r="B103" t="str">
            <v>AUTOS DE NEGOCIOS Y TAXIS</v>
          </cell>
          <cell r="C103" t="str">
            <v>Más de 2500 c.c.</v>
          </cell>
          <cell r="D103" t="str">
            <v>10 años o mas</v>
          </cell>
          <cell r="E103" t="str">
            <v>NUMERO DE POLIZAS</v>
          </cell>
          <cell r="F103">
            <v>732</v>
          </cell>
          <cell r="G103">
            <v>15</v>
          </cell>
          <cell r="H103">
            <v>40847</v>
          </cell>
          <cell r="I103">
            <v>40847</v>
          </cell>
        </row>
        <row r="104">
          <cell r="A104" t="str">
            <v>LA PREVISORA</v>
          </cell>
          <cell r="B104" t="str">
            <v>BUSES Y BUSETAS DE SERVICIO PUBLICO URBANO</v>
          </cell>
          <cell r="E104" t="str">
            <v>NUMERO DE POLIZAS</v>
          </cell>
          <cell r="F104">
            <v>810</v>
          </cell>
          <cell r="G104">
            <v>255.76000000000002</v>
          </cell>
          <cell r="H104">
            <v>40847</v>
          </cell>
          <cell r="I104">
            <v>40847</v>
          </cell>
        </row>
        <row r="105">
          <cell r="A105" t="str">
            <v>LA PREVISORA</v>
          </cell>
          <cell r="B105" t="str">
            <v>SERVICIO PUBLICO INTERMUNICIPAL</v>
          </cell>
          <cell r="C105" t="str">
            <v>Menor 10 pasajeros</v>
          </cell>
          <cell r="E105" t="str">
            <v>NUMERO DE POLIZAS</v>
          </cell>
          <cell r="F105">
            <v>910</v>
          </cell>
          <cell r="G105">
            <v>239.9</v>
          </cell>
          <cell r="H105">
            <v>40847</v>
          </cell>
          <cell r="I105">
            <v>40847</v>
          </cell>
        </row>
        <row r="106">
          <cell r="A106" t="str">
            <v>LA PREVISORA</v>
          </cell>
          <cell r="B106" t="str">
            <v>SERVICIO PUBLICO INTERMUNICIPAL</v>
          </cell>
          <cell r="C106" t="str">
            <v>10 o más pasajeros</v>
          </cell>
          <cell r="E106" t="str">
            <v>NUMERO DE POLIZAS</v>
          </cell>
          <cell r="F106">
            <v>920</v>
          </cell>
          <cell r="G106">
            <v>273.28000000000009</v>
          </cell>
          <cell r="H106">
            <v>40847</v>
          </cell>
          <cell r="I106">
            <v>40847</v>
          </cell>
        </row>
        <row r="107">
          <cell r="A107" t="str">
            <v>LIBERTY</v>
          </cell>
          <cell r="B107" t="str">
            <v>MOTOS</v>
          </cell>
          <cell r="C107" t="str">
            <v>Menos de 100 c.c.</v>
          </cell>
          <cell r="E107" t="str">
            <v>NUMERO DE POLIZAS</v>
          </cell>
          <cell r="F107">
            <v>110</v>
          </cell>
          <cell r="G107">
            <v>1548</v>
          </cell>
          <cell r="H107">
            <v>40847</v>
          </cell>
          <cell r="I107">
            <v>40847</v>
          </cell>
        </row>
        <row r="108">
          <cell r="A108" t="str">
            <v>LIBERTY</v>
          </cell>
          <cell r="B108" t="str">
            <v>MOTOS</v>
          </cell>
          <cell r="C108" t="str">
            <v>De 100 a 200 c.c.</v>
          </cell>
          <cell r="E108" t="str">
            <v>NUMERO DE POLIZAS</v>
          </cell>
          <cell r="F108">
            <v>120</v>
          </cell>
          <cell r="G108">
            <v>4408.45</v>
          </cell>
          <cell r="H108">
            <v>40847</v>
          </cell>
          <cell r="I108">
            <v>40847</v>
          </cell>
        </row>
        <row r="109">
          <cell r="A109" t="str">
            <v>LIBERTY</v>
          </cell>
          <cell r="B109" t="str">
            <v>MOTOS</v>
          </cell>
          <cell r="C109" t="str">
            <v>Más de 200 c.c.</v>
          </cell>
          <cell r="E109" t="str">
            <v>NUMERO DE POLIZAS</v>
          </cell>
          <cell r="F109">
            <v>130</v>
          </cell>
          <cell r="G109">
            <v>326</v>
          </cell>
          <cell r="H109">
            <v>40847</v>
          </cell>
          <cell r="I109">
            <v>40847</v>
          </cell>
        </row>
        <row r="110">
          <cell r="A110" t="str">
            <v>LIBERTY</v>
          </cell>
          <cell r="B110" t="str">
            <v>MOTOS</v>
          </cell>
          <cell r="C110" t="str">
            <v>MOTOCARROS</v>
          </cell>
          <cell r="E110" t="str">
            <v>NUMERO DE POLIZAS</v>
          </cell>
          <cell r="F110">
            <v>140</v>
          </cell>
          <cell r="G110">
            <v>36</v>
          </cell>
          <cell r="H110">
            <v>40847</v>
          </cell>
          <cell r="I110">
            <v>40847</v>
          </cell>
        </row>
        <row r="111">
          <cell r="A111" t="str">
            <v>LIBERTY</v>
          </cell>
          <cell r="B111" t="str">
            <v>CAMPEROS Y CAMIONETAS</v>
          </cell>
          <cell r="C111" t="str">
            <v>Menos de 1500 c.c.</v>
          </cell>
          <cell r="D111" t="str">
            <v>0 a 9 años</v>
          </cell>
          <cell r="E111" t="str">
            <v>NUMERO DE POLIZAS</v>
          </cell>
          <cell r="F111">
            <v>211</v>
          </cell>
          <cell r="G111">
            <v>338.48</v>
          </cell>
          <cell r="H111">
            <v>40847</v>
          </cell>
          <cell r="I111">
            <v>40847</v>
          </cell>
        </row>
        <row r="112">
          <cell r="A112" t="str">
            <v>LIBERTY</v>
          </cell>
          <cell r="B112" t="str">
            <v>CAMPEROS Y CAMIONETAS</v>
          </cell>
          <cell r="C112" t="str">
            <v>Menos de 1500 c.c.</v>
          </cell>
          <cell r="D112" t="str">
            <v>10 años o mas</v>
          </cell>
          <cell r="E112" t="str">
            <v>NUMERO DE POLIZAS</v>
          </cell>
          <cell r="F112">
            <v>212</v>
          </cell>
          <cell r="G112">
            <v>259</v>
          </cell>
          <cell r="H112">
            <v>40847</v>
          </cell>
          <cell r="I112">
            <v>40847</v>
          </cell>
        </row>
        <row r="113">
          <cell r="A113" t="str">
            <v>LIBERTY</v>
          </cell>
          <cell r="B113" t="str">
            <v>CAMPEROS Y CAMIONETAS</v>
          </cell>
          <cell r="C113" t="str">
            <v>1500 c.c. a 2500 c.c.</v>
          </cell>
          <cell r="D113" t="str">
            <v>0 a 9 años</v>
          </cell>
          <cell r="E113" t="str">
            <v>NUMERO DE POLIZAS</v>
          </cell>
          <cell r="F113">
            <v>221</v>
          </cell>
          <cell r="G113">
            <v>3231</v>
          </cell>
          <cell r="H113">
            <v>40847</v>
          </cell>
          <cell r="I113">
            <v>40847</v>
          </cell>
        </row>
        <row r="114">
          <cell r="A114" t="str">
            <v>LIBERTY</v>
          </cell>
          <cell r="B114" t="str">
            <v>CAMPEROS Y CAMIONETAS</v>
          </cell>
          <cell r="C114" t="str">
            <v>1500 c.c. a 2500 c.c.</v>
          </cell>
          <cell r="D114" t="str">
            <v>10 años o mas</v>
          </cell>
          <cell r="E114" t="str">
            <v>NUMERO DE POLIZAS</v>
          </cell>
          <cell r="F114">
            <v>222</v>
          </cell>
          <cell r="G114">
            <v>958</v>
          </cell>
          <cell r="H114">
            <v>40847</v>
          </cell>
          <cell r="I114">
            <v>40847</v>
          </cell>
        </row>
        <row r="115">
          <cell r="A115" t="str">
            <v>LIBERTY</v>
          </cell>
          <cell r="B115" t="str">
            <v>CAMPEROS Y CAMIONETAS</v>
          </cell>
          <cell r="C115" t="str">
            <v>Más de 2500 c.c.</v>
          </cell>
          <cell r="D115" t="str">
            <v>0 a 9 años</v>
          </cell>
          <cell r="E115" t="str">
            <v>NUMERO DE POLIZAS</v>
          </cell>
          <cell r="F115">
            <v>231</v>
          </cell>
          <cell r="G115">
            <v>1693.13</v>
          </cell>
          <cell r="H115">
            <v>40847</v>
          </cell>
          <cell r="I115">
            <v>40847</v>
          </cell>
        </row>
        <row r="116">
          <cell r="A116" t="str">
            <v>LIBERTY</v>
          </cell>
          <cell r="B116" t="str">
            <v>CAMPEROS Y CAMIONETAS</v>
          </cell>
          <cell r="C116" t="str">
            <v>Más de 2500 c.c.</v>
          </cell>
          <cell r="D116" t="str">
            <v>10 años o mas</v>
          </cell>
          <cell r="E116" t="str">
            <v>NUMERO DE POLIZAS</v>
          </cell>
          <cell r="F116">
            <v>232</v>
          </cell>
          <cell r="G116">
            <v>1011.08</v>
          </cell>
          <cell r="H116">
            <v>40847</v>
          </cell>
          <cell r="I116">
            <v>40847</v>
          </cell>
        </row>
        <row r="117">
          <cell r="A117" t="str">
            <v>LIBERTY</v>
          </cell>
          <cell r="B117" t="str">
            <v>CARGA O MIXTO</v>
          </cell>
          <cell r="C117" t="str">
            <v>Menos de 5 toneladas</v>
          </cell>
          <cell r="E117" t="str">
            <v>NUMERO DE POLIZAS</v>
          </cell>
          <cell r="F117">
            <v>310</v>
          </cell>
          <cell r="G117">
            <v>1424.61</v>
          </cell>
          <cell r="H117">
            <v>40847</v>
          </cell>
          <cell r="I117">
            <v>40847</v>
          </cell>
        </row>
        <row r="118">
          <cell r="A118" t="str">
            <v>LIBERTY</v>
          </cell>
          <cell r="B118" t="str">
            <v>CARGA O MIXTO</v>
          </cell>
          <cell r="C118" t="str">
            <v>De 5 a 15 toneladas</v>
          </cell>
          <cell r="E118" t="str">
            <v>NUMERO DE POLIZAS</v>
          </cell>
          <cell r="F118">
            <v>320</v>
          </cell>
          <cell r="G118">
            <v>812.94</v>
          </cell>
          <cell r="H118">
            <v>40847</v>
          </cell>
          <cell r="I118">
            <v>40847</v>
          </cell>
        </row>
        <row r="119">
          <cell r="A119" t="str">
            <v>LIBERTY</v>
          </cell>
          <cell r="B119" t="str">
            <v>CARGA O MIXTO</v>
          </cell>
          <cell r="C119" t="str">
            <v>Más de 15 toneladas</v>
          </cell>
          <cell r="E119" t="str">
            <v>NUMERO DE POLIZAS</v>
          </cell>
          <cell r="F119">
            <v>330</v>
          </cell>
          <cell r="G119">
            <v>753.39</v>
          </cell>
          <cell r="H119">
            <v>40847</v>
          </cell>
          <cell r="I119">
            <v>40847</v>
          </cell>
        </row>
        <row r="120">
          <cell r="A120" t="str">
            <v>LIBERTY</v>
          </cell>
          <cell r="B120" t="str">
            <v>OFICIALES ESPECIALES</v>
          </cell>
          <cell r="C120" t="str">
            <v>Menos de 1500 c.c.</v>
          </cell>
          <cell r="E120" t="str">
            <v>NUMERO DE POLIZAS</v>
          </cell>
          <cell r="F120">
            <v>410</v>
          </cell>
          <cell r="G120">
            <v>1</v>
          </cell>
          <cell r="H120">
            <v>40847</v>
          </cell>
          <cell r="I120">
            <v>40847</v>
          </cell>
        </row>
        <row r="121">
          <cell r="A121" t="str">
            <v>LIBERTY</v>
          </cell>
          <cell r="B121" t="str">
            <v>OFICIALES ESPECIALES</v>
          </cell>
          <cell r="C121" t="str">
            <v>1500 c.c. a 2500 c.c.</v>
          </cell>
          <cell r="E121" t="str">
            <v>NUMERO DE POLIZAS</v>
          </cell>
          <cell r="F121">
            <v>420</v>
          </cell>
          <cell r="G121">
            <v>28.6</v>
          </cell>
          <cell r="H121">
            <v>40847</v>
          </cell>
          <cell r="I121">
            <v>40847</v>
          </cell>
        </row>
        <row r="122">
          <cell r="A122" t="str">
            <v>LIBERTY</v>
          </cell>
          <cell r="B122" t="str">
            <v>OFICIALES ESPECIALES</v>
          </cell>
          <cell r="C122" t="str">
            <v>Más de 2500 c.c.</v>
          </cell>
          <cell r="E122" t="str">
            <v>NUMERO DE POLIZAS</v>
          </cell>
          <cell r="F122">
            <v>430</v>
          </cell>
          <cell r="G122">
            <v>43.56</v>
          </cell>
          <cell r="H122">
            <v>40847</v>
          </cell>
          <cell r="I122">
            <v>40847</v>
          </cell>
        </row>
        <row r="123">
          <cell r="A123" t="str">
            <v>LIBERTY</v>
          </cell>
          <cell r="B123" t="str">
            <v>AUTOS FAMILIARES</v>
          </cell>
          <cell r="C123" t="str">
            <v>Menos de 1500 c.c.</v>
          </cell>
          <cell r="D123" t="str">
            <v>0 a 9 años</v>
          </cell>
          <cell r="E123" t="str">
            <v>NUMERO DE POLIZAS</v>
          </cell>
          <cell r="F123">
            <v>511</v>
          </cell>
          <cell r="G123">
            <v>5142.1099999999997</v>
          </cell>
          <cell r="H123">
            <v>40847</v>
          </cell>
          <cell r="I123">
            <v>40847</v>
          </cell>
        </row>
        <row r="124">
          <cell r="A124" t="str">
            <v>LIBERTY</v>
          </cell>
          <cell r="B124" t="str">
            <v>AUTOS FAMILIARES</v>
          </cell>
          <cell r="C124" t="str">
            <v>Menos de 1500 c.c.</v>
          </cell>
          <cell r="D124" t="str">
            <v>10 años o mas</v>
          </cell>
          <cell r="E124" t="str">
            <v>NUMERO DE POLIZAS</v>
          </cell>
          <cell r="F124">
            <v>512</v>
          </cell>
          <cell r="G124">
            <v>3897.82</v>
          </cell>
          <cell r="H124">
            <v>40847</v>
          </cell>
          <cell r="I124">
            <v>40847</v>
          </cell>
        </row>
        <row r="125">
          <cell r="A125" t="str">
            <v>LIBERTY</v>
          </cell>
          <cell r="B125" t="str">
            <v>AUTOS FAMILIARES</v>
          </cell>
          <cell r="C125" t="str">
            <v>1500 c.c. a 2500 c.c.</v>
          </cell>
          <cell r="D125" t="str">
            <v>0 a 9 años</v>
          </cell>
          <cell r="E125" t="str">
            <v>NUMERO DE POLIZAS</v>
          </cell>
          <cell r="F125">
            <v>521</v>
          </cell>
          <cell r="G125">
            <v>7408.17</v>
          </cell>
          <cell r="H125">
            <v>40847</v>
          </cell>
          <cell r="I125">
            <v>40847</v>
          </cell>
        </row>
        <row r="126">
          <cell r="A126" t="str">
            <v>LIBERTY</v>
          </cell>
          <cell r="B126" t="str">
            <v>AUTOS FAMILIARES</v>
          </cell>
          <cell r="C126" t="str">
            <v>1500 c.c. a 2500 c.c.</v>
          </cell>
          <cell r="D126" t="str">
            <v>10 años o mas</v>
          </cell>
          <cell r="E126" t="str">
            <v>NUMERO DE POLIZAS</v>
          </cell>
          <cell r="F126">
            <v>522</v>
          </cell>
          <cell r="G126">
            <v>1961.41</v>
          </cell>
          <cell r="H126">
            <v>40847</v>
          </cell>
          <cell r="I126">
            <v>40847</v>
          </cell>
        </row>
        <row r="127">
          <cell r="A127" t="str">
            <v>LIBERTY</v>
          </cell>
          <cell r="B127" t="str">
            <v>AUTOS FAMILIARES</v>
          </cell>
          <cell r="C127" t="str">
            <v>Más de 2500 c.c.</v>
          </cell>
          <cell r="D127" t="str">
            <v>0 a 9 años</v>
          </cell>
          <cell r="E127" t="str">
            <v>NUMERO DE POLIZAS</v>
          </cell>
          <cell r="F127">
            <v>531</v>
          </cell>
          <cell r="G127">
            <v>89</v>
          </cell>
          <cell r="H127">
            <v>40847</v>
          </cell>
          <cell r="I127">
            <v>40847</v>
          </cell>
        </row>
        <row r="128">
          <cell r="A128" t="str">
            <v>LIBERTY</v>
          </cell>
          <cell r="B128" t="str">
            <v>AUTOS FAMILIARES</v>
          </cell>
          <cell r="C128" t="str">
            <v>Más de 2500 c.c.</v>
          </cell>
          <cell r="D128" t="str">
            <v>10 años o mas</v>
          </cell>
          <cell r="E128" t="str">
            <v>NUMERO DE POLIZAS</v>
          </cell>
          <cell r="F128">
            <v>532</v>
          </cell>
          <cell r="G128">
            <v>89.28</v>
          </cell>
          <cell r="H128">
            <v>40847</v>
          </cell>
          <cell r="I128">
            <v>40847</v>
          </cell>
        </row>
        <row r="129">
          <cell r="A129" t="str">
            <v>LIBERTY</v>
          </cell>
          <cell r="B129" t="str">
            <v>VEHICULOS PARA SEIS O MAS PASAJEROS</v>
          </cell>
          <cell r="C129" t="str">
            <v>Menos de 2500</v>
          </cell>
          <cell r="D129" t="str">
            <v>0 a 9 años</v>
          </cell>
          <cell r="E129" t="str">
            <v>NUMERO DE POLIZAS</v>
          </cell>
          <cell r="F129">
            <v>611</v>
          </cell>
          <cell r="G129">
            <v>206</v>
          </cell>
          <cell r="H129">
            <v>40847</v>
          </cell>
          <cell r="I129">
            <v>40847</v>
          </cell>
        </row>
        <row r="130">
          <cell r="A130" t="str">
            <v>LIBERTY</v>
          </cell>
          <cell r="B130" t="str">
            <v>VEHICULOS PARA SEIS O MAS PASAJEROS</v>
          </cell>
          <cell r="C130" t="str">
            <v>Menos de 2500</v>
          </cell>
          <cell r="D130" t="str">
            <v>10 años o mas</v>
          </cell>
          <cell r="E130" t="str">
            <v>NUMERO DE POLIZAS</v>
          </cell>
          <cell r="F130">
            <v>612</v>
          </cell>
          <cell r="G130">
            <v>111</v>
          </cell>
          <cell r="H130">
            <v>40847</v>
          </cell>
          <cell r="I130">
            <v>40847</v>
          </cell>
        </row>
        <row r="131">
          <cell r="A131" t="str">
            <v>LIBERTY</v>
          </cell>
          <cell r="B131" t="str">
            <v>VEHICULOS PARA SEIS O MAS PASAJEROS</v>
          </cell>
          <cell r="C131" t="str">
            <v>2500 c.c. o más</v>
          </cell>
          <cell r="D131" t="str">
            <v>0 a 9 años</v>
          </cell>
          <cell r="E131" t="str">
            <v>NUMERO DE POLIZAS</v>
          </cell>
          <cell r="F131">
            <v>621</v>
          </cell>
          <cell r="G131">
            <v>434</v>
          </cell>
          <cell r="H131">
            <v>40847</v>
          </cell>
          <cell r="I131">
            <v>40847</v>
          </cell>
        </row>
        <row r="132">
          <cell r="A132" t="str">
            <v>LIBERTY</v>
          </cell>
          <cell r="B132" t="str">
            <v>VEHICULOS PARA SEIS O MAS PASAJEROS</v>
          </cell>
          <cell r="C132" t="str">
            <v>2500 c.c. o más</v>
          </cell>
          <cell r="D132" t="str">
            <v>10 años o mas</v>
          </cell>
          <cell r="E132" t="str">
            <v>NUMERO DE POLIZAS</v>
          </cell>
          <cell r="F132">
            <v>622</v>
          </cell>
          <cell r="G132">
            <v>154</v>
          </cell>
          <cell r="H132">
            <v>40847</v>
          </cell>
          <cell r="I132">
            <v>40847</v>
          </cell>
        </row>
        <row r="133">
          <cell r="A133" t="str">
            <v>LIBERTY</v>
          </cell>
          <cell r="B133" t="str">
            <v>AUTOS DE NEGOCIOS Y TAXIS</v>
          </cell>
          <cell r="C133" t="str">
            <v>Menos de 1500 c.c.</v>
          </cell>
          <cell r="D133" t="str">
            <v>0 a 9 años</v>
          </cell>
          <cell r="E133" t="str">
            <v>NUMERO DE POLIZAS</v>
          </cell>
          <cell r="F133">
            <v>711</v>
          </cell>
          <cell r="G133">
            <v>1496.83</v>
          </cell>
          <cell r="H133">
            <v>40847</v>
          </cell>
          <cell r="I133">
            <v>40847</v>
          </cell>
        </row>
        <row r="134">
          <cell r="A134" t="str">
            <v>LIBERTY</v>
          </cell>
          <cell r="B134" t="str">
            <v>AUTOS DE NEGOCIOS Y TAXIS</v>
          </cell>
          <cell r="C134" t="str">
            <v>Menos de 1500 c.c.</v>
          </cell>
          <cell r="D134" t="str">
            <v>10 años o mas</v>
          </cell>
          <cell r="E134" t="str">
            <v>NUMERO DE POLIZAS</v>
          </cell>
          <cell r="F134">
            <v>712</v>
          </cell>
          <cell r="G134">
            <v>112.52</v>
          </cell>
          <cell r="H134">
            <v>40847</v>
          </cell>
          <cell r="I134">
            <v>40847</v>
          </cell>
        </row>
        <row r="135">
          <cell r="A135" t="str">
            <v>LIBERTY</v>
          </cell>
          <cell r="B135" t="str">
            <v>AUTOS DE NEGOCIOS Y TAXIS</v>
          </cell>
          <cell r="C135" t="str">
            <v>1500 c.c. a 2500 c.c.</v>
          </cell>
          <cell r="D135" t="str">
            <v>0 a 9 años</v>
          </cell>
          <cell r="E135" t="str">
            <v>NUMERO DE POLIZAS</v>
          </cell>
          <cell r="F135">
            <v>721</v>
          </cell>
          <cell r="G135">
            <v>41</v>
          </cell>
          <cell r="H135">
            <v>40847</v>
          </cell>
          <cell r="I135">
            <v>40847</v>
          </cell>
        </row>
        <row r="136">
          <cell r="A136" t="str">
            <v>LIBERTY</v>
          </cell>
          <cell r="B136" t="str">
            <v>AUTOS DE NEGOCIOS Y TAXIS</v>
          </cell>
          <cell r="C136" t="str">
            <v>1500 c.c. a 2500 c.c.</v>
          </cell>
          <cell r="D136" t="str">
            <v>10 años o mas</v>
          </cell>
          <cell r="E136" t="str">
            <v>NUMERO DE POLIZAS</v>
          </cell>
          <cell r="F136">
            <v>722</v>
          </cell>
          <cell r="G136">
            <v>45.84</v>
          </cell>
          <cell r="H136">
            <v>40847</v>
          </cell>
          <cell r="I136">
            <v>40847</v>
          </cell>
        </row>
        <row r="137">
          <cell r="A137" t="str">
            <v>LIBERTY</v>
          </cell>
          <cell r="B137" t="str">
            <v>AUTOS DE NEGOCIOS Y TAXIS</v>
          </cell>
          <cell r="C137" t="str">
            <v>Más de 2500 c.c.</v>
          </cell>
          <cell r="D137" t="str">
            <v>0 a 9 años</v>
          </cell>
          <cell r="E137" t="str">
            <v>NUMERO DE POLIZAS</v>
          </cell>
          <cell r="F137">
            <v>731</v>
          </cell>
          <cell r="G137">
            <v>6</v>
          </cell>
          <cell r="H137">
            <v>40847</v>
          </cell>
          <cell r="I137">
            <v>40847</v>
          </cell>
        </row>
        <row r="138">
          <cell r="A138" t="str">
            <v>LIBERTY</v>
          </cell>
          <cell r="B138" t="str">
            <v>AUTOS DE NEGOCIOS Y TAXIS</v>
          </cell>
          <cell r="C138" t="str">
            <v>Más de 2500 c.c.</v>
          </cell>
          <cell r="D138" t="str">
            <v>10 años o mas</v>
          </cell>
          <cell r="E138" t="str">
            <v>NUMERO DE POLIZAS</v>
          </cell>
          <cell r="F138">
            <v>732</v>
          </cell>
          <cell r="G138">
            <v>7</v>
          </cell>
          <cell r="H138">
            <v>40847</v>
          </cell>
          <cell r="I138">
            <v>40847</v>
          </cell>
        </row>
        <row r="139">
          <cell r="A139" t="str">
            <v>LIBERTY</v>
          </cell>
          <cell r="B139" t="str">
            <v>BUSES Y BUSETAS DE SERVICIO PUBLICO URBANO</v>
          </cell>
          <cell r="E139" t="str">
            <v>NUMERO DE POLIZAS</v>
          </cell>
          <cell r="F139">
            <v>810</v>
          </cell>
          <cell r="G139">
            <v>445.21</v>
          </cell>
          <cell r="H139">
            <v>40847</v>
          </cell>
          <cell r="I139">
            <v>40847</v>
          </cell>
        </row>
        <row r="140">
          <cell r="A140" t="str">
            <v>LIBERTY</v>
          </cell>
          <cell r="B140" t="str">
            <v>SERVICIO PUBLICO INTERMUNICIPAL</v>
          </cell>
          <cell r="C140" t="str">
            <v>Menor 10 pasajeros</v>
          </cell>
          <cell r="E140" t="str">
            <v>NUMERO DE POLIZAS</v>
          </cell>
          <cell r="F140">
            <v>910</v>
          </cell>
          <cell r="G140">
            <v>256.5</v>
          </cell>
          <cell r="H140">
            <v>40847</v>
          </cell>
          <cell r="I140">
            <v>40847</v>
          </cell>
        </row>
        <row r="141">
          <cell r="A141" t="str">
            <v>LIBERTY</v>
          </cell>
          <cell r="B141" t="str">
            <v>SERVICIO PUBLICO INTERMUNICIPAL</v>
          </cell>
          <cell r="C141" t="str">
            <v>10 o más pasajeros</v>
          </cell>
          <cell r="E141" t="str">
            <v>NUMERO DE POLIZAS</v>
          </cell>
          <cell r="F141">
            <v>920</v>
          </cell>
          <cell r="G141">
            <v>406.78</v>
          </cell>
          <cell r="H141">
            <v>40847</v>
          </cell>
          <cell r="I141">
            <v>40847</v>
          </cell>
        </row>
        <row r="142">
          <cell r="A142" t="str">
            <v>MUNDIAL</v>
          </cell>
          <cell r="B142" t="str">
            <v>MOTOS</v>
          </cell>
          <cell r="C142" t="str">
            <v>Menos de 100 c.c.</v>
          </cell>
          <cell r="E142" t="str">
            <v>NUMERO DE POLIZAS</v>
          </cell>
          <cell r="F142">
            <v>110</v>
          </cell>
          <cell r="G142">
            <v>5523</v>
          </cell>
          <cell r="H142">
            <v>40847</v>
          </cell>
          <cell r="I142">
            <v>40847</v>
          </cell>
        </row>
        <row r="143">
          <cell r="A143" t="str">
            <v>MUNDIAL</v>
          </cell>
          <cell r="B143" t="str">
            <v>MOTOS</v>
          </cell>
          <cell r="C143" t="str">
            <v>De 100 a 200 c.c.</v>
          </cell>
          <cell r="E143" t="str">
            <v>NUMERO DE POLIZAS</v>
          </cell>
          <cell r="F143">
            <v>120</v>
          </cell>
          <cell r="G143">
            <v>12448.027398</v>
          </cell>
          <cell r="H143">
            <v>40847</v>
          </cell>
          <cell r="I143">
            <v>40847</v>
          </cell>
        </row>
        <row r="144">
          <cell r="A144" t="str">
            <v>MUNDIAL</v>
          </cell>
          <cell r="B144" t="str">
            <v>MOTOS</v>
          </cell>
          <cell r="C144" t="str">
            <v>Más de 200 c.c.</v>
          </cell>
          <cell r="E144" t="str">
            <v>NUMERO DE POLIZAS</v>
          </cell>
          <cell r="F144">
            <v>130</v>
          </cell>
          <cell r="G144">
            <v>496</v>
          </cell>
          <cell r="H144">
            <v>40847</v>
          </cell>
          <cell r="I144">
            <v>40847</v>
          </cell>
        </row>
        <row r="145">
          <cell r="A145" t="str">
            <v>MUNDIAL</v>
          </cell>
          <cell r="B145" t="str">
            <v>MOTOS</v>
          </cell>
          <cell r="C145" t="str">
            <v>MOTOCARROS</v>
          </cell>
          <cell r="E145" t="str">
            <v>NUMERO DE POLIZAS</v>
          </cell>
          <cell r="F145">
            <v>140</v>
          </cell>
          <cell r="G145">
            <v>135</v>
          </cell>
          <cell r="H145">
            <v>40847</v>
          </cell>
          <cell r="I145">
            <v>40847</v>
          </cell>
        </row>
        <row r="146">
          <cell r="A146" t="str">
            <v>MUNDIAL</v>
          </cell>
          <cell r="B146" t="str">
            <v>CAMPEROS Y CAMIONETAS</v>
          </cell>
          <cell r="C146" t="str">
            <v>Menos de 1500 c.c.</v>
          </cell>
          <cell r="D146" t="str">
            <v>0 a 9 años</v>
          </cell>
          <cell r="E146" t="str">
            <v>NUMERO DE POLIZAS</v>
          </cell>
          <cell r="F146">
            <v>211</v>
          </cell>
          <cell r="G146">
            <v>466</v>
          </cell>
          <cell r="H146">
            <v>40847</v>
          </cell>
          <cell r="I146">
            <v>40847</v>
          </cell>
        </row>
        <row r="147">
          <cell r="A147" t="str">
            <v>MUNDIAL</v>
          </cell>
          <cell r="B147" t="str">
            <v>CAMPEROS Y CAMIONETAS</v>
          </cell>
          <cell r="C147" t="str">
            <v>Menos de 1500 c.c.</v>
          </cell>
          <cell r="D147" t="str">
            <v>10 años o mas</v>
          </cell>
          <cell r="E147" t="str">
            <v>NUMERO DE POLIZAS</v>
          </cell>
          <cell r="F147">
            <v>212</v>
          </cell>
          <cell r="G147">
            <v>359</v>
          </cell>
          <cell r="H147">
            <v>40847</v>
          </cell>
          <cell r="I147">
            <v>40847</v>
          </cell>
        </row>
        <row r="148">
          <cell r="A148" t="str">
            <v>MUNDIAL</v>
          </cell>
          <cell r="B148" t="str">
            <v>CAMPEROS Y CAMIONETAS</v>
          </cell>
          <cell r="C148" t="str">
            <v>1500 c.c. a 2500 c.c.</v>
          </cell>
          <cell r="D148" t="str">
            <v>0 a 9 años</v>
          </cell>
          <cell r="E148" t="str">
            <v>NUMERO DE POLIZAS</v>
          </cell>
          <cell r="F148">
            <v>221</v>
          </cell>
          <cell r="G148">
            <v>1768</v>
          </cell>
          <cell r="H148">
            <v>40847</v>
          </cell>
          <cell r="I148">
            <v>40847</v>
          </cell>
        </row>
        <row r="149">
          <cell r="A149" t="str">
            <v>MUNDIAL</v>
          </cell>
          <cell r="B149" t="str">
            <v>CAMPEROS Y CAMIONETAS</v>
          </cell>
          <cell r="C149" t="str">
            <v>1500 c.c. a 2500 c.c.</v>
          </cell>
          <cell r="D149" t="str">
            <v>10 años o mas</v>
          </cell>
          <cell r="E149" t="str">
            <v>NUMERO DE POLIZAS</v>
          </cell>
          <cell r="F149">
            <v>222</v>
          </cell>
          <cell r="G149">
            <v>702</v>
          </cell>
          <cell r="H149">
            <v>40847</v>
          </cell>
          <cell r="I149">
            <v>40847</v>
          </cell>
        </row>
        <row r="150">
          <cell r="A150" t="str">
            <v>MUNDIAL</v>
          </cell>
          <cell r="B150" t="str">
            <v>CAMPEROS Y CAMIONETAS</v>
          </cell>
          <cell r="C150" t="str">
            <v>Más de 2500 c.c.</v>
          </cell>
          <cell r="D150" t="str">
            <v>0 a 9 años</v>
          </cell>
          <cell r="E150" t="str">
            <v>NUMERO DE POLIZAS</v>
          </cell>
          <cell r="F150">
            <v>231</v>
          </cell>
          <cell r="G150">
            <v>1199</v>
          </cell>
          <cell r="H150">
            <v>40847</v>
          </cell>
          <cell r="I150">
            <v>40847</v>
          </cell>
        </row>
        <row r="151">
          <cell r="A151" t="str">
            <v>MUNDIAL</v>
          </cell>
          <cell r="B151" t="str">
            <v>CAMPEROS Y CAMIONETAS</v>
          </cell>
          <cell r="C151" t="str">
            <v>Más de 2500 c.c.</v>
          </cell>
          <cell r="D151" t="str">
            <v>10 años o mas</v>
          </cell>
          <cell r="E151" t="str">
            <v>NUMERO DE POLIZAS</v>
          </cell>
          <cell r="F151">
            <v>232</v>
          </cell>
          <cell r="G151">
            <v>654</v>
          </cell>
          <cell r="H151">
            <v>40847</v>
          </cell>
          <cell r="I151">
            <v>40847</v>
          </cell>
        </row>
        <row r="152">
          <cell r="A152" t="str">
            <v>MUNDIAL</v>
          </cell>
          <cell r="B152" t="str">
            <v>CARGA O MIXTO</v>
          </cell>
          <cell r="C152" t="str">
            <v>Menos de 5 toneladas</v>
          </cell>
          <cell r="E152" t="str">
            <v>NUMERO DE POLIZAS</v>
          </cell>
          <cell r="F152">
            <v>310</v>
          </cell>
          <cell r="G152">
            <v>2346.9972600000001</v>
          </cell>
          <cell r="H152">
            <v>40847</v>
          </cell>
          <cell r="I152">
            <v>40847</v>
          </cell>
        </row>
        <row r="153">
          <cell r="A153" t="str">
            <v>MUNDIAL</v>
          </cell>
          <cell r="B153" t="str">
            <v>CARGA O MIXTO</v>
          </cell>
          <cell r="C153" t="str">
            <v>De 5 a 15 toneladas</v>
          </cell>
          <cell r="E153" t="str">
            <v>NUMERO DE POLIZAS</v>
          </cell>
          <cell r="F153">
            <v>320</v>
          </cell>
          <cell r="G153">
            <v>1269.523289</v>
          </cell>
          <cell r="H153">
            <v>40847</v>
          </cell>
          <cell r="I153">
            <v>40847</v>
          </cell>
        </row>
        <row r="154">
          <cell r="A154" t="str">
            <v>MUNDIAL</v>
          </cell>
          <cell r="B154" t="str">
            <v>CARGA O MIXTO</v>
          </cell>
          <cell r="C154" t="str">
            <v>Más de 15 toneladas</v>
          </cell>
          <cell r="E154" t="str">
            <v>NUMERO DE POLIZAS</v>
          </cell>
          <cell r="F154">
            <v>330</v>
          </cell>
          <cell r="G154">
            <v>908.84656399999994</v>
          </cell>
          <cell r="H154">
            <v>40847</v>
          </cell>
          <cell r="I154">
            <v>40847</v>
          </cell>
        </row>
        <row r="155">
          <cell r="A155" t="str">
            <v>MUNDIAL</v>
          </cell>
          <cell r="B155" t="str">
            <v>OFICIALES ESPECIALES</v>
          </cell>
          <cell r="C155" t="str">
            <v>Menos de 1500 c.c.</v>
          </cell>
          <cell r="E155" t="str">
            <v>NUMERO DE POLIZAS</v>
          </cell>
          <cell r="F155">
            <v>410</v>
          </cell>
          <cell r="G155">
            <v>1</v>
          </cell>
          <cell r="H155">
            <v>40847</v>
          </cell>
          <cell r="I155">
            <v>40847</v>
          </cell>
        </row>
        <row r="156">
          <cell r="A156" t="str">
            <v>MUNDIAL</v>
          </cell>
          <cell r="B156" t="str">
            <v>OFICIALES ESPECIALES</v>
          </cell>
          <cell r="C156" t="str">
            <v>1500 c.c. a 2500 c.c.</v>
          </cell>
          <cell r="E156" t="str">
            <v>NUMERO DE POLIZAS</v>
          </cell>
          <cell r="F156">
            <v>420</v>
          </cell>
          <cell r="G156">
            <v>19</v>
          </cell>
          <cell r="H156">
            <v>40847</v>
          </cell>
          <cell r="I156">
            <v>40847</v>
          </cell>
        </row>
        <row r="157">
          <cell r="A157" t="str">
            <v>MUNDIAL</v>
          </cell>
          <cell r="B157" t="str">
            <v>OFICIALES ESPECIALES</v>
          </cell>
          <cell r="C157" t="str">
            <v>Más de 2500 c.c.</v>
          </cell>
          <cell r="E157" t="str">
            <v>NUMERO DE POLIZAS</v>
          </cell>
          <cell r="F157">
            <v>430</v>
          </cell>
          <cell r="G157">
            <v>54</v>
          </cell>
          <cell r="H157">
            <v>40847</v>
          </cell>
          <cell r="I157">
            <v>40847</v>
          </cell>
        </row>
        <row r="158">
          <cell r="A158" t="str">
            <v>MUNDIAL</v>
          </cell>
          <cell r="B158" t="str">
            <v>AUTOS FAMILIARES</v>
          </cell>
          <cell r="C158" t="str">
            <v>Menos de 1500 c.c.</v>
          </cell>
          <cell r="D158" t="str">
            <v>0 a 9 años</v>
          </cell>
          <cell r="E158" t="str">
            <v>NUMERO DE POLIZAS</v>
          </cell>
          <cell r="F158">
            <v>511</v>
          </cell>
          <cell r="G158">
            <v>4423</v>
          </cell>
          <cell r="H158">
            <v>40847</v>
          </cell>
          <cell r="I158">
            <v>40847</v>
          </cell>
        </row>
        <row r="159">
          <cell r="A159" t="str">
            <v>MUNDIAL</v>
          </cell>
          <cell r="B159" t="str">
            <v>AUTOS FAMILIARES</v>
          </cell>
          <cell r="C159" t="str">
            <v>Menos de 1500 c.c.</v>
          </cell>
          <cell r="D159" t="str">
            <v>10 años o mas</v>
          </cell>
          <cell r="E159" t="str">
            <v>NUMERO DE POLIZAS</v>
          </cell>
          <cell r="F159">
            <v>512</v>
          </cell>
          <cell r="G159">
            <v>3911.249315</v>
          </cell>
          <cell r="H159">
            <v>40847</v>
          </cell>
          <cell r="I159">
            <v>40847</v>
          </cell>
        </row>
        <row r="160">
          <cell r="A160" t="str">
            <v>MUNDIAL</v>
          </cell>
          <cell r="B160" t="str">
            <v>AUTOS FAMILIARES</v>
          </cell>
          <cell r="C160" t="str">
            <v>1500 c.c. a 2500 c.c.</v>
          </cell>
          <cell r="D160" t="str">
            <v>0 a 9 años</v>
          </cell>
          <cell r="E160" t="str">
            <v>NUMERO DE POLIZAS</v>
          </cell>
          <cell r="F160">
            <v>521</v>
          </cell>
          <cell r="G160">
            <v>5081.9013709999999</v>
          </cell>
          <cell r="H160">
            <v>40847</v>
          </cell>
          <cell r="I160">
            <v>40847</v>
          </cell>
        </row>
        <row r="161">
          <cell r="A161" t="str">
            <v>MUNDIAL</v>
          </cell>
          <cell r="B161" t="str">
            <v>AUTOS FAMILIARES</v>
          </cell>
          <cell r="C161" t="str">
            <v>1500 c.c. a 2500 c.c.</v>
          </cell>
          <cell r="D161" t="str">
            <v>10 años o mas</v>
          </cell>
          <cell r="E161" t="str">
            <v>NUMERO DE POLIZAS</v>
          </cell>
          <cell r="F161">
            <v>522</v>
          </cell>
          <cell r="G161">
            <v>1499.249315</v>
          </cell>
          <cell r="H161">
            <v>40847</v>
          </cell>
          <cell r="I161">
            <v>40847</v>
          </cell>
        </row>
        <row r="162">
          <cell r="A162" t="str">
            <v>MUNDIAL</v>
          </cell>
          <cell r="B162" t="str">
            <v>AUTOS FAMILIARES</v>
          </cell>
          <cell r="C162" t="str">
            <v>Más de 2500 c.c.</v>
          </cell>
          <cell r="D162" t="str">
            <v>0 a 9 años</v>
          </cell>
          <cell r="E162" t="str">
            <v>NUMERO DE POLIZAS</v>
          </cell>
          <cell r="F162">
            <v>531</v>
          </cell>
          <cell r="G162">
            <v>49</v>
          </cell>
          <cell r="H162">
            <v>40847</v>
          </cell>
          <cell r="I162">
            <v>40847</v>
          </cell>
        </row>
        <row r="163">
          <cell r="A163" t="str">
            <v>MUNDIAL</v>
          </cell>
          <cell r="B163" t="str">
            <v>AUTOS FAMILIARES</v>
          </cell>
          <cell r="C163" t="str">
            <v>Más de 2500 c.c.</v>
          </cell>
          <cell r="D163" t="str">
            <v>10 años o mas</v>
          </cell>
          <cell r="E163" t="str">
            <v>NUMERO DE POLIZAS</v>
          </cell>
          <cell r="F163">
            <v>532</v>
          </cell>
          <cell r="G163">
            <v>66</v>
          </cell>
          <cell r="H163">
            <v>40847</v>
          </cell>
          <cell r="I163">
            <v>40847</v>
          </cell>
        </row>
        <row r="164">
          <cell r="A164" t="str">
            <v>MUNDIAL</v>
          </cell>
          <cell r="B164" t="str">
            <v>VEHICULOS PARA SEIS O MAS PASAJEROS</v>
          </cell>
          <cell r="C164" t="str">
            <v>Menos de 2500</v>
          </cell>
          <cell r="D164" t="str">
            <v>0 a 9 años</v>
          </cell>
          <cell r="E164" t="str">
            <v>NUMERO DE POLIZAS</v>
          </cell>
          <cell r="F164">
            <v>611</v>
          </cell>
          <cell r="G164">
            <v>208</v>
          </cell>
          <cell r="H164">
            <v>40847</v>
          </cell>
          <cell r="I164">
            <v>40847</v>
          </cell>
        </row>
        <row r="165">
          <cell r="A165" t="str">
            <v>MUNDIAL</v>
          </cell>
          <cell r="B165" t="str">
            <v>VEHICULOS PARA SEIS O MAS PASAJEROS</v>
          </cell>
          <cell r="C165" t="str">
            <v>Menos de 2500</v>
          </cell>
          <cell r="D165" t="str">
            <v>10 años o mas</v>
          </cell>
          <cell r="E165" t="str">
            <v>NUMERO DE POLIZAS</v>
          </cell>
          <cell r="F165">
            <v>612</v>
          </cell>
          <cell r="G165">
            <v>118</v>
          </cell>
          <cell r="H165">
            <v>40847</v>
          </cell>
          <cell r="I165">
            <v>40847</v>
          </cell>
        </row>
        <row r="166">
          <cell r="A166" t="str">
            <v>MUNDIAL</v>
          </cell>
          <cell r="B166" t="str">
            <v>VEHICULOS PARA SEIS O MAS PASAJEROS</v>
          </cell>
          <cell r="C166" t="str">
            <v>2500 c.c. o más</v>
          </cell>
          <cell r="D166" t="str">
            <v>0 a 9 años</v>
          </cell>
          <cell r="E166" t="str">
            <v>NUMERO DE POLIZAS</v>
          </cell>
          <cell r="F166">
            <v>621</v>
          </cell>
          <cell r="G166">
            <v>285.83287799999999</v>
          </cell>
          <cell r="H166">
            <v>40847</v>
          </cell>
          <cell r="I166">
            <v>40847</v>
          </cell>
        </row>
        <row r="167">
          <cell r="A167" t="str">
            <v>MUNDIAL</v>
          </cell>
          <cell r="B167" t="str">
            <v>VEHICULOS PARA SEIS O MAS PASAJEROS</v>
          </cell>
          <cell r="C167" t="str">
            <v>2500 c.c. o más</v>
          </cell>
          <cell r="D167" t="str">
            <v>10 años o mas</v>
          </cell>
          <cell r="E167" t="str">
            <v>NUMERO DE POLIZAS</v>
          </cell>
          <cell r="F167">
            <v>622</v>
          </cell>
          <cell r="G167">
            <v>212</v>
          </cell>
          <cell r="H167">
            <v>40847</v>
          </cell>
          <cell r="I167">
            <v>40847</v>
          </cell>
        </row>
        <row r="168">
          <cell r="A168" t="str">
            <v>MUNDIAL</v>
          </cell>
          <cell r="B168" t="str">
            <v>AUTOS DE NEGOCIOS Y TAXIS</v>
          </cell>
          <cell r="C168" t="str">
            <v>Menos de 1500 c.c.</v>
          </cell>
          <cell r="D168" t="str">
            <v>0 a 9 años</v>
          </cell>
          <cell r="E168" t="str">
            <v>NUMERO DE POLIZAS</v>
          </cell>
          <cell r="F168">
            <v>711</v>
          </cell>
          <cell r="G168">
            <v>1043.419179</v>
          </cell>
          <cell r="H168">
            <v>40847</v>
          </cell>
          <cell r="I168">
            <v>40847</v>
          </cell>
        </row>
        <row r="169">
          <cell r="A169" t="str">
            <v>MUNDIAL</v>
          </cell>
          <cell r="B169" t="str">
            <v>AUTOS DE NEGOCIOS Y TAXIS</v>
          </cell>
          <cell r="C169" t="str">
            <v>Menos de 1500 c.c.</v>
          </cell>
          <cell r="D169" t="str">
            <v>10 años o mas</v>
          </cell>
          <cell r="E169" t="str">
            <v>NUMERO DE POLIZAS</v>
          </cell>
          <cell r="F169">
            <v>712</v>
          </cell>
          <cell r="G169">
            <v>242.887676</v>
          </cell>
          <cell r="H169">
            <v>40847</v>
          </cell>
          <cell r="I169">
            <v>40847</v>
          </cell>
        </row>
        <row r="170">
          <cell r="A170" t="str">
            <v>MUNDIAL</v>
          </cell>
          <cell r="B170" t="str">
            <v>AUTOS DE NEGOCIOS Y TAXIS</v>
          </cell>
          <cell r="C170" t="str">
            <v>1500 c.c. a 2500 c.c.</v>
          </cell>
          <cell r="D170" t="str">
            <v>0 a 9 años</v>
          </cell>
          <cell r="E170" t="str">
            <v>NUMERO DE POLIZAS</v>
          </cell>
          <cell r="F170">
            <v>721</v>
          </cell>
          <cell r="G170">
            <v>83.430137999999999</v>
          </cell>
          <cell r="H170">
            <v>40847</v>
          </cell>
          <cell r="I170">
            <v>40847</v>
          </cell>
        </row>
        <row r="171">
          <cell r="A171" t="str">
            <v>MUNDIAL</v>
          </cell>
          <cell r="B171" t="str">
            <v>AUTOS DE NEGOCIOS Y TAXIS</v>
          </cell>
          <cell r="C171" t="str">
            <v>1500 c.c. a 2500 c.c.</v>
          </cell>
          <cell r="D171" t="str">
            <v>10 años o mas</v>
          </cell>
          <cell r="E171" t="str">
            <v>NUMERO DE POLIZAS</v>
          </cell>
          <cell r="F171">
            <v>722</v>
          </cell>
          <cell r="G171">
            <v>132</v>
          </cell>
          <cell r="H171">
            <v>40847</v>
          </cell>
          <cell r="I171">
            <v>40847</v>
          </cell>
        </row>
        <row r="172">
          <cell r="A172" t="str">
            <v>MUNDIAL</v>
          </cell>
          <cell r="B172" t="str">
            <v>AUTOS DE NEGOCIOS Y TAXIS</v>
          </cell>
          <cell r="C172" t="str">
            <v>Más de 2500 c.c.</v>
          </cell>
          <cell r="D172" t="str">
            <v>0 a 9 años</v>
          </cell>
          <cell r="E172" t="str">
            <v>NUMERO DE POLIZAS</v>
          </cell>
          <cell r="F172">
            <v>731</v>
          </cell>
          <cell r="G172">
            <v>18</v>
          </cell>
          <cell r="H172">
            <v>40847</v>
          </cell>
          <cell r="I172">
            <v>40847</v>
          </cell>
        </row>
        <row r="173">
          <cell r="A173" t="str">
            <v>MUNDIAL</v>
          </cell>
          <cell r="B173" t="str">
            <v>AUTOS DE NEGOCIOS Y TAXIS</v>
          </cell>
          <cell r="C173" t="str">
            <v>Más de 2500 c.c.</v>
          </cell>
          <cell r="D173" t="str">
            <v>10 años o mas</v>
          </cell>
          <cell r="E173" t="str">
            <v>NUMERO DE POLIZAS</v>
          </cell>
          <cell r="F173">
            <v>732</v>
          </cell>
          <cell r="G173">
            <v>36</v>
          </cell>
          <cell r="H173">
            <v>40847</v>
          </cell>
          <cell r="I173">
            <v>40847</v>
          </cell>
        </row>
        <row r="174">
          <cell r="A174" t="str">
            <v>MUNDIAL</v>
          </cell>
          <cell r="B174" t="str">
            <v>BUSES Y BUSETAS DE SERVICIO PUBLICO URBANO</v>
          </cell>
          <cell r="E174" t="str">
            <v>NUMERO DE POLIZAS</v>
          </cell>
          <cell r="F174">
            <v>810</v>
          </cell>
          <cell r="G174">
            <v>151.18630200000001</v>
          </cell>
          <cell r="H174">
            <v>40847</v>
          </cell>
          <cell r="I174">
            <v>40847</v>
          </cell>
        </row>
        <row r="175">
          <cell r="A175" t="str">
            <v>MUNDIAL</v>
          </cell>
          <cell r="B175" t="str">
            <v>SERVICIO PUBLICO INTERMUNICIPAL</v>
          </cell>
          <cell r="C175" t="str">
            <v>Menor 10 pasajeros</v>
          </cell>
          <cell r="E175" t="str">
            <v>NUMERO DE POLIZAS</v>
          </cell>
          <cell r="F175">
            <v>910</v>
          </cell>
          <cell r="G175">
            <v>132.99178000000001</v>
          </cell>
          <cell r="H175">
            <v>40847</v>
          </cell>
          <cell r="I175">
            <v>40847</v>
          </cell>
        </row>
        <row r="176">
          <cell r="A176" t="str">
            <v>MUNDIAL</v>
          </cell>
          <cell r="B176" t="str">
            <v>SERVICIO PUBLICO INTERMUNICIPAL</v>
          </cell>
          <cell r="C176" t="str">
            <v>10 o más pasajeros</v>
          </cell>
          <cell r="E176" t="str">
            <v>NUMERO DE POLIZAS</v>
          </cell>
          <cell r="F176">
            <v>920</v>
          </cell>
          <cell r="G176">
            <v>154.15068400000001</v>
          </cell>
          <cell r="H176">
            <v>40847</v>
          </cell>
          <cell r="I176">
            <v>40847</v>
          </cell>
        </row>
        <row r="177">
          <cell r="A177" t="str">
            <v>QBE</v>
          </cell>
          <cell r="B177" t="str">
            <v>MOTOS</v>
          </cell>
          <cell r="C177" t="str">
            <v>Menos de 100 c.c.</v>
          </cell>
          <cell r="E177" t="str">
            <v>NUMERO DE POLIZAS</v>
          </cell>
          <cell r="F177">
            <v>110</v>
          </cell>
          <cell r="G177">
            <v>19753.859999999997</v>
          </cell>
          <cell r="H177">
            <v>40847</v>
          </cell>
          <cell r="I177">
            <v>40847</v>
          </cell>
        </row>
        <row r="178">
          <cell r="A178" t="str">
            <v>QBE</v>
          </cell>
          <cell r="B178" t="str">
            <v>MOTOS</v>
          </cell>
          <cell r="C178" t="str">
            <v>De 100 a 200 c.c.</v>
          </cell>
          <cell r="E178" t="str">
            <v>NUMERO DE POLIZAS</v>
          </cell>
          <cell r="F178">
            <v>120</v>
          </cell>
          <cell r="G178">
            <v>31109.86</v>
          </cell>
          <cell r="H178">
            <v>40847</v>
          </cell>
          <cell r="I178">
            <v>40847</v>
          </cell>
        </row>
        <row r="179">
          <cell r="A179" t="str">
            <v>QBE</v>
          </cell>
          <cell r="B179" t="str">
            <v>MOTOS</v>
          </cell>
          <cell r="C179" t="str">
            <v>Más de 200 c.c.</v>
          </cell>
          <cell r="E179" t="str">
            <v>NUMERO DE POLIZAS</v>
          </cell>
          <cell r="F179">
            <v>130</v>
          </cell>
          <cell r="G179">
            <v>1077.68</v>
          </cell>
          <cell r="H179">
            <v>40847</v>
          </cell>
          <cell r="I179">
            <v>40847</v>
          </cell>
        </row>
        <row r="180">
          <cell r="A180" t="str">
            <v>QBE</v>
          </cell>
          <cell r="B180" t="str">
            <v>MOTOS</v>
          </cell>
          <cell r="C180" t="str">
            <v>MOTOCARROS</v>
          </cell>
          <cell r="E180" t="str">
            <v>NUMERO DE POLIZAS</v>
          </cell>
          <cell r="F180">
            <v>140</v>
          </cell>
          <cell r="G180">
            <v>468</v>
          </cell>
          <cell r="H180">
            <v>40847</v>
          </cell>
          <cell r="I180">
            <v>40847</v>
          </cell>
        </row>
        <row r="181">
          <cell r="A181" t="str">
            <v>QBE</v>
          </cell>
          <cell r="B181" t="str">
            <v>CAMPEROS Y CAMIONETAS</v>
          </cell>
          <cell r="C181" t="str">
            <v>Menos de 1500 c.c.</v>
          </cell>
          <cell r="D181" t="str">
            <v>0 a 9 años</v>
          </cell>
          <cell r="E181" t="str">
            <v>NUMERO DE POLIZAS</v>
          </cell>
          <cell r="F181">
            <v>211</v>
          </cell>
          <cell r="G181">
            <v>354.35</v>
          </cell>
          <cell r="H181">
            <v>40847</v>
          </cell>
          <cell r="I181">
            <v>40847</v>
          </cell>
        </row>
        <row r="182">
          <cell r="A182" t="str">
            <v>QBE</v>
          </cell>
          <cell r="B182" t="str">
            <v>CAMPEROS Y CAMIONETAS</v>
          </cell>
          <cell r="C182" t="str">
            <v>Menos de 1500 c.c.</v>
          </cell>
          <cell r="D182" t="str">
            <v>10 años o mas</v>
          </cell>
          <cell r="E182" t="str">
            <v>NUMERO DE POLIZAS</v>
          </cell>
          <cell r="F182">
            <v>212</v>
          </cell>
          <cell r="G182">
            <v>762.16000000000008</v>
          </cell>
          <cell r="H182">
            <v>40847</v>
          </cell>
          <cell r="I182">
            <v>40847</v>
          </cell>
        </row>
        <row r="183">
          <cell r="A183" t="str">
            <v>QBE</v>
          </cell>
          <cell r="B183" t="str">
            <v>CAMPEROS Y CAMIONETAS</v>
          </cell>
          <cell r="C183" t="str">
            <v>1500 c.c. a 2500 c.c.</v>
          </cell>
          <cell r="D183" t="str">
            <v>0 a 9 años</v>
          </cell>
          <cell r="E183" t="str">
            <v>NUMERO DE POLIZAS</v>
          </cell>
          <cell r="F183">
            <v>221</v>
          </cell>
          <cell r="G183">
            <v>2442.2699999999968</v>
          </cell>
          <cell r="H183">
            <v>40847</v>
          </cell>
          <cell r="I183">
            <v>40847</v>
          </cell>
        </row>
        <row r="184">
          <cell r="A184" t="str">
            <v>QBE</v>
          </cell>
          <cell r="B184" t="str">
            <v>CAMPEROS Y CAMIONETAS</v>
          </cell>
          <cell r="C184" t="str">
            <v>1500 c.c. a 2500 c.c.</v>
          </cell>
          <cell r="D184" t="str">
            <v>10 años o mas</v>
          </cell>
          <cell r="E184" t="str">
            <v>NUMERO DE POLIZAS</v>
          </cell>
          <cell r="F184">
            <v>222</v>
          </cell>
          <cell r="G184">
            <v>1743.2800000000004</v>
          </cell>
          <cell r="H184">
            <v>40847</v>
          </cell>
          <cell r="I184">
            <v>40847</v>
          </cell>
        </row>
        <row r="185">
          <cell r="A185" t="str">
            <v>QBE</v>
          </cell>
          <cell r="B185" t="str">
            <v>CAMPEROS Y CAMIONETAS</v>
          </cell>
          <cell r="C185" t="str">
            <v>Más de 2500 c.c.</v>
          </cell>
          <cell r="D185" t="str">
            <v>0 a 9 años</v>
          </cell>
          <cell r="E185" t="str">
            <v>NUMERO DE POLIZAS</v>
          </cell>
          <cell r="F185">
            <v>231</v>
          </cell>
          <cell r="G185">
            <v>2004.7700000000004</v>
          </cell>
          <cell r="H185">
            <v>40847</v>
          </cell>
          <cell r="I185">
            <v>40847</v>
          </cell>
        </row>
        <row r="186">
          <cell r="A186" t="str">
            <v>QBE</v>
          </cell>
          <cell r="B186" t="str">
            <v>CAMPEROS Y CAMIONETAS</v>
          </cell>
          <cell r="C186" t="str">
            <v>Más de 2500 c.c.</v>
          </cell>
          <cell r="D186" t="str">
            <v>10 años o mas</v>
          </cell>
          <cell r="E186" t="str">
            <v>NUMERO DE POLIZAS</v>
          </cell>
          <cell r="F186">
            <v>232</v>
          </cell>
          <cell r="G186">
            <v>1826.68</v>
          </cell>
          <cell r="H186">
            <v>40847</v>
          </cell>
          <cell r="I186">
            <v>40847</v>
          </cell>
        </row>
        <row r="187">
          <cell r="A187" t="str">
            <v>QBE</v>
          </cell>
          <cell r="B187" t="str">
            <v>CARGA O MIXTO</v>
          </cell>
          <cell r="C187" t="str">
            <v>Menos de 5 toneladas</v>
          </cell>
          <cell r="E187" t="str">
            <v>NUMERO DE POLIZAS</v>
          </cell>
          <cell r="F187">
            <v>310</v>
          </cell>
          <cell r="G187">
            <v>3964.0399999999981</v>
          </cell>
          <cell r="H187">
            <v>40847</v>
          </cell>
          <cell r="I187">
            <v>40847</v>
          </cell>
        </row>
        <row r="188">
          <cell r="A188" t="str">
            <v>QBE</v>
          </cell>
          <cell r="B188" t="str">
            <v>CARGA O MIXTO</v>
          </cell>
          <cell r="C188" t="str">
            <v>De 5 a 15 toneladas</v>
          </cell>
          <cell r="E188" t="str">
            <v>NUMERO DE POLIZAS</v>
          </cell>
          <cell r="F188">
            <v>320</v>
          </cell>
          <cell r="G188">
            <v>1434.94</v>
          </cell>
          <cell r="H188">
            <v>40847</v>
          </cell>
          <cell r="I188">
            <v>40847</v>
          </cell>
        </row>
        <row r="189">
          <cell r="A189" t="str">
            <v>QBE</v>
          </cell>
          <cell r="B189" t="str">
            <v>CARGA O MIXTO</v>
          </cell>
          <cell r="C189" t="str">
            <v>Más de 15 toneladas</v>
          </cell>
          <cell r="E189" t="str">
            <v>NUMERO DE POLIZAS</v>
          </cell>
          <cell r="F189">
            <v>330</v>
          </cell>
          <cell r="G189">
            <v>657.24</v>
          </cell>
          <cell r="H189">
            <v>40847</v>
          </cell>
          <cell r="I189">
            <v>40847</v>
          </cell>
        </row>
        <row r="190">
          <cell r="A190" t="str">
            <v>QBE</v>
          </cell>
          <cell r="B190" t="str">
            <v>OFICIALES ESPECIALES</v>
          </cell>
          <cell r="C190" t="str">
            <v>Menos de 1500 c.c.</v>
          </cell>
          <cell r="E190" t="str">
            <v>NUMERO DE POLIZAS</v>
          </cell>
          <cell r="F190">
            <v>410</v>
          </cell>
          <cell r="G190">
            <v>1</v>
          </cell>
          <cell r="H190">
            <v>40847</v>
          </cell>
          <cell r="I190">
            <v>40847</v>
          </cell>
        </row>
        <row r="191">
          <cell r="A191" t="str">
            <v>QBE</v>
          </cell>
          <cell r="B191" t="str">
            <v>OFICIALES ESPECIALES</v>
          </cell>
          <cell r="C191" t="str">
            <v>1500 c.c. a 2500 c.c.</v>
          </cell>
          <cell r="E191" t="str">
            <v>NUMERO DE POLIZAS</v>
          </cell>
          <cell r="F191">
            <v>420</v>
          </cell>
          <cell r="G191">
            <v>27.92</v>
          </cell>
          <cell r="H191">
            <v>40847</v>
          </cell>
          <cell r="I191">
            <v>40847</v>
          </cell>
        </row>
        <row r="192">
          <cell r="A192" t="str">
            <v>QBE</v>
          </cell>
          <cell r="B192" t="str">
            <v>OFICIALES ESPECIALES</v>
          </cell>
          <cell r="C192" t="str">
            <v>Más de 2500 c.c.</v>
          </cell>
          <cell r="E192" t="str">
            <v>NUMERO DE POLIZAS</v>
          </cell>
          <cell r="F192">
            <v>430</v>
          </cell>
          <cell r="G192">
            <v>74</v>
          </cell>
          <cell r="H192">
            <v>40847</v>
          </cell>
          <cell r="I192">
            <v>40847</v>
          </cell>
        </row>
        <row r="193">
          <cell r="A193" t="str">
            <v>QBE</v>
          </cell>
          <cell r="B193" t="str">
            <v>AUTOS FAMILIARES</v>
          </cell>
          <cell r="C193" t="str">
            <v>Menos de 1500 c.c.</v>
          </cell>
          <cell r="D193" t="str">
            <v>0 a 9 años</v>
          </cell>
          <cell r="E193" t="str">
            <v>NUMERO DE POLIZAS</v>
          </cell>
          <cell r="F193">
            <v>511</v>
          </cell>
          <cell r="G193">
            <v>5213.5299999999897</v>
          </cell>
          <cell r="H193">
            <v>40847</v>
          </cell>
          <cell r="I193">
            <v>40847</v>
          </cell>
        </row>
        <row r="194">
          <cell r="A194" t="str">
            <v>QBE</v>
          </cell>
          <cell r="B194" t="str">
            <v>AUTOS FAMILIARES</v>
          </cell>
          <cell r="C194" t="str">
            <v>Menos de 1500 c.c.</v>
          </cell>
          <cell r="D194" t="str">
            <v>10 años o mas</v>
          </cell>
          <cell r="E194" t="str">
            <v>NUMERO DE POLIZAS</v>
          </cell>
          <cell r="F194">
            <v>512</v>
          </cell>
          <cell r="G194">
            <v>7670.8199999999952</v>
          </cell>
          <cell r="H194">
            <v>40847</v>
          </cell>
          <cell r="I194">
            <v>40847</v>
          </cell>
        </row>
        <row r="195">
          <cell r="A195" t="str">
            <v>QBE</v>
          </cell>
          <cell r="B195" t="str">
            <v>AUTOS FAMILIARES</v>
          </cell>
          <cell r="C195" t="str">
            <v>1500 c.c. a 2500 c.c.</v>
          </cell>
          <cell r="D195" t="str">
            <v>0 a 9 años</v>
          </cell>
          <cell r="E195" t="str">
            <v>NUMERO DE POLIZAS</v>
          </cell>
          <cell r="F195">
            <v>521</v>
          </cell>
          <cell r="G195">
            <v>5334.2599999999957</v>
          </cell>
          <cell r="H195">
            <v>40847</v>
          </cell>
          <cell r="I195">
            <v>40847</v>
          </cell>
        </row>
        <row r="196">
          <cell r="A196" t="str">
            <v>QBE</v>
          </cell>
          <cell r="B196" t="str">
            <v>AUTOS FAMILIARES</v>
          </cell>
          <cell r="C196" t="str">
            <v>1500 c.c. a 2500 c.c.</v>
          </cell>
          <cell r="D196" t="str">
            <v>10 años o mas</v>
          </cell>
          <cell r="E196" t="str">
            <v>NUMERO DE POLIZAS</v>
          </cell>
          <cell r="F196">
            <v>522</v>
          </cell>
          <cell r="G196">
            <v>2824.6399999999994</v>
          </cell>
          <cell r="H196">
            <v>40847</v>
          </cell>
          <cell r="I196">
            <v>40847</v>
          </cell>
        </row>
        <row r="197">
          <cell r="A197" t="str">
            <v>QBE</v>
          </cell>
          <cell r="B197" t="str">
            <v>AUTOS FAMILIARES</v>
          </cell>
          <cell r="C197" t="str">
            <v>Más de 2500 c.c.</v>
          </cell>
          <cell r="D197" t="str">
            <v>0 a 9 años</v>
          </cell>
          <cell r="E197" t="str">
            <v>NUMERO DE POLIZAS</v>
          </cell>
          <cell r="F197">
            <v>531</v>
          </cell>
          <cell r="G197">
            <v>76.48</v>
          </cell>
          <cell r="H197">
            <v>40847</v>
          </cell>
          <cell r="I197">
            <v>40847</v>
          </cell>
        </row>
        <row r="198">
          <cell r="A198" t="str">
            <v>QBE</v>
          </cell>
          <cell r="B198" t="str">
            <v>AUTOS FAMILIARES</v>
          </cell>
          <cell r="C198" t="str">
            <v>Más de 2500 c.c.</v>
          </cell>
          <cell r="D198" t="str">
            <v>10 años o mas</v>
          </cell>
          <cell r="E198" t="str">
            <v>NUMERO DE POLIZAS</v>
          </cell>
          <cell r="F198">
            <v>532</v>
          </cell>
          <cell r="G198">
            <v>106</v>
          </cell>
          <cell r="H198">
            <v>40847</v>
          </cell>
          <cell r="I198">
            <v>40847</v>
          </cell>
        </row>
        <row r="199">
          <cell r="A199" t="str">
            <v>QBE</v>
          </cell>
          <cell r="B199" t="str">
            <v>VEHICULOS PARA SEIS O MAS PASAJEROS</v>
          </cell>
          <cell r="C199" t="str">
            <v>Menos de 2500</v>
          </cell>
          <cell r="D199" t="str">
            <v>0 a 9 años</v>
          </cell>
          <cell r="E199" t="str">
            <v>NUMERO DE POLIZAS</v>
          </cell>
          <cell r="F199">
            <v>611</v>
          </cell>
          <cell r="G199">
            <v>96.599999999999952</v>
          </cell>
          <cell r="H199">
            <v>40847</v>
          </cell>
          <cell r="I199">
            <v>40847</v>
          </cell>
        </row>
        <row r="200">
          <cell r="A200" t="str">
            <v>QBE</v>
          </cell>
          <cell r="B200" t="str">
            <v>VEHICULOS PARA SEIS O MAS PASAJEROS</v>
          </cell>
          <cell r="C200" t="str">
            <v>Menos de 2500</v>
          </cell>
          <cell r="D200" t="str">
            <v>10 años o mas</v>
          </cell>
          <cell r="E200" t="str">
            <v>NUMERO DE POLIZAS</v>
          </cell>
          <cell r="F200">
            <v>612</v>
          </cell>
          <cell r="G200">
            <v>181.48000000000002</v>
          </cell>
          <cell r="H200">
            <v>40847</v>
          </cell>
          <cell r="I200">
            <v>40847</v>
          </cell>
        </row>
        <row r="201">
          <cell r="A201" t="str">
            <v>QBE</v>
          </cell>
          <cell r="B201" t="str">
            <v>VEHICULOS PARA SEIS O MAS PASAJEROS</v>
          </cell>
          <cell r="C201" t="str">
            <v>2500 c.c. o más</v>
          </cell>
          <cell r="D201" t="str">
            <v>0 a 9 años</v>
          </cell>
          <cell r="E201" t="str">
            <v>NUMERO DE POLIZAS</v>
          </cell>
          <cell r="F201">
            <v>621</v>
          </cell>
          <cell r="G201">
            <v>144.16000000000003</v>
          </cell>
          <cell r="H201">
            <v>40847</v>
          </cell>
          <cell r="I201">
            <v>40847</v>
          </cell>
        </row>
        <row r="202">
          <cell r="A202" t="str">
            <v>QBE</v>
          </cell>
          <cell r="B202" t="str">
            <v>VEHICULOS PARA SEIS O MAS PASAJEROS</v>
          </cell>
          <cell r="C202" t="str">
            <v>2500 c.c. o más</v>
          </cell>
          <cell r="D202" t="str">
            <v>10 años o mas</v>
          </cell>
          <cell r="E202" t="str">
            <v>NUMERO DE POLIZAS</v>
          </cell>
          <cell r="F202">
            <v>622</v>
          </cell>
          <cell r="G202">
            <v>169</v>
          </cell>
          <cell r="H202">
            <v>40847</v>
          </cell>
          <cell r="I202">
            <v>40847</v>
          </cell>
        </row>
        <row r="203">
          <cell r="A203" t="str">
            <v>QBE</v>
          </cell>
          <cell r="B203" t="str">
            <v>AUTOS DE NEGOCIOS Y TAXIS</v>
          </cell>
          <cell r="C203" t="str">
            <v>Menos de 1500 c.c.</v>
          </cell>
          <cell r="D203" t="str">
            <v>0 a 9 años</v>
          </cell>
          <cell r="E203" t="str">
            <v>NUMERO DE POLIZAS</v>
          </cell>
          <cell r="F203">
            <v>711</v>
          </cell>
          <cell r="G203">
            <v>4209.8999999999996</v>
          </cell>
          <cell r="H203">
            <v>40847</v>
          </cell>
          <cell r="I203">
            <v>40847</v>
          </cell>
        </row>
        <row r="204">
          <cell r="A204" t="str">
            <v>QBE</v>
          </cell>
          <cell r="B204" t="str">
            <v>AUTOS DE NEGOCIOS Y TAXIS</v>
          </cell>
          <cell r="C204" t="str">
            <v>Menos de 1500 c.c.</v>
          </cell>
          <cell r="D204" t="str">
            <v>10 años o mas</v>
          </cell>
          <cell r="E204" t="str">
            <v>NUMERO DE POLIZAS</v>
          </cell>
          <cell r="F204">
            <v>712</v>
          </cell>
          <cell r="G204">
            <v>799.97</v>
          </cell>
          <cell r="H204">
            <v>40847</v>
          </cell>
          <cell r="I204">
            <v>40847</v>
          </cell>
        </row>
        <row r="205">
          <cell r="A205" t="str">
            <v>QBE</v>
          </cell>
          <cell r="B205" t="str">
            <v>AUTOS DE NEGOCIOS Y TAXIS</v>
          </cell>
          <cell r="C205" t="str">
            <v>1500 c.c. a 2500 c.c.</v>
          </cell>
          <cell r="D205" t="str">
            <v>0 a 9 años</v>
          </cell>
          <cell r="E205" t="str">
            <v>NUMERO DE POLIZAS</v>
          </cell>
          <cell r="F205">
            <v>721</v>
          </cell>
          <cell r="G205">
            <v>228.28</v>
          </cell>
          <cell r="H205">
            <v>40847</v>
          </cell>
          <cell r="I205">
            <v>40847</v>
          </cell>
        </row>
        <row r="206">
          <cell r="A206" t="str">
            <v>QBE</v>
          </cell>
          <cell r="B206" t="str">
            <v>AUTOS DE NEGOCIOS Y TAXIS</v>
          </cell>
          <cell r="C206" t="str">
            <v>1500 c.c. a 2500 c.c.</v>
          </cell>
          <cell r="D206" t="str">
            <v>10 años o mas</v>
          </cell>
          <cell r="E206" t="str">
            <v>NUMERO DE POLIZAS</v>
          </cell>
          <cell r="F206">
            <v>722</v>
          </cell>
          <cell r="G206">
            <v>393.24</v>
          </cell>
          <cell r="H206">
            <v>40847</v>
          </cell>
          <cell r="I206">
            <v>40847</v>
          </cell>
        </row>
        <row r="207">
          <cell r="A207" t="str">
            <v>QBE</v>
          </cell>
          <cell r="B207" t="str">
            <v>AUTOS DE NEGOCIOS Y TAXIS</v>
          </cell>
          <cell r="C207" t="str">
            <v>Más de 2500 c.c.</v>
          </cell>
          <cell r="D207" t="str">
            <v>0 a 9 años</v>
          </cell>
          <cell r="E207" t="str">
            <v>NUMERO DE POLIZAS</v>
          </cell>
          <cell r="F207">
            <v>731</v>
          </cell>
          <cell r="G207">
            <v>47.09</v>
          </cell>
          <cell r="H207">
            <v>40847</v>
          </cell>
          <cell r="I207">
            <v>40847</v>
          </cell>
        </row>
        <row r="208">
          <cell r="A208" t="str">
            <v>QBE</v>
          </cell>
          <cell r="B208" t="str">
            <v>AUTOS DE NEGOCIOS Y TAXIS</v>
          </cell>
          <cell r="C208" t="str">
            <v>Más de 2500 c.c.</v>
          </cell>
          <cell r="D208" t="str">
            <v>10 años o mas</v>
          </cell>
          <cell r="E208" t="str">
            <v>NUMERO DE POLIZAS</v>
          </cell>
          <cell r="F208">
            <v>732</v>
          </cell>
          <cell r="G208">
            <v>58.519999999999996</v>
          </cell>
          <cell r="H208">
            <v>40847</v>
          </cell>
          <cell r="I208">
            <v>40847</v>
          </cell>
        </row>
        <row r="209">
          <cell r="A209" t="str">
            <v>QBE</v>
          </cell>
          <cell r="B209" t="str">
            <v>BUSES Y BUSETAS DE SERVICIO PUBLICO URBANO</v>
          </cell>
          <cell r="E209" t="str">
            <v>NUMERO DE POLIZAS</v>
          </cell>
          <cell r="F209">
            <v>810</v>
          </cell>
          <cell r="G209">
            <v>1411.92</v>
          </cell>
          <cell r="H209">
            <v>40847</v>
          </cell>
          <cell r="I209">
            <v>40847</v>
          </cell>
        </row>
        <row r="210">
          <cell r="A210" t="str">
            <v>QBE</v>
          </cell>
          <cell r="B210" t="str">
            <v>SERVICIO PUBLICO INTERMUNICIPAL</v>
          </cell>
          <cell r="C210" t="str">
            <v>Menor 10 pasajeros</v>
          </cell>
          <cell r="E210" t="str">
            <v>NUMERO DE POLIZAS</v>
          </cell>
          <cell r="F210">
            <v>910</v>
          </cell>
          <cell r="G210">
            <v>766.29</v>
          </cell>
          <cell r="H210">
            <v>40847</v>
          </cell>
          <cell r="I210">
            <v>40847</v>
          </cell>
        </row>
        <row r="211">
          <cell r="A211" t="str">
            <v>QBE</v>
          </cell>
          <cell r="B211" t="str">
            <v>SERVICIO PUBLICO INTERMUNICIPAL</v>
          </cell>
          <cell r="C211" t="str">
            <v>10 o más pasajeros</v>
          </cell>
          <cell r="E211" t="str">
            <v>NUMERO DE POLIZAS</v>
          </cell>
          <cell r="F211">
            <v>920</v>
          </cell>
          <cell r="G211">
            <v>1570.8</v>
          </cell>
          <cell r="H211">
            <v>40847</v>
          </cell>
          <cell r="I211">
            <v>40847</v>
          </cell>
        </row>
        <row r="212">
          <cell r="A212" t="str">
            <v>SURAMERICANA</v>
          </cell>
          <cell r="B212" t="str">
            <v>MOTOS</v>
          </cell>
          <cell r="C212" t="str">
            <v>Menos de 100 c.c.</v>
          </cell>
          <cell r="E212" t="str">
            <v>NUMERO DE POLIZAS</v>
          </cell>
          <cell r="F212">
            <v>110</v>
          </cell>
          <cell r="G212">
            <v>4688.99</v>
          </cell>
          <cell r="H212">
            <v>40847</v>
          </cell>
          <cell r="I212">
            <v>40847</v>
          </cell>
        </row>
        <row r="213">
          <cell r="A213" t="str">
            <v>SURAMERICANA</v>
          </cell>
          <cell r="B213" t="str">
            <v>MOTOS</v>
          </cell>
          <cell r="C213" t="str">
            <v>De 100 a 200 c.c.</v>
          </cell>
          <cell r="E213" t="str">
            <v>NUMERO DE POLIZAS</v>
          </cell>
          <cell r="F213">
            <v>120</v>
          </cell>
          <cell r="G213">
            <v>12780.7</v>
          </cell>
          <cell r="H213">
            <v>40847</v>
          </cell>
          <cell r="I213">
            <v>40847</v>
          </cell>
        </row>
        <row r="214">
          <cell r="A214" t="str">
            <v>SURAMERICANA</v>
          </cell>
          <cell r="B214" t="str">
            <v>MOTOS</v>
          </cell>
          <cell r="C214" t="str">
            <v>Más de 200 c.c.</v>
          </cell>
          <cell r="E214" t="str">
            <v>NUMERO DE POLIZAS</v>
          </cell>
          <cell r="F214">
            <v>130</v>
          </cell>
          <cell r="G214">
            <v>550.34</v>
          </cell>
          <cell r="H214">
            <v>40847</v>
          </cell>
          <cell r="I214">
            <v>40847</v>
          </cell>
        </row>
        <row r="215">
          <cell r="A215" t="str">
            <v>SURAMERICANA</v>
          </cell>
          <cell r="B215" t="str">
            <v>MOTOS</v>
          </cell>
          <cell r="C215" t="str">
            <v>MOTOCARROS</v>
          </cell>
          <cell r="E215" t="str">
            <v>NUMERO DE POLIZAS</v>
          </cell>
          <cell r="F215">
            <v>140</v>
          </cell>
          <cell r="G215">
            <v>97</v>
          </cell>
          <cell r="H215">
            <v>40847</v>
          </cell>
          <cell r="I215">
            <v>40847</v>
          </cell>
        </row>
        <row r="216">
          <cell r="A216" t="str">
            <v>SURAMERICANA</v>
          </cell>
          <cell r="B216" t="str">
            <v>CAMPEROS Y CAMIONETAS</v>
          </cell>
          <cell r="C216" t="str">
            <v>Menos de 1500 c.c.</v>
          </cell>
          <cell r="D216" t="str">
            <v>0 a 9 años</v>
          </cell>
          <cell r="E216" t="str">
            <v>NUMERO DE POLIZAS</v>
          </cell>
          <cell r="F216">
            <v>211</v>
          </cell>
          <cell r="G216">
            <v>457</v>
          </cell>
          <cell r="H216">
            <v>40847</v>
          </cell>
          <cell r="I216">
            <v>40847</v>
          </cell>
        </row>
        <row r="217">
          <cell r="A217" t="str">
            <v>SURAMERICANA</v>
          </cell>
          <cell r="B217" t="str">
            <v>CAMPEROS Y CAMIONETAS</v>
          </cell>
          <cell r="C217" t="str">
            <v>Menos de 1500 c.c.</v>
          </cell>
          <cell r="D217" t="str">
            <v>10 años o mas</v>
          </cell>
          <cell r="E217" t="str">
            <v>NUMERO DE POLIZAS</v>
          </cell>
          <cell r="F217">
            <v>212</v>
          </cell>
          <cell r="G217">
            <v>426.25</v>
          </cell>
          <cell r="H217">
            <v>40847</v>
          </cell>
          <cell r="I217">
            <v>40847</v>
          </cell>
        </row>
        <row r="218">
          <cell r="A218" t="str">
            <v>SURAMERICANA</v>
          </cell>
          <cell r="B218" t="str">
            <v>CAMPEROS Y CAMIONETAS</v>
          </cell>
          <cell r="C218" t="str">
            <v>1500 c.c. a 2500 c.c.</v>
          </cell>
          <cell r="D218" t="str">
            <v>0 a 9 años</v>
          </cell>
          <cell r="E218" t="str">
            <v>NUMERO DE POLIZAS</v>
          </cell>
          <cell r="F218">
            <v>221</v>
          </cell>
          <cell r="G218">
            <v>3444.11</v>
          </cell>
          <cell r="H218">
            <v>40847</v>
          </cell>
          <cell r="I218">
            <v>40847</v>
          </cell>
        </row>
        <row r="219">
          <cell r="A219" t="str">
            <v>SURAMERICANA</v>
          </cell>
          <cell r="B219" t="str">
            <v>CAMPEROS Y CAMIONETAS</v>
          </cell>
          <cell r="C219" t="str">
            <v>1500 c.c. a 2500 c.c.</v>
          </cell>
          <cell r="D219" t="str">
            <v>10 años o mas</v>
          </cell>
          <cell r="E219" t="str">
            <v>NUMERO DE POLIZAS</v>
          </cell>
          <cell r="F219">
            <v>222</v>
          </cell>
          <cell r="G219">
            <v>1309.75</v>
          </cell>
          <cell r="H219">
            <v>40847</v>
          </cell>
          <cell r="I219">
            <v>40847</v>
          </cell>
        </row>
        <row r="220">
          <cell r="A220" t="str">
            <v>SURAMERICANA</v>
          </cell>
          <cell r="B220" t="str">
            <v>CAMPEROS Y CAMIONETAS</v>
          </cell>
          <cell r="C220" t="str">
            <v>Más de 2500 c.c.</v>
          </cell>
          <cell r="D220" t="str">
            <v>0 a 9 años</v>
          </cell>
          <cell r="E220" t="str">
            <v>NUMERO DE POLIZAS</v>
          </cell>
          <cell r="F220">
            <v>231</v>
          </cell>
          <cell r="G220">
            <v>2158.34</v>
          </cell>
          <cell r="H220">
            <v>40847</v>
          </cell>
          <cell r="I220">
            <v>40847</v>
          </cell>
        </row>
        <row r="221">
          <cell r="A221" t="str">
            <v>SURAMERICANA</v>
          </cell>
          <cell r="B221" t="str">
            <v>CAMPEROS Y CAMIONETAS</v>
          </cell>
          <cell r="C221" t="str">
            <v>Más de 2500 c.c.</v>
          </cell>
          <cell r="D221" t="str">
            <v>10 años o mas</v>
          </cell>
          <cell r="E221" t="str">
            <v>NUMERO DE POLIZAS</v>
          </cell>
          <cell r="F221">
            <v>232</v>
          </cell>
          <cell r="G221">
            <v>1301.75</v>
          </cell>
          <cell r="H221">
            <v>40847</v>
          </cell>
          <cell r="I221">
            <v>40847</v>
          </cell>
        </row>
        <row r="222">
          <cell r="A222" t="str">
            <v>SURAMERICANA</v>
          </cell>
          <cell r="B222" t="str">
            <v>CARGA O MIXTO</v>
          </cell>
          <cell r="C222" t="str">
            <v>Menos de 5 toneladas</v>
          </cell>
          <cell r="E222" t="str">
            <v>NUMERO DE POLIZAS</v>
          </cell>
          <cell r="F222">
            <v>310</v>
          </cell>
          <cell r="G222">
            <v>1934.97</v>
          </cell>
          <cell r="H222">
            <v>40847</v>
          </cell>
          <cell r="I222">
            <v>40847</v>
          </cell>
        </row>
        <row r="223">
          <cell r="A223" t="str">
            <v>SURAMERICANA</v>
          </cell>
          <cell r="B223" t="str">
            <v>CARGA O MIXTO</v>
          </cell>
          <cell r="C223" t="str">
            <v>De 5 a 15 toneladas</v>
          </cell>
          <cell r="E223" t="str">
            <v>NUMERO DE POLIZAS</v>
          </cell>
          <cell r="F223">
            <v>320</v>
          </cell>
          <cell r="G223">
            <v>1002.47</v>
          </cell>
          <cell r="H223">
            <v>40847</v>
          </cell>
          <cell r="I223">
            <v>40847</v>
          </cell>
        </row>
        <row r="224">
          <cell r="A224" t="str">
            <v>SURAMERICANA</v>
          </cell>
          <cell r="B224" t="str">
            <v>CARGA O MIXTO</v>
          </cell>
          <cell r="C224" t="str">
            <v>Más de 15 toneladas</v>
          </cell>
          <cell r="E224" t="str">
            <v>NUMERO DE POLIZAS</v>
          </cell>
          <cell r="F224">
            <v>330</v>
          </cell>
          <cell r="G224">
            <v>1304.54</v>
          </cell>
          <cell r="H224">
            <v>40847</v>
          </cell>
          <cell r="I224">
            <v>40847</v>
          </cell>
        </row>
        <row r="225">
          <cell r="A225" t="str">
            <v>SURAMERICANA</v>
          </cell>
          <cell r="B225" t="str">
            <v>OFICIALES ESPECIALES</v>
          </cell>
          <cell r="C225" t="str">
            <v>Menos de 1500 c.c.</v>
          </cell>
          <cell r="E225" t="str">
            <v>NUMERO DE POLIZAS</v>
          </cell>
          <cell r="F225">
            <v>410</v>
          </cell>
          <cell r="G225">
            <v>0</v>
          </cell>
          <cell r="H225">
            <v>40847</v>
          </cell>
          <cell r="I225">
            <v>40847</v>
          </cell>
        </row>
        <row r="226">
          <cell r="A226" t="str">
            <v>SURAMERICANA</v>
          </cell>
          <cell r="B226" t="str">
            <v>OFICIALES ESPECIALES</v>
          </cell>
          <cell r="C226" t="str">
            <v>1500 c.c. a 2500 c.c.</v>
          </cell>
          <cell r="E226" t="str">
            <v>NUMERO DE POLIZAS</v>
          </cell>
          <cell r="F226">
            <v>420</v>
          </cell>
          <cell r="G226">
            <v>41</v>
          </cell>
          <cell r="H226">
            <v>40847</v>
          </cell>
          <cell r="I226">
            <v>40847</v>
          </cell>
        </row>
        <row r="227">
          <cell r="A227" t="str">
            <v>SURAMERICANA</v>
          </cell>
          <cell r="B227" t="str">
            <v>OFICIALES ESPECIALES</v>
          </cell>
          <cell r="C227" t="str">
            <v>Más de 2500 c.c.</v>
          </cell>
          <cell r="E227" t="str">
            <v>NUMERO DE POLIZAS</v>
          </cell>
          <cell r="F227">
            <v>430</v>
          </cell>
          <cell r="G227">
            <v>68</v>
          </cell>
          <cell r="H227">
            <v>40847</v>
          </cell>
          <cell r="I227">
            <v>40847</v>
          </cell>
        </row>
        <row r="228">
          <cell r="A228" t="str">
            <v>SURAMERICANA</v>
          </cell>
          <cell r="B228" t="str">
            <v>AUTOS FAMILIARES</v>
          </cell>
          <cell r="C228" t="str">
            <v>Menos de 1500 c.c.</v>
          </cell>
          <cell r="D228" t="str">
            <v>0 a 9 años</v>
          </cell>
          <cell r="E228" t="str">
            <v>NUMERO DE POLIZAS</v>
          </cell>
          <cell r="F228">
            <v>511</v>
          </cell>
          <cell r="G228">
            <v>8594.6200000000008</v>
          </cell>
          <cell r="H228">
            <v>40847</v>
          </cell>
          <cell r="I228">
            <v>40847</v>
          </cell>
        </row>
        <row r="229">
          <cell r="A229" t="str">
            <v>SURAMERICANA</v>
          </cell>
          <cell r="B229" t="str">
            <v>AUTOS FAMILIARES</v>
          </cell>
          <cell r="C229" t="str">
            <v>Menos de 1500 c.c.</v>
          </cell>
          <cell r="D229" t="str">
            <v>10 años o mas</v>
          </cell>
          <cell r="E229" t="str">
            <v>NUMERO DE POLIZAS</v>
          </cell>
          <cell r="F229">
            <v>512</v>
          </cell>
          <cell r="G229">
            <v>6967.5</v>
          </cell>
          <cell r="H229">
            <v>40847</v>
          </cell>
          <cell r="I229">
            <v>40847</v>
          </cell>
        </row>
        <row r="230">
          <cell r="A230" t="str">
            <v>SURAMERICANA</v>
          </cell>
          <cell r="B230" t="str">
            <v>AUTOS FAMILIARES</v>
          </cell>
          <cell r="C230" t="str">
            <v>1500 c.c. a 2500 c.c.</v>
          </cell>
          <cell r="D230" t="str">
            <v>0 a 9 años</v>
          </cell>
          <cell r="E230" t="str">
            <v>NUMERO DE POLIZAS</v>
          </cell>
          <cell r="F230">
            <v>521</v>
          </cell>
          <cell r="G230">
            <v>9880.0400000000009</v>
          </cell>
          <cell r="H230">
            <v>40847</v>
          </cell>
          <cell r="I230">
            <v>40847</v>
          </cell>
        </row>
        <row r="231">
          <cell r="A231" t="str">
            <v>SURAMERICANA</v>
          </cell>
          <cell r="B231" t="str">
            <v>AUTOS FAMILIARES</v>
          </cell>
          <cell r="C231" t="str">
            <v>1500 c.c. a 2500 c.c.</v>
          </cell>
          <cell r="D231" t="str">
            <v>10 años o mas</v>
          </cell>
          <cell r="E231" t="str">
            <v>NUMERO DE POLIZAS</v>
          </cell>
          <cell r="F231">
            <v>522</v>
          </cell>
          <cell r="G231">
            <v>3203.49</v>
          </cell>
          <cell r="H231">
            <v>40847</v>
          </cell>
          <cell r="I231">
            <v>40847</v>
          </cell>
        </row>
        <row r="232">
          <cell r="A232" t="str">
            <v>SURAMERICANA</v>
          </cell>
          <cell r="B232" t="str">
            <v>AUTOS FAMILIARES</v>
          </cell>
          <cell r="C232" t="str">
            <v>Más de 2500 c.c.</v>
          </cell>
          <cell r="D232" t="str">
            <v>0 a 9 años</v>
          </cell>
          <cell r="E232" t="str">
            <v>NUMERO DE POLIZAS</v>
          </cell>
          <cell r="F232">
            <v>531</v>
          </cell>
          <cell r="G232">
            <v>107.25</v>
          </cell>
          <cell r="H232">
            <v>40847</v>
          </cell>
          <cell r="I232">
            <v>40847</v>
          </cell>
        </row>
        <row r="233">
          <cell r="A233" t="str">
            <v>SURAMERICANA</v>
          </cell>
          <cell r="B233" t="str">
            <v>AUTOS FAMILIARES</v>
          </cell>
          <cell r="C233" t="str">
            <v>Más de 2500 c.c.</v>
          </cell>
          <cell r="D233" t="str">
            <v>10 años o mas</v>
          </cell>
          <cell r="E233" t="str">
            <v>NUMERO DE POLIZAS</v>
          </cell>
          <cell r="F233">
            <v>532</v>
          </cell>
          <cell r="G233">
            <v>107.5</v>
          </cell>
          <cell r="H233">
            <v>40847</v>
          </cell>
          <cell r="I233">
            <v>40847</v>
          </cell>
        </row>
        <row r="234">
          <cell r="A234" t="str">
            <v>SURAMERICANA</v>
          </cell>
          <cell r="B234" t="str">
            <v>VEHICULOS PARA SEIS O MAS PASAJEROS</v>
          </cell>
          <cell r="C234" t="str">
            <v>Menos de 2500</v>
          </cell>
          <cell r="D234" t="str">
            <v>0 a 9 años</v>
          </cell>
          <cell r="E234" t="str">
            <v>NUMERO DE POLIZAS</v>
          </cell>
          <cell r="F234">
            <v>611</v>
          </cell>
          <cell r="G234">
            <v>330</v>
          </cell>
          <cell r="H234">
            <v>40847</v>
          </cell>
          <cell r="I234">
            <v>40847</v>
          </cell>
        </row>
        <row r="235">
          <cell r="A235" t="str">
            <v>SURAMERICANA</v>
          </cell>
          <cell r="B235" t="str">
            <v>VEHICULOS PARA SEIS O MAS PASAJEROS</v>
          </cell>
          <cell r="C235" t="str">
            <v>Menos de 2500</v>
          </cell>
          <cell r="D235" t="str">
            <v>10 años o mas</v>
          </cell>
          <cell r="E235" t="str">
            <v>NUMERO DE POLIZAS</v>
          </cell>
          <cell r="F235">
            <v>612</v>
          </cell>
          <cell r="G235">
            <v>234</v>
          </cell>
          <cell r="H235">
            <v>40847</v>
          </cell>
          <cell r="I235">
            <v>40847</v>
          </cell>
        </row>
        <row r="236">
          <cell r="A236" t="str">
            <v>SURAMERICANA</v>
          </cell>
          <cell r="B236" t="str">
            <v>VEHICULOS PARA SEIS O MAS PASAJEROS</v>
          </cell>
          <cell r="C236" t="str">
            <v>2500 c.c. o más</v>
          </cell>
          <cell r="D236" t="str">
            <v>0 a 9 años</v>
          </cell>
          <cell r="E236" t="str">
            <v>NUMERO DE POLIZAS</v>
          </cell>
          <cell r="F236">
            <v>621</v>
          </cell>
          <cell r="G236">
            <v>770.25</v>
          </cell>
          <cell r="H236">
            <v>40847</v>
          </cell>
          <cell r="I236">
            <v>40847</v>
          </cell>
        </row>
        <row r="237">
          <cell r="A237" t="str">
            <v>SURAMERICANA</v>
          </cell>
          <cell r="B237" t="str">
            <v>VEHICULOS PARA SEIS O MAS PASAJEROS</v>
          </cell>
          <cell r="C237" t="str">
            <v>2500 c.c. o más</v>
          </cell>
          <cell r="D237" t="str">
            <v>10 años o mas</v>
          </cell>
          <cell r="E237" t="str">
            <v>NUMERO DE POLIZAS</v>
          </cell>
          <cell r="F237">
            <v>622</v>
          </cell>
          <cell r="G237">
            <v>438</v>
          </cell>
          <cell r="H237">
            <v>40847</v>
          </cell>
          <cell r="I237">
            <v>40847</v>
          </cell>
        </row>
        <row r="238">
          <cell r="A238" t="str">
            <v>SURAMERICANA</v>
          </cell>
          <cell r="B238" t="str">
            <v>AUTOS DE NEGOCIOS Y TAXIS</v>
          </cell>
          <cell r="C238" t="str">
            <v>Menos de 1500 c.c.</v>
          </cell>
          <cell r="D238" t="str">
            <v>0 a 9 años</v>
          </cell>
          <cell r="E238" t="str">
            <v>NUMERO DE POLIZAS</v>
          </cell>
          <cell r="F238">
            <v>711</v>
          </cell>
          <cell r="G238">
            <v>1077.25</v>
          </cell>
          <cell r="H238">
            <v>40847</v>
          </cell>
          <cell r="I238">
            <v>40847</v>
          </cell>
        </row>
        <row r="239">
          <cell r="A239" t="str">
            <v>SURAMERICANA</v>
          </cell>
          <cell r="B239" t="str">
            <v>AUTOS DE NEGOCIOS Y TAXIS</v>
          </cell>
          <cell r="C239" t="str">
            <v>Menos de 1500 c.c.</v>
          </cell>
          <cell r="D239" t="str">
            <v>10 años o mas</v>
          </cell>
          <cell r="E239" t="str">
            <v>NUMERO DE POLIZAS</v>
          </cell>
          <cell r="F239">
            <v>712</v>
          </cell>
          <cell r="G239">
            <v>130.52000000000001</v>
          </cell>
          <cell r="H239">
            <v>40847</v>
          </cell>
          <cell r="I239">
            <v>40847</v>
          </cell>
        </row>
        <row r="240">
          <cell r="A240" t="str">
            <v>SURAMERICANA</v>
          </cell>
          <cell r="B240" t="str">
            <v>AUTOS DE NEGOCIOS Y TAXIS</v>
          </cell>
          <cell r="C240" t="str">
            <v>1500 c.c. a 2500 c.c.</v>
          </cell>
          <cell r="D240" t="str">
            <v>0 a 9 años</v>
          </cell>
          <cell r="E240" t="str">
            <v>NUMERO DE POLIZAS</v>
          </cell>
          <cell r="F240">
            <v>721</v>
          </cell>
          <cell r="G240">
            <v>117.4</v>
          </cell>
          <cell r="H240">
            <v>40847</v>
          </cell>
          <cell r="I240">
            <v>40847</v>
          </cell>
        </row>
        <row r="241">
          <cell r="A241" t="str">
            <v>SURAMERICANA</v>
          </cell>
          <cell r="B241" t="str">
            <v>AUTOS DE NEGOCIOS Y TAXIS</v>
          </cell>
          <cell r="C241" t="str">
            <v>1500 c.c. a 2500 c.c.</v>
          </cell>
          <cell r="D241" t="str">
            <v>10 años o mas</v>
          </cell>
          <cell r="E241" t="str">
            <v>NUMERO DE POLIZAS</v>
          </cell>
          <cell r="F241">
            <v>722</v>
          </cell>
          <cell r="G241">
            <v>56.55</v>
          </cell>
          <cell r="H241">
            <v>40847</v>
          </cell>
          <cell r="I241">
            <v>40847</v>
          </cell>
        </row>
        <row r="242">
          <cell r="A242" t="str">
            <v>SURAMERICANA</v>
          </cell>
          <cell r="B242" t="str">
            <v>AUTOS DE NEGOCIOS Y TAXIS</v>
          </cell>
          <cell r="C242" t="str">
            <v>Más de 2500 c.c.</v>
          </cell>
          <cell r="D242" t="str">
            <v>0 a 9 años</v>
          </cell>
          <cell r="E242" t="str">
            <v>NUMERO DE POLIZAS</v>
          </cell>
          <cell r="F242">
            <v>731</v>
          </cell>
          <cell r="G242">
            <v>31</v>
          </cell>
          <cell r="H242">
            <v>40847</v>
          </cell>
          <cell r="I242">
            <v>40847</v>
          </cell>
        </row>
        <row r="243">
          <cell r="A243" t="str">
            <v>SURAMERICANA</v>
          </cell>
          <cell r="B243" t="str">
            <v>AUTOS DE NEGOCIOS Y TAXIS</v>
          </cell>
          <cell r="C243" t="str">
            <v>Más de 2500 c.c.</v>
          </cell>
          <cell r="D243" t="str">
            <v>10 años o mas</v>
          </cell>
          <cell r="E243" t="str">
            <v>NUMERO DE POLIZAS</v>
          </cell>
          <cell r="F243">
            <v>732</v>
          </cell>
          <cell r="G243">
            <v>5</v>
          </cell>
          <cell r="H243">
            <v>40847</v>
          </cell>
          <cell r="I243">
            <v>40847</v>
          </cell>
        </row>
        <row r="244">
          <cell r="A244" t="str">
            <v>SURAMERICANA</v>
          </cell>
          <cell r="B244" t="str">
            <v>BUSES Y BUSETAS DE SERVICIO PUBLICO URBANO</v>
          </cell>
          <cell r="E244" t="str">
            <v>NUMERO DE POLIZAS</v>
          </cell>
          <cell r="F244">
            <v>810</v>
          </cell>
          <cell r="G244">
            <v>345.99</v>
          </cell>
          <cell r="H244">
            <v>40847</v>
          </cell>
          <cell r="I244">
            <v>40847</v>
          </cell>
        </row>
        <row r="245">
          <cell r="A245" t="str">
            <v>SURAMERICANA</v>
          </cell>
          <cell r="B245" t="str">
            <v>SERVICIO PUBLICO INTERMUNICIPAL</v>
          </cell>
          <cell r="C245" t="str">
            <v>Menor 10 pasajeros</v>
          </cell>
          <cell r="E245" t="str">
            <v>NUMERO DE POLIZAS</v>
          </cell>
          <cell r="F245">
            <v>910</v>
          </cell>
          <cell r="G245">
            <v>332.05</v>
          </cell>
          <cell r="H245">
            <v>40847</v>
          </cell>
          <cell r="I245">
            <v>40847</v>
          </cell>
        </row>
        <row r="246">
          <cell r="A246" t="str">
            <v>SURAMERICANA</v>
          </cell>
          <cell r="B246" t="str">
            <v>SERVICIO PUBLICO INTERMUNICIPAL</v>
          </cell>
          <cell r="C246" t="str">
            <v>10 o más pasajeros</v>
          </cell>
          <cell r="E246" t="str">
            <v>NUMERO DE POLIZAS</v>
          </cell>
          <cell r="F246">
            <v>920</v>
          </cell>
          <cell r="G246">
            <v>535.02</v>
          </cell>
          <cell r="H246">
            <v>40847</v>
          </cell>
          <cell r="I246">
            <v>40847</v>
          </cell>
        </row>
      </sheetData>
      <sheetData sheetId="1"/>
      <sheetData sheetId="2">
        <row r="16">
          <cell r="H16">
            <v>39507</v>
          </cell>
        </row>
        <row r="17">
          <cell r="H17">
            <v>39538</v>
          </cell>
        </row>
        <row r="18">
          <cell r="B18" t="str">
            <v>COLPATRIA</v>
          </cell>
          <cell r="H18">
            <v>39568</v>
          </cell>
        </row>
        <row r="19">
          <cell r="B19" t="str">
            <v>DEL ESTADO</v>
          </cell>
          <cell r="H19">
            <v>39599</v>
          </cell>
        </row>
        <row r="20">
          <cell r="B20" t="str">
            <v>LA PREVISORA</v>
          </cell>
          <cell r="H20">
            <v>39629</v>
          </cell>
        </row>
        <row r="21">
          <cell r="B21" t="str">
            <v>LIBERTY</v>
          </cell>
          <cell r="H21">
            <v>39660</v>
          </cell>
        </row>
        <row r="22">
          <cell r="B22" t="str">
            <v>MUNDIAL</v>
          </cell>
          <cell r="H22">
            <v>39691</v>
          </cell>
        </row>
        <row r="23">
          <cell r="B23" t="str">
            <v>QBE</v>
          </cell>
          <cell r="H23">
            <v>39721</v>
          </cell>
        </row>
        <row r="24">
          <cell r="B24" t="str">
            <v>SURAMERICANA</v>
          </cell>
          <cell r="H24">
            <v>39752</v>
          </cell>
        </row>
        <row r="25">
          <cell r="B25" t="str">
            <v>TOTAL</v>
          </cell>
          <cell r="H25">
            <v>39782</v>
          </cell>
        </row>
        <row r="26">
          <cell r="H26">
            <v>39813</v>
          </cell>
        </row>
        <row r="27">
          <cell r="H27">
            <v>39844</v>
          </cell>
        </row>
        <row r="28">
          <cell r="H28">
            <v>39872</v>
          </cell>
        </row>
        <row r="29">
          <cell r="H29">
            <v>39903</v>
          </cell>
        </row>
        <row r="30">
          <cell r="H30">
            <v>39933</v>
          </cell>
        </row>
        <row r="31">
          <cell r="H31">
            <v>39964</v>
          </cell>
        </row>
        <row r="32">
          <cell r="H32">
            <v>39994</v>
          </cell>
        </row>
        <row r="33">
          <cell r="H33">
            <v>40025</v>
          </cell>
        </row>
        <row r="34">
          <cell r="H34">
            <v>40056</v>
          </cell>
        </row>
        <row r="35">
          <cell r="H35">
            <v>40086</v>
          </cell>
        </row>
        <row r="36">
          <cell r="H36">
            <v>40117</v>
          </cell>
        </row>
        <row r="37">
          <cell r="H37">
            <v>40147</v>
          </cell>
        </row>
        <row r="38">
          <cell r="H38">
            <v>40178</v>
          </cell>
        </row>
        <row r="39">
          <cell r="H39">
            <v>40209</v>
          </cell>
        </row>
        <row r="40">
          <cell r="H40">
            <v>40237</v>
          </cell>
        </row>
        <row r="41">
          <cell r="H41">
            <v>40268</v>
          </cell>
        </row>
        <row r="42">
          <cell r="H42">
            <v>40298</v>
          </cell>
        </row>
        <row r="43">
          <cell r="H43">
            <v>40329</v>
          </cell>
        </row>
        <row r="44">
          <cell r="H44">
            <v>40359</v>
          </cell>
        </row>
        <row r="45">
          <cell r="H45">
            <v>40390</v>
          </cell>
        </row>
        <row r="46">
          <cell r="H46">
            <v>40421</v>
          </cell>
        </row>
        <row r="47">
          <cell r="H47">
            <v>40451</v>
          </cell>
        </row>
        <row r="48">
          <cell r="H48">
            <v>40482</v>
          </cell>
        </row>
        <row r="49">
          <cell r="H49">
            <v>40512</v>
          </cell>
        </row>
        <row r="50">
          <cell r="H50">
            <v>40543</v>
          </cell>
        </row>
        <row r="51">
          <cell r="H51">
            <v>40574</v>
          </cell>
        </row>
        <row r="52">
          <cell r="H52">
            <v>40602</v>
          </cell>
        </row>
        <row r="53">
          <cell r="H53">
            <v>40633</v>
          </cell>
        </row>
        <row r="54">
          <cell r="H54">
            <v>40663</v>
          </cell>
        </row>
        <row r="55">
          <cell r="H55">
            <v>40694</v>
          </cell>
        </row>
        <row r="56">
          <cell r="H56">
            <v>40724</v>
          </cell>
        </row>
        <row r="57">
          <cell r="H57">
            <v>40755</v>
          </cell>
        </row>
        <row r="58">
          <cell r="H58">
            <v>40786</v>
          </cell>
        </row>
        <row r="59">
          <cell r="H59">
            <v>40816</v>
          </cell>
        </row>
        <row r="60">
          <cell r="H60">
            <v>40847</v>
          </cell>
        </row>
        <row r="61">
          <cell r="H61">
            <v>40877</v>
          </cell>
        </row>
        <row r="62">
          <cell r="H62">
            <v>40908</v>
          </cell>
        </row>
      </sheetData>
      <sheetData sheetId="3">
        <row r="3">
          <cell r="C3">
            <v>40847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(2)"/>
      <sheetName val="SolCotizacion"/>
      <sheetName val="ResumenCotizacion"/>
      <sheetName val="solCotizacionCSV"/>
      <sheetName val="Tarifa"/>
      <sheetName val="DetalleCotizacion"/>
      <sheetName val="Cotizacion"/>
      <sheetName val="Listas"/>
      <sheetName val="SOAT_DAPRE_"/>
    </sheetNames>
    <sheetDataSet>
      <sheetData sheetId="0"/>
      <sheetData sheetId="1">
        <row r="26">
          <cell r="B26" t="str">
            <v>OHK 547</v>
          </cell>
          <cell r="C26">
            <v>727138</v>
          </cell>
          <cell r="D26" t="str">
            <v>9GDNKR55E1B482402</v>
          </cell>
          <cell r="E26" t="str">
            <v>9GDNKR55E1B482402</v>
          </cell>
          <cell r="N26">
            <v>42429</v>
          </cell>
        </row>
        <row r="27">
          <cell r="B27" t="str">
            <v>AML 03</v>
          </cell>
          <cell r="C27" t="str">
            <v>J307E001192</v>
          </cell>
          <cell r="D27" t="str">
            <v>9FKKJ002F31001192</v>
          </cell>
          <cell r="E27" t="str">
            <v>9FKKJ002F31001192</v>
          </cell>
        </row>
        <row r="28">
          <cell r="B28" t="str">
            <v>OBG 167</v>
          </cell>
          <cell r="C28" t="str">
            <v>G6DA6S264512</v>
          </cell>
          <cell r="D28" t="str">
            <v>KNALD225385129907</v>
          </cell>
          <cell r="E28" t="str">
            <v>KNALD225385129907</v>
          </cell>
        </row>
        <row r="29">
          <cell r="B29" t="str">
            <v>OBG 168</v>
          </cell>
          <cell r="C29" t="str">
            <v>642110745</v>
          </cell>
          <cell r="D29" t="str">
            <v>8ZNDT13S96V305289</v>
          </cell>
          <cell r="E29" t="str">
            <v>8ZNDT13S96V305289</v>
          </cell>
        </row>
        <row r="30">
          <cell r="B30" t="str">
            <v>OBG 164</v>
          </cell>
          <cell r="C30" t="str">
            <v>L3516636</v>
          </cell>
          <cell r="D30" t="str">
            <v>9FCGG453850002628</v>
          </cell>
          <cell r="E30" t="str">
            <v>9FCGG453850002628</v>
          </cell>
        </row>
        <row r="31">
          <cell r="B31" t="str">
            <v>OBG 891</v>
          </cell>
          <cell r="C31" t="str">
            <v>500002</v>
          </cell>
          <cell r="D31" t="str">
            <v>8Y4GK68L131500002</v>
          </cell>
          <cell r="E31" t="str">
            <v>8Y4GK68L131500002</v>
          </cell>
        </row>
        <row r="32">
          <cell r="B32" t="str">
            <v>OBG 892</v>
          </cell>
          <cell r="C32" t="str">
            <v>G6329662</v>
          </cell>
          <cell r="D32" t="str">
            <v>9FJUN84G050103300</v>
          </cell>
          <cell r="E32" t="str">
            <v>9FJUN84G050103300</v>
          </cell>
        </row>
        <row r="33">
          <cell r="B33" t="str">
            <v>OBG 893</v>
          </cell>
          <cell r="C33" t="str">
            <v>0058559</v>
          </cell>
          <cell r="D33" t="str">
            <v>JTEGG32M700001931</v>
          </cell>
          <cell r="E33" t="str">
            <v>JTEGG32M700001931</v>
          </cell>
        </row>
        <row r="34">
          <cell r="B34" t="str">
            <v>OBG 894</v>
          </cell>
          <cell r="C34" t="str">
            <v>1ZZ1421358</v>
          </cell>
          <cell r="D34" t="str">
            <v>JTEGR20V230042066</v>
          </cell>
          <cell r="E34" t="str">
            <v>JTEGR20V230042066</v>
          </cell>
        </row>
        <row r="35">
          <cell r="B35" t="str">
            <v>OBH 078</v>
          </cell>
          <cell r="C35" t="str">
            <v>2TR6168936</v>
          </cell>
          <cell r="D35" t="str">
            <v>MROCX12G760009863</v>
          </cell>
          <cell r="E35" t="str">
            <v>MROCX12G760009863</v>
          </cell>
        </row>
        <row r="36">
          <cell r="B36" t="str">
            <v>OBH 039</v>
          </cell>
          <cell r="C36" t="str">
            <v>NO REGISTRA</v>
          </cell>
          <cell r="D36">
            <v>500746</v>
          </cell>
          <cell r="E36">
            <v>500746</v>
          </cell>
        </row>
        <row r="37">
          <cell r="B37" t="str">
            <v>BRE 06</v>
          </cell>
          <cell r="C37" t="str">
            <v>P509162823</v>
          </cell>
          <cell r="D37" t="str">
            <v>9FSVP54AX8C101156</v>
          </cell>
          <cell r="E37" t="str">
            <v>9FSVP54AX8C101156</v>
          </cell>
        </row>
        <row r="38">
          <cell r="B38" t="str">
            <v>OBH 261</v>
          </cell>
          <cell r="C38" t="str">
            <v>74V330386</v>
          </cell>
          <cell r="D38" t="str">
            <v>8ZNDT13S74V330386</v>
          </cell>
          <cell r="E38" t="str">
            <v>8ZNDT13S74V330386</v>
          </cell>
        </row>
        <row r="39">
          <cell r="B39" t="str">
            <v>OBH 266</v>
          </cell>
          <cell r="C39" t="str">
            <v>Z18XE20CA4237</v>
          </cell>
          <cell r="D39" t="str">
            <v>8ZITG528X4V306338</v>
          </cell>
          <cell r="E39" t="str">
            <v>8ZITG528X4V306338</v>
          </cell>
        </row>
        <row r="40">
          <cell r="B40" t="str">
            <v>OBH 336</v>
          </cell>
          <cell r="C40" t="str">
            <v>6KD45955</v>
          </cell>
          <cell r="D40" t="str">
            <v>1FMYU92156KD45955</v>
          </cell>
          <cell r="E40" t="str">
            <v>1FMYU92156KD45955</v>
          </cell>
        </row>
        <row r="41">
          <cell r="B41" t="str">
            <v>OBG 565</v>
          </cell>
          <cell r="C41" t="str">
            <v>2UZ1197358</v>
          </cell>
          <cell r="D41" t="str">
            <v>JTEHT05J402108732</v>
          </cell>
          <cell r="E41" t="str">
            <v>JTEHT05J402108732</v>
          </cell>
        </row>
        <row r="42">
          <cell r="B42" t="str">
            <v>OBG 564</v>
          </cell>
          <cell r="C42" t="str">
            <v>2UZ1195528</v>
          </cell>
          <cell r="D42" t="str">
            <v>JTEHT05JX02108380</v>
          </cell>
          <cell r="E42" t="str">
            <v>JTEHT05JX02108380</v>
          </cell>
        </row>
        <row r="43">
          <cell r="B43" t="str">
            <v>OBH 504</v>
          </cell>
          <cell r="C43" t="str">
            <v>G16B626250</v>
          </cell>
          <cell r="D43" t="str">
            <v>8LDFTA03V10002543</v>
          </cell>
          <cell r="E43" t="str">
            <v>8LDFTA03V10002543</v>
          </cell>
        </row>
        <row r="44">
          <cell r="B44" t="str">
            <v>OBH 488</v>
          </cell>
          <cell r="C44" t="str">
            <v>G4EE8175186</v>
          </cell>
          <cell r="D44" t="str">
            <v>KMHCN41AP9U306251</v>
          </cell>
          <cell r="E44" t="str">
            <v>KMHCN41AP9U306251</v>
          </cell>
        </row>
        <row r="45">
          <cell r="B45" t="str">
            <v>OBH 489</v>
          </cell>
          <cell r="C45" t="str">
            <v>G4EE8175186</v>
          </cell>
          <cell r="D45" t="str">
            <v>KMHCN41AP9U306251</v>
          </cell>
          <cell r="E45" t="str">
            <v>KMHCN41AP9U306251</v>
          </cell>
        </row>
        <row r="46">
          <cell r="B46" t="str">
            <v>OBH 486</v>
          </cell>
          <cell r="C46" t="str">
            <v>G4EE8171763</v>
          </cell>
          <cell r="D46" t="str">
            <v>KMHCN41AP9U305202</v>
          </cell>
          <cell r="E46" t="str">
            <v>KMHCN41AP9U305202</v>
          </cell>
        </row>
        <row r="47">
          <cell r="B47" t="str">
            <v>OBH 484</v>
          </cell>
          <cell r="C47" t="str">
            <v>G4GC8148735</v>
          </cell>
          <cell r="D47" t="str">
            <v>KMDU41DP8U426281</v>
          </cell>
          <cell r="E47" t="str">
            <v>KMDU41DP8U426281</v>
          </cell>
        </row>
        <row r="48">
          <cell r="B48" t="str">
            <v>OBH 485</v>
          </cell>
          <cell r="C48" t="str">
            <v>G4GC8148736</v>
          </cell>
          <cell r="D48" t="str">
            <v>KMDU41DP8U426287</v>
          </cell>
          <cell r="E48" t="str">
            <v>KMDU41DP8U426287</v>
          </cell>
        </row>
        <row r="49">
          <cell r="B49" t="str">
            <v>OBH 558</v>
          </cell>
          <cell r="C49" t="str">
            <v>9KB61067</v>
          </cell>
          <cell r="D49" t="str">
            <v>1FMCU93G79KB61067</v>
          </cell>
          <cell r="E49" t="str">
            <v>1FMCU93G79KB61067</v>
          </cell>
        </row>
        <row r="50">
          <cell r="B50" t="str">
            <v>SJF 01B</v>
          </cell>
          <cell r="C50" t="str">
            <v>MD34E9700220</v>
          </cell>
          <cell r="D50" t="str">
            <v>9FMMD34239F001182</v>
          </cell>
          <cell r="E50" t="str">
            <v>9FMMD34239F001182</v>
          </cell>
        </row>
        <row r="51">
          <cell r="B51" t="str">
            <v>OBI 959</v>
          </cell>
          <cell r="C51" t="str">
            <v>2TR6309212</v>
          </cell>
          <cell r="D51" t="str">
            <v>8XA33NV2679003036</v>
          </cell>
          <cell r="E51" t="str">
            <v>8XA33NV2679003036</v>
          </cell>
        </row>
        <row r="52">
          <cell r="B52" t="str">
            <v>OCJ 940</v>
          </cell>
          <cell r="C52" t="str">
            <v>NO REGISTRA</v>
          </cell>
          <cell r="D52" t="str">
            <v>1FMYU93127KB50623</v>
          </cell>
          <cell r="E52" t="str">
            <v>1FMYU93127KB50623</v>
          </cell>
        </row>
        <row r="53">
          <cell r="B53" t="str">
            <v>OBI 962</v>
          </cell>
          <cell r="C53" t="str">
            <v>1GR5514093</v>
          </cell>
          <cell r="D53" t="str">
            <v>JTEBU17R48K002207</v>
          </cell>
          <cell r="E53" t="str">
            <v>JTEBU17R48K002207</v>
          </cell>
        </row>
        <row r="54">
          <cell r="B54" t="str">
            <v>DIW 707</v>
          </cell>
          <cell r="C54" t="str">
            <v>1GR0892789</v>
          </cell>
          <cell r="D54" t="str">
            <v>MROYU59G488001879</v>
          </cell>
          <cell r="E54" t="str">
            <v>MROYU59G488001879</v>
          </cell>
        </row>
        <row r="55">
          <cell r="B55" t="str">
            <v>OBI 963</v>
          </cell>
          <cell r="C55" t="str">
            <v>TB48043746</v>
          </cell>
          <cell r="D55" t="str">
            <v>JN1TFSY618X900703</v>
          </cell>
          <cell r="E55" t="str">
            <v>JN1TFSY618X900703</v>
          </cell>
        </row>
        <row r="56">
          <cell r="B56" t="str">
            <v>OBI 915</v>
          </cell>
          <cell r="C56" t="str">
            <v>6G75SX0889</v>
          </cell>
          <cell r="D56" t="str">
            <v>JMYLYV97W8J000134</v>
          </cell>
          <cell r="E56" t="str">
            <v>JMYLYV97W8J000134</v>
          </cell>
        </row>
        <row r="57">
          <cell r="B57" t="str">
            <v>DIW 692</v>
          </cell>
          <cell r="C57" t="str">
            <v>G4GC7026191</v>
          </cell>
          <cell r="D57" t="str">
            <v>KMHJM81BP8U784847 FALSIFICADO</v>
          </cell>
          <cell r="E57" t="str">
            <v>KMHJM81BP8U784847 FALSIFICADO</v>
          </cell>
        </row>
        <row r="58">
          <cell r="B58" t="str">
            <v>OBI 919</v>
          </cell>
          <cell r="C58" t="str">
            <v>1KD1540661</v>
          </cell>
          <cell r="D58" t="str">
            <v>JTEBZ29J200122005</v>
          </cell>
          <cell r="E58" t="str">
            <v>JTEBZ29J200122005</v>
          </cell>
        </row>
        <row r="59">
          <cell r="B59" t="str">
            <v>DIW 688</v>
          </cell>
          <cell r="C59" t="str">
            <v>1KD1695327</v>
          </cell>
          <cell r="D59" t="str">
            <v>JTEBZ29J500153460</v>
          </cell>
          <cell r="E59" t="str">
            <v>JTEBZ29J500153460</v>
          </cell>
        </row>
        <row r="60">
          <cell r="B60" t="str">
            <v>OBI 916</v>
          </cell>
          <cell r="C60" t="str">
            <v>G4GC7059708</v>
          </cell>
          <cell r="D60" t="str">
            <v>KMHJM81BP8U805629</v>
          </cell>
          <cell r="E60" t="str">
            <v>KMHJM81BP8U805629</v>
          </cell>
        </row>
        <row r="61">
          <cell r="B61" t="str">
            <v>DIW 680</v>
          </cell>
          <cell r="C61" t="str">
            <v>Z6713780</v>
          </cell>
          <cell r="D61" t="str">
            <v>9FCBK426790106372</v>
          </cell>
          <cell r="E61" t="str">
            <v>9FCBK426790106372</v>
          </cell>
        </row>
        <row r="62">
          <cell r="B62" t="str">
            <v>OCJ 941</v>
          </cell>
          <cell r="C62" t="str">
            <v>1GR-0884365</v>
          </cell>
          <cell r="D62" t="str">
            <v>8XA33ZV2589003933</v>
          </cell>
          <cell r="E62" t="str">
            <v>8XA33ZV2589003933</v>
          </cell>
        </row>
        <row r="63">
          <cell r="B63" t="str">
            <v>BWI 062</v>
          </cell>
          <cell r="C63" t="str">
            <v>2UZ1401753</v>
          </cell>
          <cell r="D63" t="str">
            <v>JTMHT05J5B5080977</v>
          </cell>
          <cell r="E63" t="str">
            <v>JTMHT05J5B5080977</v>
          </cell>
        </row>
        <row r="64">
          <cell r="B64" t="str">
            <v>BWI 063</v>
          </cell>
          <cell r="C64" t="str">
            <v>2UZ1408404</v>
          </cell>
          <cell r="D64" t="str">
            <v>JTMHT05J9B4040164</v>
          </cell>
          <cell r="E64" t="str">
            <v>JTMHT05J9B4040164</v>
          </cell>
        </row>
        <row r="65">
          <cell r="B65" t="str">
            <v>BWI 064</v>
          </cell>
          <cell r="C65" t="str">
            <v>2UZ1404126</v>
          </cell>
          <cell r="D65" t="str">
            <v>JTMHT05J9B5082005</v>
          </cell>
          <cell r="E65" t="str">
            <v>JTMHT05J9B5082005</v>
          </cell>
        </row>
        <row r="66">
          <cell r="B66" t="str">
            <v>BWI 065</v>
          </cell>
          <cell r="C66" t="str">
            <v>2UZ1420409</v>
          </cell>
          <cell r="D66" t="str">
            <v>JTMHT05J5B5089484</v>
          </cell>
          <cell r="E66" t="str">
            <v>JTMHT05J5B5089484</v>
          </cell>
        </row>
        <row r="67">
          <cell r="B67" t="str">
            <v>BWI 066</v>
          </cell>
          <cell r="C67" t="str">
            <v>2UZ1400750</v>
          </cell>
          <cell r="D67" t="str">
            <v>JTMHT05J3B5080234</v>
          </cell>
          <cell r="E67" t="str">
            <v>JTMHT05J3B5080234</v>
          </cell>
        </row>
        <row r="68">
          <cell r="B68" t="str">
            <v>BWI 067</v>
          </cell>
          <cell r="C68" t="str">
            <v>2UZ1412781</v>
          </cell>
          <cell r="D68" t="str">
            <v>JTMHT05J4B4041660</v>
          </cell>
          <cell r="E68" t="str">
            <v>JTMHT05J4B4041660</v>
          </cell>
        </row>
        <row r="69">
          <cell r="B69" t="str">
            <v>BWI 068</v>
          </cell>
          <cell r="C69" t="str">
            <v>2UZ1408521</v>
          </cell>
          <cell r="D69" t="str">
            <v>JTMHT05JXB4040237</v>
          </cell>
          <cell r="E69" t="str">
            <v>JTMHT05JXB4040237</v>
          </cell>
        </row>
        <row r="70">
          <cell r="B70" t="str">
            <v>BWI 069</v>
          </cell>
          <cell r="C70" t="str">
            <v>2UZ1409191</v>
          </cell>
          <cell r="D70" t="str">
            <v>JTMHT05J4B5084857</v>
          </cell>
          <cell r="E70" t="str">
            <v>JTMHT05J4B5084857</v>
          </cell>
        </row>
        <row r="71">
          <cell r="B71" t="str">
            <v>KGH 034</v>
          </cell>
          <cell r="C71" t="str">
            <v>VQ35885539B</v>
          </cell>
          <cell r="D71" t="str">
            <v>JN1TANZ507W000867</v>
          </cell>
          <cell r="E71" t="str">
            <v>JN1TANZ507W000867</v>
          </cell>
        </row>
        <row r="72">
          <cell r="B72" t="str">
            <v>KGH 032</v>
          </cell>
          <cell r="C72" t="str">
            <v>1KD1424794</v>
          </cell>
          <cell r="D72" t="str">
            <v>JTEBZ29J800103135</v>
          </cell>
          <cell r="E72" t="str">
            <v>JTEBZ29J800103135</v>
          </cell>
        </row>
        <row r="73">
          <cell r="B73" t="str">
            <v>DIW 691</v>
          </cell>
          <cell r="C73" t="str">
            <v>2TR 6404518 NO ORIGINAL</v>
          </cell>
          <cell r="D73" t="str">
            <v>MR0FR22G390935062 
NO ORIGINAL</v>
          </cell>
          <cell r="E73" t="str">
            <v>MR0FR22G390935062 
NO ORIGINAL</v>
          </cell>
        </row>
        <row r="74">
          <cell r="B74" t="str">
            <v>KGH 031</v>
          </cell>
          <cell r="C74">
            <v>907574</v>
          </cell>
          <cell r="D74" t="str">
            <v>MR0YU59GX88003619</v>
          </cell>
          <cell r="E74" t="str">
            <v>MR0YU59GX88003619</v>
          </cell>
        </row>
        <row r="75">
          <cell r="B75" t="str">
            <v>QYA 684</v>
          </cell>
          <cell r="C75" t="str">
            <v>2TR6484602</v>
          </cell>
          <cell r="D75" t="str">
            <v>MROFZ29G782700620</v>
          </cell>
          <cell r="E75" t="str">
            <v>MROFZ29G782700620</v>
          </cell>
        </row>
        <row r="76">
          <cell r="B76" t="str">
            <v>QYA 667</v>
          </cell>
          <cell r="C76" t="str">
            <v>65083252TR</v>
          </cell>
          <cell r="D76" t="str">
            <v>MROFX29G582700874</v>
          </cell>
          <cell r="E76" t="str">
            <v>MROFX29G582700874</v>
          </cell>
        </row>
        <row r="77">
          <cell r="B77" t="str">
            <v>JID 774</v>
          </cell>
          <cell r="C77" t="str">
            <v>D4BHB045566</v>
          </cell>
          <cell r="D77" t="str">
            <v>KMJWA37HACU387256</v>
          </cell>
          <cell r="E77" t="str">
            <v>KMJWA37HACU387256</v>
          </cell>
        </row>
        <row r="78">
          <cell r="B78" t="str">
            <v>ABU 817</v>
          </cell>
          <cell r="C78" t="str">
            <v>KA24942743Y</v>
          </cell>
          <cell r="D78" t="str">
            <v>JN1CDUD22Z0040356</v>
          </cell>
          <cell r="E78" t="str">
            <v>JN1CDUD22Z0040356</v>
          </cell>
        </row>
        <row r="79">
          <cell r="B79" t="str">
            <v>ABU 836</v>
          </cell>
          <cell r="C79" t="str">
            <v>KA24938351Y</v>
          </cell>
          <cell r="D79" t="str">
            <v>JN1CDUD22Z0040187</v>
          </cell>
          <cell r="E79" t="str">
            <v>JN1CDUD22Z0040187</v>
          </cell>
        </row>
        <row r="80">
          <cell r="B80" t="str">
            <v>ABU 809</v>
          </cell>
          <cell r="C80" t="str">
            <v>KA24939128Y</v>
          </cell>
          <cell r="D80" t="str">
            <v>JN1CDUD22Z0040215</v>
          </cell>
          <cell r="E80" t="str">
            <v>JN1CDUD22Z0040215</v>
          </cell>
        </row>
        <row r="81">
          <cell r="B81" t="str">
            <v>KGF 185</v>
          </cell>
          <cell r="C81" t="str">
            <v>CCS522929</v>
          </cell>
          <cell r="D81" t="str">
            <v>3GNFL7E51CS522929</v>
          </cell>
          <cell r="E81" t="str">
            <v>3GNFL7E51CS522929</v>
          </cell>
        </row>
        <row r="82">
          <cell r="B82" t="str">
            <v>KGF 184</v>
          </cell>
          <cell r="C82" t="str">
            <v>CCS522968</v>
          </cell>
          <cell r="D82" t="str">
            <v>3GNFL7E50CS522968</v>
          </cell>
          <cell r="E82" t="str">
            <v>3GNFL7E50CS522968</v>
          </cell>
        </row>
        <row r="83">
          <cell r="B83" t="str">
            <v>JID 998</v>
          </cell>
          <cell r="C83" t="str">
            <v>CCS522983</v>
          </cell>
          <cell r="D83" t="str">
            <v>3GNFL7E57CS522983</v>
          </cell>
          <cell r="E83" t="str">
            <v>3GNFL7E57CS522983</v>
          </cell>
        </row>
        <row r="84">
          <cell r="B84" t="str">
            <v>KGF 183</v>
          </cell>
          <cell r="C84" t="str">
            <v>CCS523022</v>
          </cell>
          <cell r="D84" t="str">
            <v>3GNFL7E50CS523022</v>
          </cell>
          <cell r="E84" t="str">
            <v>3GNFL7E50CS523022</v>
          </cell>
        </row>
        <row r="85">
          <cell r="B85" t="str">
            <v>JID 999</v>
          </cell>
          <cell r="C85" t="str">
            <v>CCS523664</v>
          </cell>
          <cell r="D85" t="str">
            <v>3GNFL7E57CS523664</v>
          </cell>
          <cell r="E85" t="str">
            <v>3GNFL7E57CS523664</v>
          </cell>
        </row>
        <row r="86">
          <cell r="B86" t="str">
            <v>KGF 186</v>
          </cell>
          <cell r="C86" t="str">
            <v>CCS522893</v>
          </cell>
          <cell r="D86" t="str">
            <v>3GNFL7E56CS522893</v>
          </cell>
          <cell r="E86" t="str">
            <v>3GNFL7E56CS522893</v>
          </cell>
        </row>
        <row r="87">
          <cell r="B87" t="str">
            <v>KGF 182</v>
          </cell>
          <cell r="C87" t="str">
            <v>CCS524401</v>
          </cell>
          <cell r="D87" t="str">
            <v>3GNFL7E52CS524401</v>
          </cell>
          <cell r="E87" t="str">
            <v>3GNFL7E52CS524401</v>
          </cell>
        </row>
        <row r="88">
          <cell r="B88" t="str">
            <v>OBG 221</v>
          </cell>
          <cell r="C88">
            <v>1864820</v>
          </cell>
          <cell r="D88" t="str">
            <v>9FH11VJ9589016224</v>
          </cell>
          <cell r="E88" t="str">
            <v>9FH11VJ9589016224</v>
          </cell>
        </row>
        <row r="89">
          <cell r="B89" t="str">
            <v>ZNA 238</v>
          </cell>
          <cell r="C89">
            <v>1331839</v>
          </cell>
          <cell r="D89" t="str">
            <v>S11VJ9519005928</v>
          </cell>
          <cell r="E89" t="str">
            <v>S11VJ9519005928</v>
          </cell>
        </row>
        <row r="90">
          <cell r="B90" t="str">
            <v>DIW 711</v>
          </cell>
          <cell r="C90" t="str">
            <v>G6359218</v>
          </cell>
          <cell r="D90" t="str">
            <v>9FJUN84G980209409</v>
          </cell>
          <cell r="E90" t="str">
            <v>9FJUN84G980209409</v>
          </cell>
        </row>
        <row r="91">
          <cell r="B91" t="str">
            <v>BAL 750</v>
          </cell>
          <cell r="C91" t="str">
            <v>1GR0881208</v>
          </cell>
          <cell r="D91" t="str">
            <v>8XA33ZV25890003484</v>
          </cell>
          <cell r="E91" t="str">
            <v>8XA33ZV25890003484</v>
          </cell>
        </row>
        <row r="92">
          <cell r="B92" t="str">
            <v>CHU 21C</v>
          </cell>
          <cell r="C92" t="str">
            <v>M306E602257</v>
          </cell>
          <cell r="D92" t="str">
            <v>9FKKM0052D2602257</v>
          </cell>
          <cell r="E92" t="str">
            <v>9FKKM0052D2602257</v>
          </cell>
        </row>
        <row r="93">
          <cell r="B93" t="str">
            <v>CHU 22C</v>
          </cell>
          <cell r="C93" t="str">
            <v>M306E602256</v>
          </cell>
          <cell r="D93" t="str">
            <v>9FKKM0050D2602256</v>
          </cell>
          <cell r="E93" t="str">
            <v>9FKKM0050D2602256</v>
          </cell>
        </row>
        <row r="94">
          <cell r="B94" t="str">
            <v>CHU 23C</v>
          </cell>
          <cell r="C94" t="str">
            <v>M306E602255</v>
          </cell>
          <cell r="D94" t="str">
            <v>9FKKM0059D2602255</v>
          </cell>
          <cell r="E94" t="str">
            <v>9FKKM0059D2602255</v>
          </cell>
        </row>
        <row r="95">
          <cell r="B95" t="str">
            <v>CHU 24C</v>
          </cell>
          <cell r="C95" t="str">
            <v>M306E602254</v>
          </cell>
          <cell r="D95" t="str">
            <v>9FKKM0057D2602254</v>
          </cell>
          <cell r="E95" t="str">
            <v>9FKKM0057D2602254</v>
          </cell>
        </row>
        <row r="96">
          <cell r="B96" t="str">
            <v>CHU 25C</v>
          </cell>
          <cell r="C96" t="str">
            <v>M306E602253</v>
          </cell>
          <cell r="D96" t="str">
            <v>9FKKM0055D2602253</v>
          </cell>
          <cell r="E96" t="str">
            <v>9FKKM0055D2602253</v>
          </cell>
        </row>
        <row r="97">
          <cell r="B97" t="str">
            <v>CHU 26C</v>
          </cell>
          <cell r="C97" t="str">
            <v>M306E602252</v>
          </cell>
          <cell r="D97" t="str">
            <v>9FKKM0053D2602252</v>
          </cell>
          <cell r="E97" t="str">
            <v>9FKKM0053D2602252</v>
          </cell>
        </row>
        <row r="98">
          <cell r="B98" t="str">
            <v>CHU 27C</v>
          </cell>
          <cell r="C98" t="str">
            <v>M306E602250</v>
          </cell>
          <cell r="D98" t="str">
            <v>9FKKM005XD2602250</v>
          </cell>
          <cell r="E98" t="str">
            <v>9FKKM005XD2602250</v>
          </cell>
        </row>
        <row r="99">
          <cell r="B99" t="str">
            <v>CHU 28C</v>
          </cell>
          <cell r="C99" t="str">
            <v>M306E602249</v>
          </cell>
          <cell r="D99" t="str">
            <v>9FKKM0053D2602249</v>
          </cell>
          <cell r="E99" t="str">
            <v>9FKKM0053D2602249</v>
          </cell>
        </row>
        <row r="100">
          <cell r="B100" t="str">
            <v>CHU 29C</v>
          </cell>
          <cell r="C100" t="str">
            <v>M306E602248</v>
          </cell>
          <cell r="D100" t="str">
            <v>9FKKM0051D2602248</v>
          </cell>
          <cell r="E100" t="str">
            <v>9FKKM0051D2602248</v>
          </cell>
        </row>
        <row r="101">
          <cell r="B101" t="str">
            <v>CHU 30C</v>
          </cell>
          <cell r="C101" t="str">
            <v>M306E602138</v>
          </cell>
          <cell r="D101" t="str">
            <v>9FKKM0055D2602138</v>
          </cell>
          <cell r="E101" t="str">
            <v>9FKKM0055D2602138</v>
          </cell>
        </row>
        <row r="102">
          <cell r="B102" t="str">
            <v>BXE 061</v>
          </cell>
          <cell r="C102">
            <v>4166596</v>
          </cell>
          <cell r="D102" t="str">
            <v>RN855154213</v>
          </cell>
          <cell r="E102" t="str">
            <v>RN855154213</v>
          </cell>
        </row>
        <row r="103">
          <cell r="B103" t="str">
            <v>BWI 234</v>
          </cell>
          <cell r="C103" t="str">
            <v>2UZ1173100</v>
          </cell>
          <cell r="D103" t="str">
            <v>JTEHT05J90Z104028</v>
          </cell>
          <cell r="E103" t="str">
            <v>JTEHT05J90Z104028</v>
          </cell>
        </row>
        <row r="104">
          <cell r="B104" t="str">
            <v>GXL 769</v>
          </cell>
          <cell r="C104" t="str">
            <v>2UZ1184751</v>
          </cell>
          <cell r="D104" t="str">
            <v>JTEHT05J10106467</v>
          </cell>
          <cell r="E104" t="str">
            <v>JTEHT05J10106467</v>
          </cell>
        </row>
        <row r="105">
          <cell r="B105" t="str">
            <v>MRY 008</v>
          </cell>
          <cell r="C105">
            <v>1864445</v>
          </cell>
          <cell r="D105" t="str">
            <v>9FH11VJ95899015813</v>
          </cell>
          <cell r="E105" t="str">
            <v>9FH11VJ95899015813</v>
          </cell>
        </row>
        <row r="106">
          <cell r="B106" t="str">
            <v>OBI 040</v>
          </cell>
          <cell r="C106">
            <v>850422</v>
          </cell>
          <cell r="D106" t="str">
            <v>8LBETF4E9A0038110</v>
          </cell>
          <cell r="E106" t="str">
            <v>8LBETF4E9A0038110</v>
          </cell>
        </row>
        <row r="107">
          <cell r="B107" t="str">
            <v>OBF 443</v>
          </cell>
          <cell r="C107">
            <v>1833740</v>
          </cell>
          <cell r="D107" t="str">
            <v>9FH11VJ9559010343</v>
          </cell>
          <cell r="E107" t="str">
            <v>9FH11VJ9559010343</v>
          </cell>
        </row>
        <row r="108">
          <cell r="B108" t="str">
            <v>OBF 675</v>
          </cell>
          <cell r="C108">
            <v>1774950</v>
          </cell>
          <cell r="D108" t="str">
            <v>9FH11VJ9549009339</v>
          </cell>
          <cell r="E108" t="str">
            <v>9FH11VJ9549009339</v>
          </cell>
        </row>
        <row r="109">
          <cell r="B109" t="str">
            <v>OBF 810</v>
          </cell>
          <cell r="C109">
            <v>3364178</v>
          </cell>
          <cell r="D109" t="str">
            <v>9FH33UNG858007038</v>
          </cell>
          <cell r="E109" t="str">
            <v>9FH33UNG858007038</v>
          </cell>
        </row>
        <row r="110">
          <cell r="B110" t="str">
            <v>OBF 811</v>
          </cell>
          <cell r="C110">
            <v>3374832</v>
          </cell>
          <cell r="D110" t="str">
            <v>9FH33UNG858007011</v>
          </cell>
          <cell r="E110" t="str">
            <v>9FH33UNG858007011</v>
          </cell>
        </row>
        <row r="111">
          <cell r="B111" t="str">
            <v>OBF 812</v>
          </cell>
          <cell r="C111">
            <v>3379521</v>
          </cell>
          <cell r="D111" t="str">
            <v>9FH33UNG858006988</v>
          </cell>
          <cell r="E111" t="str">
            <v>9FH33UNG858006988</v>
          </cell>
        </row>
        <row r="112">
          <cell r="B112" t="str">
            <v>OBF 533</v>
          </cell>
          <cell r="C112" t="str">
            <v>1FZ0639594</v>
          </cell>
          <cell r="D112" t="str">
            <v>8XA11UJ8059021704</v>
          </cell>
          <cell r="E112" t="str">
            <v>8XA11UJ8059021704</v>
          </cell>
        </row>
        <row r="113">
          <cell r="B113" t="str">
            <v>OBH 415</v>
          </cell>
          <cell r="C113">
            <v>617086</v>
          </cell>
          <cell r="D113" t="str">
            <v>8LBETF1E880011821</v>
          </cell>
          <cell r="E113" t="str">
            <v>8LBETF1E880011821</v>
          </cell>
        </row>
        <row r="114">
          <cell r="B114" t="str">
            <v>OBH 416</v>
          </cell>
          <cell r="C114">
            <v>696959</v>
          </cell>
          <cell r="D114" t="str">
            <v>8LBETF3E290001722</v>
          </cell>
          <cell r="E114" t="str">
            <v>8LBETF3E290001722</v>
          </cell>
        </row>
        <row r="115">
          <cell r="B115" t="str">
            <v>GAT 068</v>
          </cell>
          <cell r="C115" t="str">
            <v>G6BA5344716</v>
          </cell>
          <cell r="D115" t="str">
            <v>KMHSC81DP6U051443</v>
          </cell>
          <cell r="E115" t="str">
            <v>KMHSC81DP6U051443</v>
          </cell>
        </row>
        <row r="116">
          <cell r="B116" t="str">
            <v>GAT 066</v>
          </cell>
          <cell r="C116" t="str">
            <v>G6BA5344717</v>
          </cell>
          <cell r="D116" t="str">
            <v>KMHSC81DP6U051428</v>
          </cell>
          <cell r="E116" t="str">
            <v>KMHSC81DP6U051428</v>
          </cell>
        </row>
        <row r="117">
          <cell r="B117" t="str">
            <v>GAT 067</v>
          </cell>
          <cell r="C117" t="str">
            <v>G6BA5344719</v>
          </cell>
          <cell r="D117" t="str">
            <v>KMHSC81DP6U051356</v>
          </cell>
          <cell r="E117" t="str">
            <v>KMHSC81DP6U051356</v>
          </cell>
        </row>
      </sheetData>
      <sheetData sheetId="2"/>
      <sheetData sheetId="3"/>
      <sheetData sheetId="4"/>
      <sheetData sheetId="5"/>
      <sheetData sheetId="6"/>
      <sheetData sheetId="7">
        <row r="2">
          <cell r="A2" t="str">
            <v>PUBLICO URBANO</v>
          </cell>
          <cell r="B2" t="str">
            <v>Seguros Generales Suramericana S.A.</v>
          </cell>
          <cell r="N2" t="str">
            <v>Si</v>
          </cell>
        </row>
        <row r="3">
          <cell r="A3" t="str">
            <v>PUBLICO INTERMUNICIPAL</v>
          </cell>
          <cell r="B3" t="str">
            <v>La Previsora S.A. Compañía de Seguros</v>
          </cell>
          <cell r="N3" t="str">
            <v>No</v>
          </cell>
        </row>
        <row r="4">
          <cell r="A4" t="str">
            <v>PARTICULAR</v>
          </cell>
          <cell r="B4" t="str">
            <v xml:space="preserve">QBE Seguros S.A </v>
          </cell>
        </row>
        <row r="5">
          <cell r="A5" t="str">
            <v>DIPLOMATICOS</v>
          </cell>
          <cell r="B5" t="str">
            <v xml:space="preserve"> </v>
          </cell>
        </row>
        <row r="6">
          <cell r="A6" t="str">
            <v>TRABAJO AGROINDUSTRIAL</v>
          </cell>
        </row>
        <row r="7">
          <cell r="A7" t="str">
            <v>ENSENANZA AUTOMOTRIZ</v>
          </cell>
        </row>
        <row r="8">
          <cell r="A8" t="str">
            <v>CARRO FUNEBRE</v>
          </cell>
        </row>
        <row r="9">
          <cell r="A9" t="str">
            <v>AMBULANCIA</v>
          </cell>
        </row>
        <row r="10">
          <cell r="A10" t="str">
            <v>BOMBEROS</v>
          </cell>
        </row>
        <row r="11">
          <cell r="A11" t="str">
            <v>TRANSPORTE DE VALORES</v>
          </cell>
        </row>
        <row r="12">
          <cell r="A12" t="str">
            <v>FUERZAS MILITARES ESPECIALES</v>
          </cell>
        </row>
        <row r="13">
          <cell r="A13" t="str">
            <v>OFICIALES</v>
          </cell>
        </row>
        <row r="14">
          <cell r="A14" t="str">
            <v>PARTICULAR ESCOLAR</v>
          </cell>
        </row>
        <row r="15">
          <cell r="A15" t="str">
            <v>OFICIAL ESCOLAR</v>
          </cell>
        </row>
        <row r="18">
          <cell r="A18" t="str">
            <v>AUTOMOVIL</v>
          </cell>
        </row>
        <row r="19">
          <cell r="A19" t="str">
            <v>BUS</v>
          </cell>
        </row>
        <row r="20">
          <cell r="A20" t="str">
            <v>BUSETA</v>
          </cell>
        </row>
        <row r="21">
          <cell r="A21" t="str">
            <v>CAMION</v>
          </cell>
        </row>
        <row r="22">
          <cell r="A22" t="str">
            <v>CAMIONETA</v>
          </cell>
        </row>
        <row r="23">
          <cell r="A23" t="str">
            <v>CAMPERO</v>
          </cell>
        </row>
        <row r="24">
          <cell r="A24" t="str">
            <v>MICROBUS</v>
          </cell>
        </row>
        <row r="25">
          <cell r="A25" t="str">
            <v>TRACTOCAMION</v>
          </cell>
        </row>
        <row r="26">
          <cell r="A26" t="str">
            <v>VOLQUETA</v>
          </cell>
        </row>
        <row r="27">
          <cell r="A27" t="str">
            <v>MOTOCICLETA</v>
          </cell>
        </row>
        <row r="28">
          <cell r="A28" t="str">
            <v>MAQUINARIA AGRICOLA</v>
          </cell>
        </row>
        <row r="29">
          <cell r="A29" t="str">
            <v>MAQUINARIA INDUSTRIAL</v>
          </cell>
        </row>
        <row r="30">
          <cell r="A30" t="str">
            <v>MOTOCARRO</v>
          </cell>
        </row>
        <row r="31">
          <cell r="A31" t="str">
            <v>MOTOCICLO</v>
          </cell>
        </row>
      </sheetData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Parametros"/>
      <sheetName val="temp"/>
      <sheetName val="Listas"/>
    </sheetNames>
    <sheetDataSet>
      <sheetData sheetId="0"/>
      <sheetData sheetId="1"/>
      <sheetData sheetId="2"/>
      <sheetData sheetId="3">
        <row r="2">
          <cell r="A2" t="str">
            <v>A</v>
          </cell>
          <cell r="B2">
            <v>1</v>
          </cell>
          <cell r="E2" t="str">
            <v>UNICA</v>
          </cell>
        </row>
        <row r="3">
          <cell r="A3" t="str">
            <v>B</v>
          </cell>
          <cell r="B3">
            <v>2</v>
          </cell>
          <cell r="E3" t="str">
            <v>RANGO</v>
          </cell>
        </row>
        <row r="4">
          <cell r="A4" t="str">
            <v>C</v>
          </cell>
          <cell r="B4">
            <v>3</v>
          </cell>
        </row>
        <row r="5">
          <cell r="A5" t="str">
            <v>D</v>
          </cell>
          <cell r="B5">
            <v>4</v>
          </cell>
        </row>
        <row r="6">
          <cell r="A6" t="str">
            <v>E</v>
          </cell>
          <cell r="B6">
            <v>5</v>
          </cell>
        </row>
        <row r="7">
          <cell r="A7" t="str">
            <v>F</v>
          </cell>
          <cell r="B7">
            <v>6</v>
          </cell>
        </row>
        <row r="8">
          <cell r="A8" t="str">
            <v>G</v>
          </cell>
          <cell r="B8">
            <v>7</v>
          </cell>
        </row>
        <row r="9">
          <cell r="A9" t="str">
            <v>H</v>
          </cell>
          <cell r="B9">
            <v>8</v>
          </cell>
        </row>
        <row r="10">
          <cell r="A10" t="str">
            <v>I</v>
          </cell>
          <cell r="B10">
            <v>9</v>
          </cell>
        </row>
        <row r="11">
          <cell r="A11" t="str">
            <v>J</v>
          </cell>
          <cell r="B11">
            <v>10</v>
          </cell>
        </row>
        <row r="12">
          <cell r="A12" t="str">
            <v>K</v>
          </cell>
          <cell r="B12">
            <v>11</v>
          </cell>
        </row>
        <row r="13">
          <cell r="A13" t="str">
            <v>L</v>
          </cell>
          <cell r="B13">
            <v>12</v>
          </cell>
        </row>
        <row r="14">
          <cell r="A14" t="str">
            <v>M</v>
          </cell>
          <cell r="B14">
            <v>13</v>
          </cell>
        </row>
        <row r="15">
          <cell r="A15" t="str">
            <v>N</v>
          </cell>
          <cell r="B15">
            <v>14</v>
          </cell>
        </row>
        <row r="16">
          <cell r="A16" t="str">
            <v>O</v>
          </cell>
          <cell r="B16">
            <v>15</v>
          </cell>
        </row>
        <row r="17">
          <cell r="A17" t="str">
            <v>P</v>
          </cell>
          <cell r="B17">
            <v>16</v>
          </cell>
        </row>
        <row r="18">
          <cell r="A18" t="str">
            <v>Q</v>
          </cell>
          <cell r="B18">
            <v>17</v>
          </cell>
        </row>
        <row r="19">
          <cell r="A19" t="str">
            <v>R</v>
          </cell>
          <cell r="B19">
            <v>18</v>
          </cell>
        </row>
        <row r="20">
          <cell r="A20" t="str">
            <v>S</v>
          </cell>
          <cell r="B20">
            <v>19</v>
          </cell>
        </row>
        <row r="21">
          <cell r="A21" t="str">
            <v>T</v>
          </cell>
          <cell r="B21">
            <v>20</v>
          </cell>
        </row>
        <row r="22">
          <cell r="A22" t="str">
            <v>U</v>
          </cell>
          <cell r="B22">
            <v>21</v>
          </cell>
        </row>
        <row r="23">
          <cell r="A23" t="str">
            <v>V</v>
          </cell>
          <cell r="B23">
            <v>22</v>
          </cell>
        </row>
        <row r="24">
          <cell r="A24" t="str">
            <v>W</v>
          </cell>
          <cell r="B24">
            <v>23</v>
          </cell>
        </row>
        <row r="25">
          <cell r="A25" t="str">
            <v>X</v>
          </cell>
          <cell r="B25">
            <v>24</v>
          </cell>
        </row>
        <row r="26">
          <cell r="A26" t="str">
            <v>Y</v>
          </cell>
          <cell r="B26">
            <v>25</v>
          </cell>
        </row>
        <row r="27">
          <cell r="B27">
            <v>26</v>
          </cell>
        </row>
        <row r="28">
          <cell r="B28">
            <v>27</v>
          </cell>
        </row>
        <row r="29">
          <cell r="B29">
            <v>28</v>
          </cell>
        </row>
        <row r="30">
          <cell r="B30">
            <v>29</v>
          </cell>
        </row>
        <row r="31">
          <cell r="B31">
            <v>30</v>
          </cell>
        </row>
        <row r="32">
          <cell r="B32">
            <v>31</v>
          </cell>
        </row>
        <row r="33">
          <cell r="B33">
            <v>32</v>
          </cell>
        </row>
        <row r="34">
          <cell r="B34">
            <v>33</v>
          </cell>
        </row>
        <row r="35">
          <cell r="B35">
            <v>34</v>
          </cell>
        </row>
        <row r="36">
          <cell r="B36">
            <v>35</v>
          </cell>
        </row>
        <row r="37">
          <cell r="B37">
            <v>36</v>
          </cell>
        </row>
        <row r="38">
          <cell r="B38">
            <v>37</v>
          </cell>
        </row>
        <row r="39">
          <cell r="B39">
            <v>38</v>
          </cell>
        </row>
        <row r="40">
          <cell r="B40">
            <v>39</v>
          </cell>
        </row>
        <row r="41">
          <cell r="B41">
            <v>40</v>
          </cell>
        </row>
        <row r="42">
          <cell r="B42">
            <v>41</v>
          </cell>
        </row>
        <row r="43">
          <cell r="B43">
            <v>42</v>
          </cell>
        </row>
        <row r="44">
          <cell r="B44">
            <v>43</v>
          </cell>
        </row>
        <row r="45">
          <cell r="B45">
            <v>44</v>
          </cell>
        </row>
        <row r="46">
          <cell r="B46">
            <v>45</v>
          </cell>
        </row>
        <row r="47">
          <cell r="B47">
            <v>46</v>
          </cell>
        </row>
        <row r="48">
          <cell r="B48">
            <v>47</v>
          </cell>
        </row>
        <row r="49">
          <cell r="B49">
            <v>48</v>
          </cell>
        </row>
        <row r="50">
          <cell r="B50">
            <v>49</v>
          </cell>
        </row>
        <row r="51">
          <cell r="B51">
            <v>50</v>
          </cell>
        </row>
        <row r="52">
          <cell r="B52">
            <v>51</v>
          </cell>
        </row>
        <row r="53">
          <cell r="B53">
            <v>52</v>
          </cell>
        </row>
        <row r="54">
          <cell r="B54">
            <v>53</v>
          </cell>
        </row>
        <row r="55">
          <cell r="B55">
            <v>54</v>
          </cell>
        </row>
        <row r="56">
          <cell r="B56">
            <v>55</v>
          </cell>
        </row>
        <row r="57">
          <cell r="B57">
            <v>56</v>
          </cell>
        </row>
        <row r="58">
          <cell r="B58">
            <v>57</v>
          </cell>
        </row>
        <row r="59">
          <cell r="B59">
            <v>58</v>
          </cell>
        </row>
        <row r="60">
          <cell r="B60">
            <v>59</v>
          </cell>
        </row>
        <row r="61">
          <cell r="B61">
            <v>60</v>
          </cell>
        </row>
        <row r="62">
          <cell r="B62">
            <v>61</v>
          </cell>
        </row>
        <row r="63">
          <cell r="B63">
            <v>62</v>
          </cell>
        </row>
        <row r="64">
          <cell r="B64">
            <v>63</v>
          </cell>
        </row>
        <row r="65">
          <cell r="B65">
            <v>64</v>
          </cell>
        </row>
        <row r="66">
          <cell r="B66">
            <v>65</v>
          </cell>
        </row>
        <row r="67">
          <cell r="B67">
            <v>66</v>
          </cell>
        </row>
        <row r="68">
          <cell r="B68">
            <v>67</v>
          </cell>
        </row>
        <row r="69">
          <cell r="B69">
            <v>68</v>
          </cell>
        </row>
        <row r="70">
          <cell r="B70">
            <v>69</v>
          </cell>
        </row>
        <row r="71">
          <cell r="B71">
            <v>70</v>
          </cell>
        </row>
        <row r="72">
          <cell r="B72">
            <v>71</v>
          </cell>
        </row>
        <row r="73">
          <cell r="B73">
            <v>72</v>
          </cell>
        </row>
        <row r="74">
          <cell r="B74">
            <v>73</v>
          </cell>
        </row>
        <row r="75">
          <cell r="B75">
            <v>74</v>
          </cell>
        </row>
        <row r="76">
          <cell r="B76">
            <v>75</v>
          </cell>
        </row>
        <row r="77">
          <cell r="B77">
            <v>76</v>
          </cell>
        </row>
        <row r="78">
          <cell r="B78">
            <v>77</v>
          </cell>
        </row>
        <row r="79">
          <cell r="B79">
            <v>78</v>
          </cell>
        </row>
        <row r="80">
          <cell r="B80">
            <v>79</v>
          </cell>
        </row>
        <row r="81">
          <cell r="B81">
            <v>80</v>
          </cell>
        </row>
        <row r="82">
          <cell r="B82">
            <v>81</v>
          </cell>
        </row>
        <row r="83">
          <cell r="B83">
            <v>82</v>
          </cell>
        </row>
        <row r="84">
          <cell r="B84">
            <v>83</v>
          </cell>
        </row>
        <row r="85">
          <cell r="B85">
            <v>84</v>
          </cell>
        </row>
        <row r="86">
          <cell r="B86">
            <v>85</v>
          </cell>
        </row>
        <row r="87">
          <cell r="B87">
            <v>86</v>
          </cell>
        </row>
        <row r="88">
          <cell r="B88">
            <v>87</v>
          </cell>
        </row>
        <row r="89">
          <cell r="B89">
            <v>88</v>
          </cell>
        </row>
        <row r="90">
          <cell r="B90">
            <v>89</v>
          </cell>
        </row>
        <row r="91">
          <cell r="B91">
            <v>90</v>
          </cell>
        </row>
        <row r="92">
          <cell r="B92">
            <v>91</v>
          </cell>
        </row>
        <row r="93">
          <cell r="B93">
            <v>92</v>
          </cell>
        </row>
        <row r="94">
          <cell r="B94">
            <v>93</v>
          </cell>
        </row>
        <row r="95">
          <cell r="B95">
            <v>94</v>
          </cell>
        </row>
        <row r="96">
          <cell r="B96">
            <v>95</v>
          </cell>
        </row>
        <row r="97">
          <cell r="B97">
            <v>96</v>
          </cell>
        </row>
        <row r="98">
          <cell r="B98">
            <v>97</v>
          </cell>
        </row>
        <row r="99">
          <cell r="B99">
            <v>98</v>
          </cell>
        </row>
        <row r="100">
          <cell r="B100">
            <v>99</v>
          </cell>
        </row>
        <row r="101">
          <cell r="B101">
            <v>100</v>
          </cell>
        </row>
        <row r="102">
          <cell r="B102">
            <v>101</v>
          </cell>
        </row>
        <row r="103">
          <cell r="B103">
            <v>102</v>
          </cell>
        </row>
        <row r="104">
          <cell r="B104">
            <v>103</v>
          </cell>
        </row>
        <row r="105">
          <cell r="B105">
            <v>104</v>
          </cell>
        </row>
        <row r="106">
          <cell r="B106">
            <v>105</v>
          </cell>
        </row>
        <row r="107">
          <cell r="B107">
            <v>106</v>
          </cell>
        </row>
        <row r="108">
          <cell r="B108">
            <v>107</v>
          </cell>
        </row>
        <row r="109">
          <cell r="B109">
            <v>108</v>
          </cell>
        </row>
        <row r="110">
          <cell r="B110">
            <v>109</v>
          </cell>
        </row>
        <row r="111">
          <cell r="B111">
            <v>110</v>
          </cell>
        </row>
        <row r="112">
          <cell r="B112">
            <v>111</v>
          </cell>
        </row>
        <row r="113">
          <cell r="B113">
            <v>112</v>
          </cell>
        </row>
        <row r="114">
          <cell r="B114">
            <v>113</v>
          </cell>
        </row>
        <row r="115">
          <cell r="B115">
            <v>114</v>
          </cell>
        </row>
        <row r="116">
          <cell r="B116">
            <v>115</v>
          </cell>
        </row>
        <row r="117">
          <cell r="B117">
            <v>116</v>
          </cell>
        </row>
        <row r="118">
          <cell r="B118">
            <v>117</v>
          </cell>
        </row>
        <row r="119">
          <cell r="B119">
            <v>118</v>
          </cell>
        </row>
        <row r="120">
          <cell r="B120">
            <v>119</v>
          </cell>
        </row>
        <row r="121">
          <cell r="B121">
            <v>120</v>
          </cell>
        </row>
        <row r="122">
          <cell r="B122">
            <v>121</v>
          </cell>
        </row>
        <row r="123">
          <cell r="B123">
            <v>122</v>
          </cell>
        </row>
        <row r="124">
          <cell r="B124">
            <v>123</v>
          </cell>
        </row>
        <row r="125">
          <cell r="B125">
            <v>124</v>
          </cell>
        </row>
        <row r="126">
          <cell r="B126">
            <v>125</v>
          </cell>
        </row>
        <row r="127">
          <cell r="B127">
            <v>126</v>
          </cell>
        </row>
        <row r="128">
          <cell r="B128">
            <v>127</v>
          </cell>
        </row>
        <row r="129">
          <cell r="B129">
            <v>128</v>
          </cell>
        </row>
        <row r="130">
          <cell r="B130">
            <v>129</v>
          </cell>
        </row>
        <row r="131">
          <cell r="B131">
            <v>130</v>
          </cell>
        </row>
        <row r="132">
          <cell r="B132">
            <v>131</v>
          </cell>
        </row>
        <row r="133">
          <cell r="B133">
            <v>132</v>
          </cell>
        </row>
        <row r="134">
          <cell r="B134">
            <v>133</v>
          </cell>
        </row>
        <row r="135">
          <cell r="B135">
            <v>134</v>
          </cell>
        </row>
        <row r="136">
          <cell r="B136">
            <v>135</v>
          </cell>
        </row>
        <row r="137">
          <cell r="B137">
            <v>136</v>
          </cell>
        </row>
        <row r="138">
          <cell r="B138">
            <v>137</v>
          </cell>
        </row>
        <row r="139">
          <cell r="B139">
            <v>138</v>
          </cell>
        </row>
        <row r="140">
          <cell r="B140">
            <v>139</v>
          </cell>
        </row>
        <row r="141">
          <cell r="B141">
            <v>140</v>
          </cell>
        </row>
        <row r="142">
          <cell r="B142">
            <v>141</v>
          </cell>
        </row>
        <row r="143">
          <cell r="B143">
            <v>142</v>
          </cell>
        </row>
        <row r="144">
          <cell r="B144">
            <v>143</v>
          </cell>
        </row>
        <row r="145">
          <cell r="B145">
            <v>144</v>
          </cell>
        </row>
        <row r="146">
          <cell r="B146">
            <v>145</v>
          </cell>
        </row>
        <row r="147">
          <cell r="B147">
            <v>146</v>
          </cell>
        </row>
        <row r="148">
          <cell r="B148">
            <v>147</v>
          </cell>
        </row>
        <row r="149">
          <cell r="B149">
            <v>148</v>
          </cell>
        </row>
        <row r="150">
          <cell r="B150">
            <v>149</v>
          </cell>
        </row>
        <row r="151">
          <cell r="B151">
            <v>150</v>
          </cell>
        </row>
        <row r="152">
          <cell r="B152">
            <v>151</v>
          </cell>
        </row>
        <row r="153">
          <cell r="B153">
            <v>152</v>
          </cell>
        </row>
        <row r="154">
          <cell r="B154">
            <v>153</v>
          </cell>
        </row>
        <row r="155">
          <cell r="B155">
            <v>154</v>
          </cell>
        </row>
        <row r="156">
          <cell r="B156">
            <v>155</v>
          </cell>
        </row>
        <row r="157">
          <cell r="B157">
            <v>156</v>
          </cell>
        </row>
        <row r="158">
          <cell r="B158">
            <v>157</v>
          </cell>
        </row>
        <row r="159">
          <cell r="B159">
            <v>158</v>
          </cell>
        </row>
        <row r="160">
          <cell r="B160">
            <v>159</v>
          </cell>
        </row>
        <row r="161">
          <cell r="B161">
            <v>160</v>
          </cell>
        </row>
        <row r="162">
          <cell r="B162">
            <v>161</v>
          </cell>
        </row>
        <row r="163">
          <cell r="B163">
            <v>162</v>
          </cell>
        </row>
        <row r="164">
          <cell r="B164">
            <v>163</v>
          </cell>
        </row>
        <row r="165">
          <cell r="B165">
            <v>164</v>
          </cell>
        </row>
        <row r="166">
          <cell r="B166">
            <v>165</v>
          </cell>
        </row>
        <row r="167">
          <cell r="B167">
            <v>166</v>
          </cell>
        </row>
        <row r="168">
          <cell r="B168">
            <v>167</v>
          </cell>
        </row>
        <row r="169">
          <cell r="B169">
            <v>168</v>
          </cell>
        </row>
        <row r="170">
          <cell r="B170">
            <v>169</v>
          </cell>
        </row>
        <row r="171">
          <cell r="B171">
            <v>170</v>
          </cell>
        </row>
        <row r="172">
          <cell r="B172">
            <v>171</v>
          </cell>
        </row>
        <row r="173">
          <cell r="B173">
            <v>172</v>
          </cell>
        </row>
        <row r="174">
          <cell r="B174">
            <v>173</v>
          </cell>
        </row>
        <row r="175">
          <cell r="B175">
            <v>174</v>
          </cell>
        </row>
        <row r="176">
          <cell r="B176">
            <v>175</v>
          </cell>
        </row>
        <row r="177">
          <cell r="B177">
            <v>176</v>
          </cell>
        </row>
        <row r="178">
          <cell r="B178">
            <v>177</v>
          </cell>
        </row>
        <row r="179">
          <cell r="B179">
            <v>178</v>
          </cell>
        </row>
        <row r="180">
          <cell r="B180">
            <v>179</v>
          </cell>
        </row>
        <row r="181">
          <cell r="B181">
            <v>180</v>
          </cell>
        </row>
        <row r="182">
          <cell r="B182">
            <v>181</v>
          </cell>
        </row>
        <row r="183">
          <cell r="B183">
            <v>182</v>
          </cell>
        </row>
        <row r="184">
          <cell r="B184">
            <v>183</v>
          </cell>
        </row>
        <row r="185">
          <cell r="B185">
            <v>184</v>
          </cell>
        </row>
        <row r="186">
          <cell r="B186">
            <v>185</v>
          </cell>
        </row>
        <row r="187">
          <cell r="B187">
            <v>186</v>
          </cell>
        </row>
        <row r="188">
          <cell r="B188">
            <v>187</v>
          </cell>
        </row>
        <row r="189">
          <cell r="B189">
            <v>188</v>
          </cell>
        </row>
        <row r="190">
          <cell r="B190">
            <v>189</v>
          </cell>
        </row>
        <row r="191">
          <cell r="B191">
            <v>190</v>
          </cell>
        </row>
        <row r="192">
          <cell r="B192">
            <v>191</v>
          </cell>
        </row>
        <row r="193">
          <cell r="B193">
            <v>192</v>
          </cell>
        </row>
        <row r="194">
          <cell r="B194">
            <v>193</v>
          </cell>
        </row>
        <row r="195">
          <cell r="B195">
            <v>194</v>
          </cell>
        </row>
        <row r="196">
          <cell r="B196">
            <v>195</v>
          </cell>
        </row>
        <row r="197">
          <cell r="B197">
            <v>196</v>
          </cell>
        </row>
        <row r="198">
          <cell r="B198">
            <v>197</v>
          </cell>
        </row>
        <row r="199">
          <cell r="B199">
            <v>198</v>
          </cell>
        </row>
        <row r="200">
          <cell r="B200">
            <v>199</v>
          </cell>
        </row>
        <row r="201">
          <cell r="B201">
            <v>200</v>
          </cell>
        </row>
        <row r="202">
          <cell r="B202">
            <v>201</v>
          </cell>
        </row>
        <row r="203">
          <cell r="B203">
            <v>202</v>
          </cell>
        </row>
        <row r="204">
          <cell r="B204">
            <v>203</v>
          </cell>
        </row>
        <row r="205">
          <cell r="B205">
            <v>204</v>
          </cell>
        </row>
        <row r="206">
          <cell r="B206">
            <v>205</v>
          </cell>
        </row>
        <row r="207">
          <cell r="B207">
            <v>206</v>
          </cell>
        </row>
        <row r="208">
          <cell r="B208">
            <v>207</v>
          </cell>
        </row>
        <row r="209">
          <cell r="B209">
            <v>208</v>
          </cell>
        </row>
        <row r="210">
          <cell r="B210">
            <v>209</v>
          </cell>
        </row>
        <row r="211">
          <cell r="B211">
            <v>210</v>
          </cell>
        </row>
        <row r="212">
          <cell r="B212">
            <v>211</v>
          </cell>
        </row>
        <row r="213">
          <cell r="B213">
            <v>212</v>
          </cell>
        </row>
        <row r="214">
          <cell r="B214">
            <v>213</v>
          </cell>
        </row>
        <row r="215">
          <cell r="B215">
            <v>214</v>
          </cell>
        </row>
        <row r="216">
          <cell r="B216">
            <v>215</v>
          </cell>
        </row>
        <row r="217">
          <cell r="B217">
            <v>216</v>
          </cell>
        </row>
        <row r="218">
          <cell r="B218">
            <v>217</v>
          </cell>
        </row>
        <row r="219">
          <cell r="B219">
            <v>218</v>
          </cell>
        </row>
        <row r="220">
          <cell r="B220">
            <v>219</v>
          </cell>
        </row>
        <row r="221">
          <cell r="B221">
            <v>220</v>
          </cell>
        </row>
        <row r="222">
          <cell r="B222">
            <v>221</v>
          </cell>
        </row>
        <row r="223">
          <cell r="B223">
            <v>222</v>
          </cell>
        </row>
        <row r="224">
          <cell r="B224">
            <v>223</v>
          </cell>
        </row>
        <row r="225">
          <cell r="B225">
            <v>224</v>
          </cell>
        </row>
        <row r="226">
          <cell r="B226">
            <v>225</v>
          </cell>
        </row>
        <row r="227">
          <cell r="B227">
            <v>226</v>
          </cell>
        </row>
        <row r="228">
          <cell r="B228">
            <v>227</v>
          </cell>
        </row>
        <row r="229">
          <cell r="B229">
            <v>228</v>
          </cell>
        </row>
        <row r="230">
          <cell r="B230">
            <v>229</v>
          </cell>
        </row>
        <row r="231">
          <cell r="B231">
            <v>230</v>
          </cell>
        </row>
        <row r="232">
          <cell r="B232">
            <v>231</v>
          </cell>
        </row>
        <row r="233">
          <cell r="B233">
            <v>232</v>
          </cell>
        </row>
        <row r="234">
          <cell r="B234">
            <v>233</v>
          </cell>
        </row>
        <row r="235">
          <cell r="B235">
            <v>234</v>
          </cell>
        </row>
        <row r="236">
          <cell r="B236">
            <v>235</v>
          </cell>
        </row>
        <row r="237">
          <cell r="B237">
            <v>236</v>
          </cell>
        </row>
        <row r="238">
          <cell r="B238">
            <v>237</v>
          </cell>
        </row>
        <row r="239">
          <cell r="B239">
            <v>238</v>
          </cell>
        </row>
        <row r="240">
          <cell r="B240">
            <v>239</v>
          </cell>
        </row>
        <row r="241">
          <cell r="B241">
            <v>240</v>
          </cell>
        </row>
        <row r="242">
          <cell r="B242">
            <v>241</v>
          </cell>
        </row>
        <row r="243">
          <cell r="B243">
            <v>242</v>
          </cell>
        </row>
        <row r="244">
          <cell r="B244">
            <v>243</v>
          </cell>
        </row>
        <row r="245">
          <cell r="B245">
            <v>244</v>
          </cell>
        </row>
        <row r="246">
          <cell r="B246">
            <v>245</v>
          </cell>
        </row>
        <row r="247">
          <cell r="B247">
            <v>246</v>
          </cell>
        </row>
        <row r="248">
          <cell r="B248">
            <v>247</v>
          </cell>
        </row>
        <row r="249">
          <cell r="B249">
            <v>248</v>
          </cell>
        </row>
        <row r="250">
          <cell r="B250">
            <v>249</v>
          </cell>
        </row>
        <row r="251">
          <cell r="B251">
            <v>250</v>
          </cell>
        </row>
        <row r="252">
          <cell r="B252">
            <v>251</v>
          </cell>
        </row>
        <row r="253">
          <cell r="B253">
            <v>252</v>
          </cell>
        </row>
        <row r="254">
          <cell r="B254">
            <v>253</v>
          </cell>
        </row>
        <row r="255">
          <cell r="B255">
            <v>254</v>
          </cell>
        </row>
        <row r="256">
          <cell r="B256">
            <v>255</v>
          </cell>
        </row>
        <row r="257">
          <cell r="B257">
            <v>256</v>
          </cell>
        </row>
        <row r="258">
          <cell r="B258">
            <v>257</v>
          </cell>
        </row>
        <row r="259">
          <cell r="B259">
            <v>258</v>
          </cell>
        </row>
        <row r="260">
          <cell r="B260">
            <v>259</v>
          </cell>
        </row>
        <row r="261">
          <cell r="B261">
            <v>260</v>
          </cell>
        </row>
        <row r="262">
          <cell r="B262">
            <v>261</v>
          </cell>
        </row>
        <row r="263">
          <cell r="B263">
            <v>262</v>
          </cell>
        </row>
        <row r="264">
          <cell r="B264">
            <v>263</v>
          </cell>
        </row>
        <row r="265">
          <cell r="B265">
            <v>264</v>
          </cell>
        </row>
        <row r="266">
          <cell r="B266">
            <v>265</v>
          </cell>
        </row>
        <row r="267">
          <cell r="B267">
            <v>266</v>
          </cell>
        </row>
        <row r="268">
          <cell r="B268">
            <v>267</v>
          </cell>
        </row>
        <row r="269">
          <cell r="B269">
            <v>268</v>
          </cell>
        </row>
        <row r="270">
          <cell r="B270">
            <v>269</v>
          </cell>
        </row>
        <row r="271">
          <cell r="B271">
            <v>270</v>
          </cell>
        </row>
        <row r="272">
          <cell r="B272">
            <v>271</v>
          </cell>
        </row>
        <row r="273">
          <cell r="B273">
            <v>272</v>
          </cell>
        </row>
        <row r="274">
          <cell r="B274">
            <v>273</v>
          </cell>
        </row>
        <row r="275">
          <cell r="B275">
            <v>274</v>
          </cell>
        </row>
        <row r="276">
          <cell r="B276">
            <v>275</v>
          </cell>
        </row>
        <row r="277">
          <cell r="B277">
            <v>276</v>
          </cell>
        </row>
        <row r="278">
          <cell r="B278">
            <v>277</v>
          </cell>
        </row>
        <row r="279">
          <cell r="B279">
            <v>278</v>
          </cell>
        </row>
        <row r="280">
          <cell r="B280">
            <v>279</v>
          </cell>
        </row>
        <row r="281">
          <cell r="B281">
            <v>280</v>
          </cell>
        </row>
        <row r="282">
          <cell r="B282">
            <v>281</v>
          </cell>
        </row>
        <row r="283">
          <cell r="B283">
            <v>282</v>
          </cell>
        </row>
        <row r="284">
          <cell r="B284">
            <v>283</v>
          </cell>
        </row>
        <row r="285">
          <cell r="B285">
            <v>284</v>
          </cell>
        </row>
        <row r="286">
          <cell r="B286">
            <v>285</v>
          </cell>
        </row>
        <row r="287">
          <cell r="B287">
            <v>286</v>
          </cell>
        </row>
        <row r="288">
          <cell r="B288">
            <v>287</v>
          </cell>
        </row>
        <row r="289">
          <cell r="B289">
            <v>288</v>
          </cell>
        </row>
        <row r="290">
          <cell r="B290">
            <v>289</v>
          </cell>
        </row>
        <row r="291">
          <cell r="B291">
            <v>290</v>
          </cell>
        </row>
        <row r="292">
          <cell r="B292">
            <v>291</v>
          </cell>
        </row>
        <row r="293">
          <cell r="B293">
            <v>292</v>
          </cell>
        </row>
        <row r="294">
          <cell r="B294">
            <v>293</v>
          </cell>
        </row>
        <row r="295">
          <cell r="B295">
            <v>294</v>
          </cell>
        </row>
        <row r="296">
          <cell r="B296">
            <v>295</v>
          </cell>
        </row>
        <row r="297">
          <cell r="B297">
            <v>296</v>
          </cell>
        </row>
        <row r="298">
          <cell r="B298">
            <v>297</v>
          </cell>
        </row>
        <row r="299">
          <cell r="B299">
            <v>298</v>
          </cell>
        </row>
        <row r="300">
          <cell r="B300">
            <v>299</v>
          </cell>
        </row>
        <row r="301">
          <cell r="B301">
            <v>300</v>
          </cell>
        </row>
        <row r="302">
          <cell r="B302">
            <v>301</v>
          </cell>
        </row>
        <row r="303">
          <cell r="B303">
            <v>302</v>
          </cell>
        </row>
        <row r="304">
          <cell r="B304">
            <v>303</v>
          </cell>
        </row>
        <row r="305">
          <cell r="B305">
            <v>304</v>
          </cell>
        </row>
        <row r="306">
          <cell r="B306">
            <v>305</v>
          </cell>
        </row>
        <row r="307">
          <cell r="B307">
            <v>306</v>
          </cell>
        </row>
        <row r="308">
          <cell r="B308">
            <v>307</v>
          </cell>
        </row>
        <row r="309">
          <cell r="B309">
            <v>308</v>
          </cell>
        </row>
        <row r="310">
          <cell r="B310">
            <v>309</v>
          </cell>
        </row>
        <row r="311">
          <cell r="B311">
            <v>310</v>
          </cell>
        </row>
        <row r="312">
          <cell r="B312">
            <v>311</v>
          </cell>
        </row>
        <row r="313">
          <cell r="B313">
            <v>312</v>
          </cell>
        </row>
        <row r="314">
          <cell r="B314">
            <v>313</v>
          </cell>
        </row>
        <row r="315">
          <cell r="B315">
            <v>314</v>
          </cell>
        </row>
        <row r="316">
          <cell r="B316">
            <v>315</v>
          </cell>
        </row>
        <row r="317">
          <cell r="B317">
            <v>316</v>
          </cell>
        </row>
        <row r="318">
          <cell r="B318">
            <v>317</v>
          </cell>
        </row>
        <row r="319">
          <cell r="B319">
            <v>318</v>
          </cell>
        </row>
        <row r="320">
          <cell r="B320">
            <v>319</v>
          </cell>
        </row>
        <row r="321">
          <cell r="B321">
            <v>320</v>
          </cell>
        </row>
        <row r="322">
          <cell r="B322">
            <v>321</v>
          </cell>
        </row>
        <row r="323">
          <cell r="B323">
            <v>322</v>
          </cell>
        </row>
        <row r="324">
          <cell r="B324">
            <v>323</v>
          </cell>
        </row>
        <row r="325">
          <cell r="B325">
            <v>324</v>
          </cell>
        </row>
        <row r="326">
          <cell r="B326">
            <v>325</v>
          </cell>
        </row>
        <row r="327">
          <cell r="B327">
            <v>326</v>
          </cell>
        </row>
        <row r="328">
          <cell r="B328">
            <v>327</v>
          </cell>
        </row>
        <row r="329">
          <cell r="B329">
            <v>328</v>
          </cell>
        </row>
        <row r="330">
          <cell r="B330">
            <v>329</v>
          </cell>
        </row>
        <row r="331">
          <cell r="B331">
            <v>330</v>
          </cell>
        </row>
        <row r="332">
          <cell r="B332">
            <v>331</v>
          </cell>
        </row>
        <row r="333">
          <cell r="B333">
            <v>332</v>
          </cell>
        </row>
        <row r="334">
          <cell r="B334">
            <v>333</v>
          </cell>
        </row>
        <row r="335">
          <cell r="B335">
            <v>334</v>
          </cell>
        </row>
        <row r="336">
          <cell r="B336">
            <v>335</v>
          </cell>
        </row>
        <row r="337">
          <cell r="B337">
            <v>336</v>
          </cell>
        </row>
        <row r="338">
          <cell r="B338">
            <v>337</v>
          </cell>
        </row>
        <row r="339">
          <cell r="B339">
            <v>338</v>
          </cell>
        </row>
        <row r="340">
          <cell r="B340">
            <v>339</v>
          </cell>
        </row>
        <row r="341">
          <cell r="B341">
            <v>340</v>
          </cell>
        </row>
        <row r="342">
          <cell r="B342">
            <v>341</v>
          </cell>
        </row>
        <row r="343">
          <cell r="B343">
            <v>342</v>
          </cell>
        </row>
        <row r="344">
          <cell r="B344">
            <v>343</v>
          </cell>
        </row>
        <row r="345">
          <cell r="B345">
            <v>344</v>
          </cell>
        </row>
        <row r="346">
          <cell r="B346">
            <v>345</v>
          </cell>
        </row>
        <row r="347">
          <cell r="B347">
            <v>346</v>
          </cell>
        </row>
        <row r="348">
          <cell r="B348">
            <v>347</v>
          </cell>
        </row>
        <row r="349">
          <cell r="B349">
            <v>348</v>
          </cell>
        </row>
        <row r="350">
          <cell r="B350">
            <v>349</v>
          </cell>
        </row>
        <row r="351">
          <cell r="B351">
            <v>350</v>
          </cell>
        </row>
        <row r="352">
          <cell r="B352">
            <v>351</v>
          </cell>
        </row>
        <row r="353">
          <cell r="B353">
            <v>352</v>
          </cell>
        </row>
        <row r="354">
          <cell r="B354">
            <v>353</v>
          </cell>
        </row>
        <row r="355">
          <cell r="B355">
            <v>354</v>
          </cell>
        </row>
        <row r="356">
          <cell r="B356">
            <v>355</v>
          </cell>
        </row>
        <row r="357">
          <cell r="B357">
            <v>356</v>
          </cell>
        </row>
        <row r="358">
          <cell r="B358">
            <v>357</v>
          </cell>
        </row>
        <row r="359">
          <cell r="B359">
            <v>358</v>
          </cell>
        </row>
        <row r="360">
          <cell r="B360">
            <v>359</v>
          </cell>
        </row>
        <row r="361">
          <cell r="B361">
            <v>360</v>
          </cell>
        </row>
        <row r="362">
          <cell r="B362">
            <v>361</v>
          </cell>
        </row>
        <row r="363">
          <cell r="B363">
            <v>362</v>
          </cell>
        </row>
        <row r="364">
          <cell r="B364">
            <v>363</v>
          </cell>
        </row>
        <row r="365">
          <cell r="B365">
            <v>364</v>
          </cell>
        </row>
        <row r="366">
          <cell r="B366">
            <v>365</v>
          </cell>
        </row>
        <row r="367">
          <cell r="B367">
            <v>366</v>
          </cell>
        </row>
        <row r="368">
          <cell r="B368">
            <v>367</v>
          </cell>
        </row>
        <row r="369">
          <cell r="B369">
            <v>368</v>
          </cell>
        </row>
        <row r="370">
          <cell r="B370">
            <v>369</v>
          </cell>
        </row>
        <row r="371">
          <cell r="B371">
            <v>370</v>
          </cell>
        </row>
        <row r="372">
          <cell r="B372">
            <v>371</v>
          </cell>
        </row>
        <row r="373">
          <cell r="B373">
            <v>372</v>
          </cell>
        </row>
        <row r="374">
          <cell r="B374">
            <v>373</v>
          </cell>
        </row>
        <row r="375">
          <cell r="B375">
            <v>374</v>
          </cell>
        </row>
        <row r="376">
          <cell r="B376">
            <v>375</v>
          </cell>
        </row>
        <row r="377">
          <cell r="B377">
            <v>376</v>
          </cell>
        </row>
        <row r="378">
          <cell r="B378">
            <v>377</v>
          </cell>
        </row>
        <row r="379">
          <cell r="B379">
            <v>378</v>
          </cell>
        </row>
        <row r="380">
          <cell r="B380">
            <v>379</v>
          </cell>
        </row>
        <row r="381">
          <cell r="B381">
            <v>380</v>
          </cell>
        </row>
        <row r="382">
          <cell r="B382">
            <v>381</v>
          </cell>
        </row>
        <row r="383">
          <cell r="B383">
            <v>382</v>
          </cell>
        </row>
        <row r="384">
          <cell r="B384">
            <v>383</v>
          </cell>
        </row>
        <row r="385">
          <cell r="B385">
            <v>384</v>
          </cell>
        </row>
        <row r="386">
          <cell r="B386">
            <v>385</v>
          </cell>
        </row>
        <row r="387">
          <cell r="B387">
            <v>386</v>
          </cell>
        </row>
        <row r="388">
          <cell r="B388">
            <v>387</v>
          </cell>
        </row>
        <row r="389">
          <cell r="B389">
            <v>388</v>
          </cell>
        </row>
        <row r="390">
          <cell r="B390">
            <v>389</v>
          </cell>
        </row>
        <row r="391">
          <cell r="B391">
            <v>390</v>
          </cell>
        </row>
        <row r="392">
          <cell r="B392">
            <v>391</v>
          </cell>
        </row>
        <row r="393">
          <cell r="B393">
            <v>392</v>
          </cell>
        </row>
        <row r="394">
          <cell r="B394">
            <v>393</v>
          </cell>
        </row>
        <row r="395">
          <cell r="B395">
            <v>394</v>
          </cell>
        </row>
        <row r="396">
          <cell r="B396">
            <v>395</v>
          </cell>
        </row>
        <row r="397">
          <cell r="B397">
            <v>396</v>
          </cell>
        </row>
        <row r="398">
          <cell r="B398">
            <v>397</v>
          </cell>
        </row>
        <row r="399">
          <cell r="B399">
            <v>398</v>
          </cell>
        </row>
        <row r="400">
          <cell r="B400">
            <v>399</v>
          </cell>
        </row>
        <row r="401">
          <cell r="B401">
            <v>400</v>
          </cell>
        </row>
        <row r="402">
          <cell r="B402">
            <v>401</v>
          </cell>
        </row>
        <row r="403">
          <cell r="B403">
            <v>402</v>
          </cell>
        </row>
        <row r="404">
          <cell r="B404">
            <v>403</v>
          </cell>
        </row>
        <row r="405">
          <cell r="B405">
            <v>404</v>
          </cell>
        </row>
        <row r="406">
          <cell r="B406">
            <v>405</v>
          </cell>
        </row>
        <row r="407">
          <cell r="B407">
            <v>406</v>
          </cell>
        </row>
        <row r="408">
          <cell r="B408">
            <v>407</v>
          </cell>
        </row>
        <row r="409">
          <cell r="B409">
            <v>408</v>
          </cell>
        </row>
        <row r="410">
          <cell r="B410">
            <v>409</v>
          </cell>
        </row>
        <row r="411">
          <cell r="B411">
            <v>410</v>
          </cell>
        </row>
        <row r="412">
          <cell r="B412">
            <v>411</v>
          </cell>
        </row>
        <row r="413">
          <cell r="B413">
            <v>412</v>
          </cell>
        </row>
        <row r="414">
          <cell r="B414">
            <v>413</v>
          </cell>
        </row>
        <row r="415">
          <cell r="B415">
            <v>414</v>
          </cell>
        </row>
        <row r="416">
          <cell r="B416">
            <v>415</v>
          </cell>
        </row>
        <row r="417">
          <cell r="B417">
            <v>416</v>
          </cell>
        </row>
        <row r="418">
          <cell r="B418">
            <v>417</v>
          </cell>
        </row>
        <row r="419">
          <cell r="B419">
            <v>418</v>
          </cell>
        </row>
        <row r="420">
          <cell r="B420">
            <v>419</v>
          </cell>
        </row>
        <row r="421">
          <cell r="B421">
            <v>420</v>
          </cell>
        </row>
        <row r="422">
          <cell r="B422">
            <v>421</v>
          </cell>
        </row>
        <row r="423">
          <cell r="B423">
            <v>422</v>
          </cell>
        </row>
        <row r="424">
          <cell r="B424">
            <v>423</v>
          </cell>
        </row>
        <row r="425">
          <cell r="B425">
            <v>424</v>
          </cell>
        </row>
        <row r="426">
          <cell r="B426">
            <v>425</v>
          </cell>
        </row>
        <row r="427">
          <cell r="B427">
            <v>426</v>
          </cell>
        </row>
        <row r="428">
          <cell r="B428">
            <v>427</v>
          </cell>
        </row>
        <row r="429">
          <cell r="B429">
            <v>428</v>
          </cell>
        </row>
        <row r="430">
          <cell r="B430">
            <v>429</v>
          </cell>
        </row>
        <row r="431">
          <cell r="B431">
            <v>430</v>
          </cell>
        </row>
        <row r="432">
          <cell r="B432">
            <v>431</v>
          </cell>
        </row>
        <row r="433">
          <cell r="B433">
            <v>432</v>
          </cell>
        </row>
        <row r="434">
          <cell r="B434">
            <v>433</v>
          </cell>
        </row>
        <row r="435">
          <cell r="B435">
            <v>434</v>
          </cell>
        </row>
        <row r="436">
          <cell r="B436">
            <v>435</v>
          </cell>
        </row>
        <row r="437">
          <cell r="B437">
            <v>436</v>
          </cell>
        </row>
        <row r="438">
          <cell r="B438">
            <v>437</v>
          </cell>
        </row>
        <row r="439">
          <cell r="B439">
            <v>438</v>
          </cell>
        </row>
        <row r="440">
          <cell r="B440">
            <v>439</v>
          </cell>
        </row>
        <row r="441">
          <cell r="B441">
            <v>440</v>
          </cell>
        </row>
        <row r="442">
          <cell r="B442">
            <v>441</v>
          </cell>
        </row>
        <row r="443">
          <cell r="B443">
            <v>442</v>
          </cell>
        </row>
        <row r="444">
          <cell r="B444">
            <v>443</v>
          </cell>
        </row>
        <row r="445">
          <cell r="B445">
            <v>444</v>
          </cell>
        </row>
        <row r="446">
          <cell r="B446">
            <v>445</v>
          </cell>
        </row>
        <row r="447">
          <cell r="B447">
            <v>446</v>
          </cell>
        </row>
        <row r="448">
          <cell r="B448">
            <v>447</v>
          </cell>
        </row>
        <row r="449">
          <cell r="B449">
            <v>448</v>
          </cell>
        </row>
        <row r="450">
          <cell r="B450">
            <v>449</v>
          </cell>
        </row>
        <row r="451">
          <cell r="B451">
            <v>450</v>
          </cell>
        </row>
        <row r="452">
          <cell r="B452">
            <v>451</v>
          </cell>
        </row>
        <row r="453">
          <cell r="B453">
            <v>452</v>
          </cell>
        </row>
        <row r="454">
          <cell r="B454">
            <v>453</v>
          </cell>
        </row>
        <row r="455">
          <cell r="B455">
            <v>454</v>
          </cell>
        </row>
        <row r="456">
          <cell r="B456">
            <v>455</v>
          </cell>
        </row>
        <row r="457">
          <cell r="B457">
            <v>456</v>
          </cell>
        </row>
        <row r="458">
          <cell r="B458">
            <v>457</v>
          </cell>
        </row>
        <row r="459">
          <cell r="B459">
            <v>458</v>
          </cell>
        </row>
        <row r="460">
          <cell r="B460">
            <v>459</v>
          </cell>
        </row>
        <row r="461">
          <cell r="B461">
            <v>460</v>
          </cell>
        </row>
        <row r="462">
          <cell r="B462">
            <v>461</v>
          </cell>
        </row>
        <row r="463">
          <cell r="B463">
            <v>462</v>
          </cell>
        </row>
        <row r="464">
          <cell r="B464">
            <v>463</v>
          </cell>
        </row>
        <row r="465">
          <cell r="B465">
            <v>464</v>
          </cell>
        </row>
        <row r="466">
          <cell r="B466">
            <v>465</v>
          </cell>
        </row>
        <row r="467">
          <cell r="B467">
            <v>466</v>
          </cell>
        </row>
        <row r="468">
          <cell r="B468">
            <v>467</v>
          </cell>
        </row>
        <row r="469">
          <cell r="B469">
            <v>468</v>
          </cell>
        </row>
        <row r="470">
          <cell r="B470">
            <v>469</v>
          </cell>
        </row>
        <row r="471">
          <cell r="B471">
            <v>470</v>
          </cell>
        </row>
        <row r="472">
          <cell r="B472">
            <v>471</v>
          </cell>
        </row>
        <row r="473">
          <cell r="B473">
            <v>472</v>
          </cell>
        </row>
        <row r="474">
          <cell r="B474">
            <v>473</v>
          </cell>
        </row>
        <row r="475">
          <cell r="B475">
            <v>474</v>
          </cell>
        </row>
        <row r="476">
          <cell r="B476">
            <v>475</v>
          </cell>
        </row>
        <row r="477">
          <cell r="B477">
            <v>476</v>
          </cell>
        </row>
        <row r="478">
          <cell r="B478">
            <v>477</v>
          </cell>
        </row>
        <row r="479">
          <cell r="B479">
            <v>478</v>
          </cell>
        </row>
        <row r="480">
          <cell r="B480">
            <v>479</v>
          </cell>
        </row>
        <row r="481">
          <cell r="B481">
            <v>480</v>
          </cell>
        </row>
        <row r="482">
          <cell r="B482">
            <v>481</v>
          </cell>
        </row>
        <row r="483">
          <cell r="B483">
            <v>482</v>
          </cell>
        </row>
        <row r="484">
          <cell r="B484">
            <v>483</v>
          </cell>
        </row>
        <row r="485">
          <cell r="B485">
            <v>484</v>
          </cell>
        </row>
        <row r="486">
          <cell r="B486">
            <v>485</v>
          </cell>
        </row>
        <row r="487">
          <cell r="B487">
            <v>486</v>
          </cell>
        </row>
        <row r="488">
          <cell r="B488">
            <v>487</v>
          </cell>
        </row>
        <row r="489">
          <cell r="B489">
            <v>488</v>
          </cell>
        </row>
        <row r="490">
          <cell r="B490">
            <v>489</v>
          </cell>
        </row>
        <row r="491">
          <cell r="B491">
            <v>490</v>
          </cell>
        </row>
        <row r="492">
          <cell r="B492">
            <v>491</v>
          </cell>
        </row>
        <row r="493">
          <cell r="B493">
            <v>492</v>
          </cell>
        </row>
        <row r="494">
          <cell r="B494">
            <v>493</v>
          </cell>
        </row>
        <row r="495">
          <cell r="B495">
            <v>494</v>
          </cell>
        </row>
        <row r="496">
          <cell r="B496">
            <v>495</v>
          </cell>
        </row>
        <row r="497">
          <cell r="B497">
            <v>496</v>
          </cell>
        </row>
        <row r="498">
          <cell r="B498">
            <v>497</v>
          </cell>
        </row>
        <row r="499">
          <cell r="B499">
            <v>498</v>
          </cell>
        </row>
        <row r="500">
          <cell r="B500">
            <v>499</v>
          </cell>
        </row>
        <row r="501">
          <cell r="B501">
            <v>500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Dotaciones Vestuario"/>
      <sheetName val="SolCotizacion"/>
      <sheetName val="Oferta"/>
      <sheetName val="14A"/>
      <sheetName val="14B"/>
      <sheetName val="14C"/>
      <sheetName val="14D"/>
      <sheetName val="solCotizacionCSV"/>
      <sheetName val="Listas"/>
      <sheetName val="temp"/>
      <sheetName val="Precios"/>
    </sheetNames>
    <sheetDataSet>
      <sheetData sheetId="0"/>
      <sheetData sheetId="1"/>
      <sheetData sheetId="2"/>
      <sheetData sheetId="3">
        <row r="7">
          <cell r="FJ7">
            <v>117136860.69808</v>
          </cell>
        </row>
        <row r="8">
          <cell r="FJ8">
            <v>45906848</v>
          </cell>
        </row>
        <row r="9">
          <cell r="FJ9">
            <v>50982301.5</v>
          </cell>
        </row>
        <row r="10">
          <cell r="FJ10">
            <v>35261706</v>
          </cell>
        </row>
        <row r="11">
          <cell r="FJ11">
            <v>124701400.40000001</v>
          </cell>
        </row>
        <row r="12">
          <cell r="FJ12">
            <v>200197078</v>
          </cell>
        </row>
        <row r="13">
          <cell r="FJ13">
            <v>41490588.93</v>
          </cell>
        </row>
        <row r="17">
          <cell r="FJ17">
            <v>16321051.800000001</v>
          </cell>
        </row>
        <row r="18">
          <cell r="FJ18">
            <v>122706260</v>
          </cell>
        </row>
        <row r="19">
          <cell r="FJ19">
            <v>33687476</v>
          </cell>
        </row>
        <row r="20">
          <cell r="FJ20">
            <v>33644590</v>
          </cell>
        </row>
      </sheetData>
      <sheetData sheetId="4"/>
      <sheetData sheetId="5"/>
      <sheetData sheetId="6">
        <row r="11">
          <cell r="Z11">
            <v>131796</v>
          </cell>
        </row>
        <row r="12">
          <cell r="Z12">
            <v>152716</v>
          </cell>
        </row>
        <row r="13">
          <cell r="Z13">
            <v>234304</v>
          </cell>
        </row>
        <row r="14">
          <cell r="Z14">
            <v>185142</v>
          </cell>
        </row>
        <row r="15">
          <cell r="Z15">
            <v>240580</v>
          </cell>
        </row>
        <row r="16">
          <cell r="Z16">
            <v>144095.91399999999</v>
          </cell>
        </row>
        <row r="17">
          <cell r="Z17">
            <v>280328</v>
          </cell>
        </row>
        <row r="18">
          <cell r="Z18">
            <v>168406</v>
          </cell>
        </row>
      </sheetData>
      <sheetData sheetId="7"/>
      <sheetData sheetId="8">
        <row r="1">
          <cell r="BG1" t="str">
            <v>Antioquia</v>
          </cell>
        </row>
        <row r="2">
          <cell r="B2" t="str">
            <v>Ropa Dama</v>
          </cell>
          <cell r="AH2" t="str">
            <v>CESAR ADOLFO RAMOS MORENO</v>
          </cell>
          <cell r="BG2" t="str">
            <v>Atlántico</v>
          </cell>
        </row>
        <row r="3">
          <cell r="B3" t="str">
            <v>Ropa Caballero</v>
          </cell>
          <cell r="AH3" t="str">
            <v>COMERCIALIZADORA ARTURO CALLE S.A.S.</v>
          </cell>
          <cell r="BG3" t="str">
            <v>Bogotá D.C. y Cundinamarca</v>
          </cell>
        </row>
        <row r="4">
          <cell r="B4" t="str">
            <v>Calzado Dama</v>
          </cell>
          <cell r="AH4" t="str">
            <v>COMERCIALIZADORA JOSE ESCAF &amp; CIA. LTDA.</v>
          </cell>
          <cell r="BG4" t="str">
            <v>Bolívar</v>
          </cell>
        </row>
        <row r="5">
          <cell r="B5" t="str">
            <v>Calzado Caballero</v>
          </cell>
          <cell r="AH5" t="str">
            <v>CUEROS VELEZ S.A.S</v>
          </cell>
          <cell r="BG5" t="str">
            <v>Caldas</v>
          </cell>
        </row>
        <row r="6">
          <cell r="B6" t="str">
            <v>Fuerzas Militares</v>
          </cell>
          <cell r="AH6" t="str">
            <v xml:space="preserve">DOTACIÓN INTEGRAL S.A.S </v>
          </cell>
          <cell r="BG6" t="str">
            <v>Cauca</v>
          </cell>
        </row>
        <row r="7">
          <cell r="B7" t="str">
            <v xml:space="preserve"> </v>
          </cell>
          <cell r="AH7" t="str">
            <v>FERNANDO GUERRERO CARO</v>
          </cell>
          <cell r="BG7" t="str">
            <v>Nacional</v>
          </cell>
        </row>
        <row r="8">
          <cell r="AH8" t="str">
            <v>INVERSIONES GIRATELL S.C.A</v>
          </cell>
          <cell r="BG8" t="str">
            <v>Nariño</v>
          </cell>
        </row>
        <row r="9">
          <cell r="AH9" t="str">
            <v>INVERSIONES SARA DE COLOMBIA SAS</v>
          </cell>
          <cell r="BG9" t="str">
            <v>Norte De Santander</v>
          </cell>
        </row>
        <row r="10">
          <cell r="AH10" t="str">
            <v>LEONEL RODRIGUEZ RAMOS</v>
          </cell>
          <cell r="BG10" t="str">
            <v>Risaralda</v>
          </cell>
        </row>
        <row r="11">
          <cell r="AH11" t="str">
            <v>OMAR VANEGAS NIETO</v>
          </cell>
          <cell r="BG11" t="str">
            <v>Santander</v>
          </cell>
        </row>
        <row r="12">
          <cell r="AH12" t="str">
            <v>PERMODA LTDA</v>
          </cell>
          <cell r="BG12" t="str">
            <v>Tolima</v>
          </cell>
        </row>
        <row r="13">
          <cell r="AH13" t="str">
            <v>POVEDA SALGADO &amp; ASOCIADOS LTDA</v>
          </cell>
          <cell r="BG13" t="str">
            <v>Valle del Cauca</v>
          </cell>
        </row>
        <row r="14">
          <cell r="AH14" t="str">
            <v>QUEST SAS</v>
          </cell>
        </row>
        <row r="15">
          <cell r="AH15" t="str">
            <v>SIGIFREDO RODRIGUEZ RAMOS</v>
          </cell>
        </row>
        <row r="16">
          <cell r="AH16" t="str">
            <v>UNION TEMPORAL COLOMBIA COMPRA 2014 CRISALL-SARA</v>
          </cell>
        </row>
        <row r="17">
          <cell r="AH17" t="str">
            <v xml:space="preserve">UNIROCA S.A. </v>
          </cell>
        </row>
        <row r="18">
          <cell r="A18" t="str">
            <v>Si</v>
          </cell>
        </row>
        <row r="19">
          <cell r="A19" t="str">
            <v>No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/>
  <dimension ref="B1:Y77"/>
  <sheetViews>
    <sheetView showGridLines="0" tabSelected="1" zoomScale="80" zoomScaleNormal="80" workbookViewId="0">
      <pane ySplit="3" topLeftCell="A23" activePane="bottomLeft" state="frozen"/>
      <selection activeCell="E10" sqref="E10"/>
      <selection pane="bottomLeft" activeCell="J32" sqref="J32"/>
    </sheetView>
  </sheetViews>
  <sheetFormatPr baseColWidth="10" defaultColWidth="11.42578125" defaultRowHeight="12.75" x14ac:dyDescent="0.25"/>
  <cols>
    <col min="1" max="1" width="3" style="1" customWidth="1"/>
    <col min="2" max="2" width="9" style="1" customWidth="1"/>
    <col min="3" max="3" width="40.7109375" style="1" bestFit="1" customWidth="1"/>
    <col min="4" max="4" width="20.28515625" style="1" customWidth="1"/>
    <col min="5" max="5" width="14.5703125" style="1" customWidth="1"/>
    <col min="6" max="6" width="13.5703125" style="1" customWidth="1"/>
    <col min="7" max="7" width="12.140625" style="1" customWidth="1"/>
    <col min="8" max="8" width="13" style="1" customWidth="1"/>
    <col min="9" max="10" width="10.85546875" style="1" customWidth="1"/>
    <col min="11" max="11" width="19.85546875" style="1" customWidth="1"/>
    <col min="12" max="12" width="15" style="3" customWidth="1"/>
    <col min="13" max="13" width="15.5703125" style="4" customWidth="1"/>
    <col min="14" max="14" width="16.42578125" style="1" bestFit="1" customWidth="1"/>
    <col min="15" max="15" width="14" style="1" customWidth="1"/>
    <col min="16" max="16" width="13.5703125" style="1" bestFit="1" customWidth="1"/>
    <col min="17" max="17" width="18.140625" style="1" customWidth="1"/>
    <col min="18" max="18" width="14.85546875" style="1" bestFit="1" customWidth="1"/>
    <col min="19" max="19" width="16.42578125" style="1" bestFit="1" customWidth="1"/>
    <col min="20" max="22" width="13.42578125" style="1" bestFit="1" customWidth="1"/>
    <col min="23" max="23" width="13.5703125" style="1" bestFit="1" customWidth="1"/>
    <col min="24" max="16384" width="11.42578125" style="1"/>
  </cols>
  <sheetData>
    <row r="1" spans="2:25" ht="13.5" customHeight="1" thickBot="1" x14ac:dyDescent="0.3">
      <c r="C1" s="2"/>
      <c r="D1" s="2"/>
      <c r="E1" s="2"/>
      <c r="F1" s="2"/>
      <c r="G1" s="2"/>
      <c r="H1" s="2"/>
      <c r="I1" s="2"/>
      <c r="J1" s="2"/>
    </row>
    <row r="2" spans="2:25" ht="24.75" customHeight="1" thickBot="1" x14ac:dyDescent="0.3">
      <c r="B2" s="69" t="s">
        <v>57</v>
      </c>
      <c r="C2" s="70"/>
      <c r="D2" s="70"/>
      <c r="E2" s="70"/>
      <c r="F2" s="70"/>
      <c r="G2" s="70"/>
      <c r="H2" s="70"/>
      <c r="I2" s="70"/>
      <c r="J2" s="71"/>
      <c r="K2" s="72" t="s">
        <v>0</v>
      </c>
      <c r="L2" s="73"/>
      <c r="M2" s="74"/>
      <c r="N2" s="72" t="s">
        <v>1</v>
      </c>
      <c r="O2" s="73"/>
      <c r="P2" s="74"/>
      <c r="Q2" s="75" t="s">
        <v>2</v>
      </c>
      <c r="R2" s="76"/>
      <c r="S2" s="77"/>
    </row>
    <row r="3" spans="2:25" ht="51.75" thickBot="1" x14ac:dyDescent="0.3">
      <c r="B3" s="5" t="s">
        <v>3</v>
      </c>
      <c r="C3" s="6" t="s">
        <v>44</v>
      </c>
      <c r="D3" s="6" t="s">
        <v>45</v>
      </c>
      <c r="E3" s="6" t="s">
        <v>46</v>
      </c>
      <c r="F3" s="7" t="s">
        <v>58</v>
      </c>
      <c r="G3" s="8" t="s">
        <v>59</v>
      </c>
      <c r="H3" s="7" t="s">
        <v>4</v>
      </c>
      <c r="I3" s="7" t="s">
        <v>5</v>
      </c>
      <c r="J3" s="9" t="s">
        <v>48</v>
      </c>
      <c r="K3" s="10" t="s">
        <v>55</v>
      </c>
      <c r="L3" s="11" t="s">
        <v>53</v>
      </c>
      <c r="M3" s="12" t="s">
        <v>49</v>
      </c>
      <c r="N3" s="13" t="s">
        <v>6</v>
      </c>
      <c r="O3" s="7" t="s">
        <v>52</v>
      </c>
      <c r="P3" s="9" t="s">
        <v>8</v>
      </c>
      <c r="Q3" s="13" t="s">
        <v>56</v>
      </c>
      <c r="R3" s="7" t="s">
        <v>54</v>
      </c>
      <c r="S3" s="9" t="s">
        <v>50</v>
      </c>
      <c r="T3" s="14"/>
      <c r="U3" s="13" t="s">
        <v>6</v>
      </c>
      <c r="V3" s="7" t="s">
        <v>7</v>
      </c>
      <c r="W3" s="9" t="s">
        <v>8</v>
      </c>
    </row>
    <row r="4" spans="2:25" x14ac:dyDescent="0.25">
      <c r="B4" s="15">
        <v>100</v>
      </c>
      <c r="C4" s="16" t="s">
        <v>60</v>
      </c>
      <c r="D4" s="16"/>
      <c r="E4" s="16"/>
      <c r="F4" s="17">
        <v>4.13</v>
      </c>
      <c r="G4" s="18">
        <v>114000</v>
      </c>
      <c r="H4" s="18">
        <f>G4/2</f>
        <v>57000</v>
      </c>
      <c r="I4" s="19">
        <v>1900</v>
      </c>
      <c r="J4" s="20">
        <f>ROUND(+I4+H4+G4,0)</f>
        <v>172900</v>
      </c>
      <c r="K4" s="52">
        <v>0.16</v>
      </c>
      <c r="L4" s="53">
        <v>0.22</v>
      </c>
      <c r="M4" s="54">
        <v>0.16170000000000001</v>
      </c>
      <c r="N4" s="21">
        <f t="shared" ref="N4:P5" si="0">$G4*(1-K4)</f>
        <v>95760</v>
      </c>
      <c r="O4" s="22">
        <f t="shared" si="0"/>
        <v>88920</v>
      </c>
      <c r="P4" s="23">
        <f t="shared" si="0"/>
        <v>95566.200000000012</v>
      </c>
      <c r="Q4" s="21">
        <f>ROUND(N4+H4+I4,0)</f>
        <v>154660</v>
      </c>
      <c r="R4" s="22">
        <f>ROUND(+I4+H4+O4,0)</f>
        <v>147820</v>
      </c>
      <c r="S4" s="23">
        <f>ROUND(+P4+H4+I4,0)</f>
        <v>154466</v>
      </c>
      <c r="T4" s="14"/>
      <c r="U4" s="25">
        <f>+N4*T4</f>
        <v>0</v>
      </c>
      <c r="V4" s="25">
        <f>O4*T4</f>
        <v>0</v>
      </c>
      <c r="W4" s="26">
        <f>P4*T4</f>
        <v>0</v>
      </c>
    </row>
    <row r="5" spans="2:25" x14ac:dyDescent="0.25">
      <c r="B5" s="15">
        <v>110</v>
      </c>
      <c r="C5" s="16" t="s">
        <v>9</v>
      </c>
      <c r="D5" s="16" t="s">
        <v>10</v>
      </c>
      <c r="E5" s="16"/>
      <c r="F5" s="17">
        <v>8.6</v>
      </c>
      <c r="G5" s="18">
        <v>237300</v>
      </c>
      <c r="H5" s="18">
        <f t="shared" ref="H5:H39" si="1">G5/2</f>
        <v>118650</v>
      </c>
      <c r="I5" s="19">
        <v>1900</v>
      </c>
      <c r="J5" s="20">
        <f t="shared" ref="J5:J39" si="2">ROUND(+I5+H5+G5,0)</f>
        <v>357850</v>
      </c>
      <c r="K5" s="52">
        <v>0.16</v>
      </c>
      <c r="L5" s="53">
        <v>0.22</v>
      </c>
      <c r="M5" s="54">
        <v>0.16170000000000001</v>
      </c>
      <c r="N5" s="21">
        <f t="shared" si="0"/>
        <v>199332</v>
      </c>
      <c r="O5" s="22">
        <f t="shared" si="0"/>
        <v>185094</v>
      </c>
      <c r="P5" s="23">
        <f t="shared" si="0"/>
        <v>198928.59</v>
      </c>
      <c r="Q5" s="21">
        <f t="shared" ref="Q5:Q13" si="3">ROUND(N5+H5+I5,0)</f>
        <v>319882</v>
      </c>
      <c r="R5" s="22">
        <f>ROUND(+I5+H5+O5,0)</f>
        <v>305644</v>
      </c>
      <c r="S5" s="23">
        <f t="shared" ref="S5:S10" si="4">ROUND(+P5+H5+I5,0)</f>
        <v>319479</v>
      </c>
      <c r="T5" s="24"/>
      <c r="U5" s="25">
        <f>+N5*T5</f>
        <v>0</v>
      </c>
      <c r="V5" s="25">
        <f>O5*T5</f>
        <v>0</v>
      </c>
      <c r="W5" s="26">
        <f>P5*T5</f>
        <v>0</v>
      </c>
      <c r="X5" s="26"/>
      <c r="Y5" s="26"/>
    </row>
    <row r="6" spans="2:25" x14ac:dyDescent="0.25">
      <c r="B6" s="27">
        <v>120</v>
      </c>
      <c r="C6" s="28" t="s">
        <v>9</v>
      </c>
      <c r="D6" s="28" t="s">
        <v>11</v>
      </c>
      <c r="E6" s="28"/>
      <c r="F6" s="29">
        <v>11.55</v>
      </c>
      <c r="G6" s="18">
        <v>318800</v>
      </c>
      <c r="H6" s="30">
        <f t="shared" si="1"/>
        <v>159400</v>
      </c>
      <c r="I6" s="19">
        <v>1900</v>
      </c>
      <c r="J6" s="31">
        <f t="shared" si="2"/>
        <v>480100</v>
      </c>
      <c r="K6" s="52">
        <v>0.16</v>
      </c>
      <c r="L6" s="53">
        <v>0.22</v>
      </c>
      <c r="M6" s="54">
        <v>0.16170000000000001</v>
      </c>
      <c r="N6" s="21">
        <f t="shared" ref="N6:N39" si="5">$G6*(1-K6)</f>
        <v>267792</v>
      </c>
      <c r="O6" s="33">
        <f t="shared" ref="O6:O39" si="6">$G6*(1-L6)</f>
        <v>248664</v>
      </c>
      <c r="P6" s="34">
        <f t="shared" ref="P6:P39" si="7">$G6*(1-M6)</f>
        <v>267250.04000000004</v>
      </c>
      <c r="Q6" s="32">
        <f t="shared" si="3"/>
        <v>429092</v>
      </c>
      <c r="R6" s="33">
        <f t="shared" ref="R6:R39" si="8">ROUND(+I6+H6+O6,0)</f>
        <v>409964</v>
      </c>
      <c r="S6" s="34">
        <f t="shared" si="4"/>
        <v>428550</v>
      </c>
      <c r="T6" s="24"/>
      <c r="U6" s="25">
        <f>+N6*T6</f>
        <v>0</v>
      </c>
      <c r="V6" s="25">
        <f t="shared" ref="V6:V39" si="9">O6*T6</f>
        <v>0</v>
      </c>
      <c r="W6" s="26">
        <f t="shared" ref="W6:W39" si="10">P6*T6</f>
        <v>0</v>
      </c>
    </row>
    <row r="7" spans="2:25" x14ac:dyDescent="0.25">
      <c r="B7" s="27">
        <v>130</v>
      </c>
      <c r="C7" s="28" t="s">
        <v>9</v>
      </c>
      <c r="D7" s="28" t="s">
        <v>12</v>
      </c>
      <c r="E7" s="28"/>
      <c r="F7" s="29">
        <v>13.03</v>
      </c>
      <c r="G7" s="18">
        <v>359600</v>
      </c>
      <c r="H7" s="18">
        <f t="shared" si="1"/>
        <v>179800</v>
      </c>
      <c r="I7" s="19">
        <v>1900</v>
      </c>
      <c r="J7" s="31">
        <f t="shared" si="2"/>
        <v>541300</v>
      </c>
      <c r="K7" s="52">
        <v>0.16</v>
      </c>
      <c r="L7" s="53">
        <v>0.22</v>
      </c>
      <c r="M7" s="54">
        <v>0.16170000000000001</v>
      </c>
      <c r="N7" s="32">
        <f t="shared" si="5"/>
        <v>302064</v>
      </c>
      <c r="O7" s="33">
        <f t="shared" si="6"/>
        <v>280488</v>
      </c>
      <c r="P7" s="34">
        <f t="shared" si="7"/>
        <v>301452.68</v>
      </c>
      <c r="Q7" s="32">
        <f t="shared" si="3"/>
        <v>483764</v>
      </c>
      <c r="R7" s="33">
        <f t="shared" si="8"/>
        <v>462188</v>
      </c>
      <c r="S7" s="34">
        <f t="shared" si="4"/>
        <v>483153</v>
      </c>
      <c r="T7" s="24"/>
      <c r="U7" s="25">
        <f>+N7*T7</f>
        <v>0</v>
      </c>
      <c r="V7" s="25">
        <f t="shared" si="9"/>
        <v>0</v>
      </c>
      <c r="W7" s="26">
        <f t="shared" si="10"/>
        <v>0</v>
      </c>
    </row>
    <row r="8" spans="2:25" x14ac:dyDescent="0.25">
      <c r="B8" s="35">
        <v>140</v>
      </c>
      <c r="C8" s="36" t="s">
        <v>9</v>
      </c>
      <c r="D8" s="36" t="s">
        <v>13</v>
      </c>
      <c r="E8" s="36"/>
      <c r="F8" s="37">
        <v>13.03</v>
      </c>
      <c r="G8" s="18">
        <v>359600</v>
      </c>
      <c r="H8" s="30">
        <f t="shared" si="1"/>
        <v>179800</v>
      </c>
      <c r="I8" s="19">
        <v>1900</v>
      </c>
      <c r="J8" s="20">
        <f t="shared" si="2"/>
        <v>541300</v>
      </c>
      <c r="K8" s="52">
        <v>0.16</v>
      </c>
      <c r="L8" s="53">
        <v>0.22</v>
      </c>
      <c r="M8" s="54">
        <v>0.16170000000000001</v>
      </c>
      <c r="N8" s="21">
        <f t="shared" si="5"/>
        <v>302064</v>
      </c>
      <c r="O8" s="22">
        <f t="shared" si="6"/>
        <v>280488</v>
      </c>
      <c r="P8" s="23">
        <f t="shared" si="7"/>
        <v>301452.68</v>
      </c>
      <c r="Q8" s="21">
        <f t="shared" si="3"/>
        <v>483764</v>
      </c>
      <c r="R8" s="22">
        <f t="shared" si="8"/>
        <v>462188</v>
      </c>
      <c r="S8" s="23">
        <f t="shared" si="4"/>
        <v>483153</v>
      </c>
      <c r="T8" s="24"/>
      <c r="U8" s="25">
        <f>+N8*T8</f>
        <v>0</v>
      </c>
      <c r="V8" s="25">
        <f t="shared" si="9"/>
        <v>0</v>
      </c>
      <c r="W8" s="26">
        <f t="shared" si="10"/>
        <v>0</v>
      </c>
    </row>
    <row r="9" spans="2:25" x14ac:dyDescent="0.25">
      <c r="B9" s="35">
        <v>211</v>
      </c>
      <c r="C9" s="36" t="s">
        <v>14</v>
      </c>
      <c r="D9" s="36" t="s">
        <v>15</v>
      </c>
      <c r="E9" s="36" t="s">
        <v>16</v>
      </c>
      <c r="F9" s="37">
        <v>13.57</v>
      </c>
      <c r="G9" s="18">
        <v>374500</v>
      </c>
      <c r="H9" s="18">
        <f t="shared" si="1"/>
        <v>187250</v>
      </c>
      <c r="I9" s="19">
        <v>1900</v>
      </c>
      <c r="J9" s="20">
        <f t="shared" si="2"/>
        <v>563650</v>
      </c>
      <c r="K9" s="55">
        <v>0.19</v>
      </c>
      <c r="L9" s="56">
        <v>0.19</v>
      </c>
      <c r="M9" s="57">
        <v>0.20019999999999999</v>
      </c>
      <c r="N9" s="21">
        <f t="shared" si="5"/>
        <v>303345</v>
      </c>
      <c r="O9" s="22">
        <f t="shared" si="6"/>
        <v>303345</v>
      </c>
      <c r="P9" s="23">
        <f t="shared" si="7"/>
        <v>299525.10000000003</v>
      </c>
      <c r="Q9" s="21">
        <f t="shared" si="3"/>
        <v>492495</v>
      </c>
      <c r="R9" s="22">
        <f t="shared" si="8"/>
        <v>492495</v>
      </c>
      <c r="S9" s="23">
        <f t="shared" si="4"/>
        <v>488675</v>
      </c>
      <c r="T9" s="24"/>
      <c r="U9" s="25">
        <f t="shared" ref="U9:U39" si="11">+N9*T9</f>
        <v>0</v>
      </c>
      <c r="V9" s="25">
        <f t="shared" si="9"/>
        <v>0</v>
      </c>
      <c r="W9" s="26">
        <f t="shared" si="10"/>
        <v>0</v>
      </c>
    </row>
    <row r="10" spans="2:25" x14ac:dyDescent="0.25">
      <c r="B10" s="35">
        <v>212</v>
      </c>
      <c r="C10" s="36" t="s">
        <v>14</v>
      </c>
      <c r="D10" s="36" t="s">
        <v>15</v>
      </c>
      <c r="E10" s="36" t="s">
        <v>17</v>
      </c>
      <c r="F10" s="37">
        <v>16.32</v>
      </c>
      <c r="G10" s="18">
        <v>450400</v>
      </c>
      <c r="H10" s="30">
        <f t="shared" si="1"/>
        <v>225200</v>
      </c>
      <c r="I10" s="19">
        <v>1900</v>
      </c>
      <c r="J10" s="20">
        <f>ROUND(+I10+H10+G10,0)</f>
        <v>677500</v>
      </c>
      <c r="K10" s="55">
        <v>0.19</v>
      </c>
      <c r="L10" s="56">
        <v>0.19</v>
      </c>
      <c r="M10" s="57">
        <v>0.20019999999999999</v>
      </c>
      <c r="N10" s="21">
        <f t="shared" si="5"/>
        <v>364824</v>
      </c>
      <c r="O10" s="22">
        <f t="shared" si="6"/>
        <v>364824</v>
      </c>
      <c r="P10" s="23">
        <f t="shared" si="7"/>
        <v>360229.92000000004</v>
      </c>
      <c r="Q10" s="21">
        <f t="shared" si="3"/>
        <v>591924</v>
      </c>
      <c r="R10" s="22">
        <f t="shared" ref="R10:R24" si="12">ROUND(+I10+H10+O10,0)</f>
        <v>591924</v>
      </c>
      <c r="S10" s="23">
        <f t="shared" si="4"/>
        <v>587330</v>
      </c>
      <c r="T10" s="24"/>
      <c r="U10" s="25">
        <f t="shared" si="11"/>
        <v>0</v>
      </c>
      <c r="V10" s="25">
        <f t="shared" si="9"/>
        <v>0</v>
      </c>
      <c r="W10" s="26">
        <f t="shared" si="10"/>
        <v>0</v>
      </c>
    </row>
    <row r="11" spans="2:25" x14ac:dyDescent="0.25">
      <c r="B11" s="35">
        <v>221</v>
      </c>
      <c r="C11" s="36" t="s">
        <v>14</v>
      </c>
      <c r="D11" s="36" t="s">
        <v>18</v>
      </c>
      <c r="E11" s="36" t="s">
        <v>16</v>
      </c>
      <c r="F11" s="37">
        <v>16.21</v>
      </c>
      <c r="G11" s="18">
        <v>447400</v>
      </c>
      <c r="H11" s="18">
        <f t="shared" si="1"/>
        <v>223700</v>
      </c>
      <c r="I11" s="19">
        <v>1900</v>
      </c>
      <c r="J11" s="20">
        <f t="shared" si="2"/>
        <v>673000</v>
      </c>
      <c r="K11" s="55">
        <v>0.19</v>
      </c>
      <c r="L11" s="56">
        <v>0.19</v>
      </c>
      <c r="M11" s="57">
        <v>0.20019999999999999</v>
      </c>
      <c r="N11" s="21">
        <f t="shared" si="5"/>
        <v>362394</v>
      </c>
      <c r="O11" s="22">
        <f t="shared" si="6"/>
        <v>362394</v>
      </c>
      <c r="P11" s="23">
        <f t="shared" si="7"/>
        <v>357830.52</v>
      </c>
      <c r="Q11" s="21">
        <f t="shared" si="3"/>
        <v>587994</v>
      </c>
      <c r="R11" s="22">
        <f t="shared" si="12"/>
        <v>587994</v>
      </c>
      <c r="S11" s="23">
        <f t="shared" ref="S11:S39" si="13">ROUND(+P11+H11+I11,0)</f>
        <v>583431</v>
      </c>
      <c r="T11" s="24"/>
      <c r="U11" s="25">
        <f t="shared" si="11"/>
        <v>0</v>
      </c>
      <c r="V11" s="25">
        <f t="shared" si="9"/>
        <v>0</v>
      </c>
      <c r="W11" s="26">
        <f t="shared" si="10"/>
        <v>0</v>
      </c>
    </row>
    <row r="12" spans="2:25" x14ac:dyDescent="0.25">
      <c r="B12" s="35">
        <v>222</v>
      </c>
      <c r="C12" s="36" t="s">
        <v>14</v>
      </c>
      <c r="D12" s="36" t="s">
        <v>18</v>
      </c>
      <c r="E12" s="36" t="s">
        <v>17</v>
      </c>
      <c r="F12" s="37">
        <v>19.21</v>
      </c>
      <c r="G12" s="18">
        <v>530200</v>
      </c>
      <c r="H12" s="30">
        <f t="shared" si="1"/>
        <v>265100</v>
      </c>
      <c r="I12" s="19">
        <v>1900</v>
      </c>
      <c r="J12" s="20">
        <f>ROUND(+I12+H12+G12,0)</f>
        <v>797200</v>
      </c>
      <c r="K12" s="55">
        <v>0.19</v>
      </c>
      <c r="L12" s="56">
        <v>0.19</v>
      </c>
      <c r="M12" s="57">
        <v>0.20019999999999999</v>
      </c>
      <c r="N12" s="21">
        <f t="shared" si="5"/>
        <v>429462</v>
      </c>
      <c r="O12" s="22">
        <f t="shared" si="6"/>
        <v>429462</v>
      </c>
      <c r="P12" s="23">
        <f t="shared" si="7"/>
        <v>424053.96</v>
      </c>
      <c r="Q12" s="21">
        <f t="shared" si="3"/>
        <v>696462</v>
      </c>
      <c r="R12" s="22">
        <f t="shared" si="12"/>
        <v>696462</v>
      </c>
      <c r="S12" s="23">
        <f t="shared" si="13"/>
        <v>691054</v>
      </c>
      <c r="T12" s="24"/>
      <c r="U12" s="25">
        <f t="shared" si="11"/>
        <v>0</v>
      </c>
      <c r="V12" s="25">
        <f t="shared" si="9"/>
        <v>0</v>
      </c>
      <c r="W12" s="26">
        <f t="shared" si="10"/>
        <v>0</v>
      </c>
    </row>
    <row r="13" spans="2:25" x14ac:dyDescent="0.25">
      <c r="B13" s="35">
        <v>231</v>
      </c>
      <c r="C13" s="36" t="s">
        <v>14</v>
      </c>
      <c r="D13" s="36" t="s">
        <v>19</v>
      </c>
      <c r="E13" s="36" t="s">
        <v>16</v>
      </c>
      <c r="F13" s="37">
        <v>19.02</v>
      </c>
      <c r="G13" s="18">
        <v>525000</v>
      </c>
      <c r="H13" s="18">
        <f t="shared" si="1"/>
        <v>262500</v>
      </c>
      <c r="I13" s="19">
        <v>1900</v>
      </c>
      <c r="J13" s="20">
        <f t="shared" si="2"/>
        <v>789400</v>
      </c>
      <c r="K13" s="55">
        <v>0.19</v>
      </c>
      <c r="L13" s="56">
        <v>0.19</v>
      </c>
      <c r="M13" s="57">
        <v>0.20019999999999999</v>
      </c>
      <c r="N13" s="21">
        <f t="shared" si="5"/>
        <v>425250</v>
      </c>
      <c r="O13" s="22">
        <f t="shared" si="6"/>
        <v>425250</v>
      </c>
      <c r="P13" s="23">
        <f t="shared" si="7"/>
        <v>419895.00000000006</v>
      </c>
      <c r="Q13" s="21">
        <f t="shared" si="3"/>
        <v>689650</v>
      </c>
      <c r="R13" s="22">
        <f t="shared" si="12"/>
        <v>689650</v>
      </c>
      <c r="S13" s="23">
        <f t="shared" si="13"/>
        <v>684295</v>
      </c>
      <c r="T13" s="24"/>
      <c r="U13" s="25">
        <f t="shared" si="11"/>
        <v>0</v>
      </c>
      <c r="V13" s="25">
        <f t="shared" si="9"/>
        <v>0</v>
      </c>
      <c r="W13" s="26">
        <f t="shared" si="10"/>
        <v>0</v>
      </c>
    </row>
    <row r="14" spans="2:25" x14ac:dyDescent="0.25">
      <c r="B14" s="35">
        <v>232</v>
      </c>
      <c r="C14" s="36" t="s">
        <v>14</v>
      </c>
      <c r="D14" s="36" t="s">
        <v>19</v>
      </c>
      <c r="E14" s="36" t="s">
        <v>17</v>
      </c>
      <c r="F14" s="37">
        <v>21.83</v>
      </c>
      <c r="G14" s="18">
        <v>602500</v>
      </c>
      <c r="H14" s="30">
        <f t="shared" si="1"/>
        <v>301250</v>
      </c>
      <c r="I14" s="19">
        <v>1900</v>
      </c>
      <c r="J14" s="20">
        <f t="shared" si="2"/>
        <v>905650</v>
      </c>
      <c r="K14" s="55">
        <v>0.19</v>
      </c>
      <c r="L14" s="56">
        <v>0.19</v>
      </c>
      <c r="M14" s="57">
        <v>0.20019999999999999</v>
      </c>
      <c r="N14" s="21">
        <f t="shared" si="5"/>
        <v>488025.00000000006</v>
      </c>
      <c r="O14" s="22">
        <f t="shared" si="6"/>
        <v>488025.00000000006</v>
      </c>
      <c r="P14" s="23">
        <f t="shared" si="7"/>
        <v>481879.50000000006</v>
      </c>
      <c r="Q14" s="21">
        <f>ROUND(N14+H14+I14,0)</f>
        <v>791175</v>
      </c>
      <c r="R14" s="22">
        <f t="shared" si="12"/>
        <v>791175</v>
      </c>
      <c r="S14" s="23">
        <f t="shared" si="13"/>
        <v>785030</v>
      </c>
      <c r="T14" s="24"/>
      <c r="U14" s="25">
        <f>+N14*T14</f>
        <v>0</v>
      </c>
      <c r="V14" s="25">
        <f>O14*T14</f>
        <v>0</v>
      </c>
      <c r="W14" s="26">
        <f t="shared" si="10"/>
        <v>0</v>
      </c>
    </row>
    <row r="15" spans="2:25" x14ac:dyDescent="0.25">
      <c r="B15" s="35">
        <v>310</v>
      </c>
      <c r="C15" s="36" t="s">
        <v>20</v>
      </c>
      <c r="D15" s="36" t="s">
        <v>21</v>
      </c>
      <c r="E15" s="36"/>
      <c r="F15" s="37">
        <v>15.21</v>
      </c>
      <c r="G15" s="18">
        <v>419800</v>
      </c>
      <c r="H15" s="18">
        <f t="shared" si="1"/>
        <v>209900</v>
      </c>
      <c r="I15" s="19">
        <v>1900</v>
      </c>
      <c r="J15" s="20">
        <f t="shared" si="2"/>
        <v>631600</v>
      </c>
      <c r="K15" s="55">
        <v>0.19</v>
      </c>
      <c r="L15" s="56">
        <v>0.21</v>
      </c>
      <c r="M15" s="57">
        <v>0.1925</v>
      </c>
      <c r="N15" s="21">
        <f t="shared" si="5"/>
        <v>340038</v>
      </c>
      <c r="O15" s="22">
        <f t="shared" si="6"/>
        <v>331642</v>
      </c>
      <c r="P15" s="23">
        <f t="shared" si="7"/>
        <v>338988.5</v>
      </c>
      <c r="Q15" s="21">
        <f t="shared" ref="Q15:Q39" si="14">ROUND(N15+H15+I15,0)</f>
        <v>551838</v>
      </c>
      <c r="R15" s="22">
        <f t="shared" si="12"/>
        <v>543442</v>
      </c>
      <c r="S15" s="23">
        <f t="shared" si="13"/>
        <v>550789</v>
      </c>
      <c r="T15" s="24"/>
      <c r="U15" s="25">
        <f t="shared" si="11"/>
        <v>0</v>
      </c>
      <c r="V15" s="25">
        <f t="shared" si="9"/>
        <v>0</v>
      </c>
      <c r="W15" s="26">
        <f t="shared" si="10"/>
        <v>0</v>
      </c>
    </row>
    <row r="16" spans="2:25" x14ac:dyDescent="0.25">
      <c r="B16" s="35">
        <v>320</v>
      </c>
      <c r="C16" s="36" t="s">
        <v>20</v>
      </c>
      <c r="D16" s="36" t="s">
        <v>22</v>
      </c>
      <c r="E16" s="36"/>
      <c r="F16" s="37">
        <v>21.98</v>
      </c>
      <c r="G16" s="18">
        <v>606700</v>
      </c>
      <c r="H16" s="30">
        <f t="shared" si="1"/>
        <v>303350</v>
      </c>
      <c r="I16" s="19">
        <v>1900</v>
      </c>
      <c r="J16" s="20">
        <f t="shared" si="2"/>
        <v>911950</v>
      </c>
      <c r="K16" s="55">
        <v>0.19</v>
      </c>
      <c r="L16" s="56">
        <v>0.21</v>
      </c>
      <c r="M16" s="57">
        <v>0.1925</v>
      </c>
      <c r="N16" s="21">
        <f t="shared" si="5"/>
        <v>491427.00000000006</v>
      </c>
      <c r="O16" s="22">
        <f t="shared" si="6"/>
        <v>479293</v>
      </c>
      <c r="P16" s="23">
        <f t="shared" si="7"/>
        <v>489910.25</v>
      </c>
      <c r="Q16" s="21">
        <f t="shared" si="14"/>
        <v>796677</v>
      </c>
      <c r="R16" s="22">
        <f t="shared" si="12"/>
        <v>784543</v>
      </c>
      <c r="S16" s="23">
        <f t="shared" si="13"/>
        <v>795160</v>
      </c>
      <c r="T16" s="24"/>
      <c r="U16" s="25">
        <f t="shared" si="11"/>
        <v>0</v>
      </c>
      <c r="V16" s="25">
        <f t="shared" si="9"/>
        <v>0</v>
      </c>
      <c r="W16" s="26">
        <f t="shared" si="10"/>
        <v>0</v>
      </c>
    </row>
    <row r="17" spans="2:23" x14ac:dyDescent="0.25">
      <c r="B17" s="35">
        <v>330</v>
      </c>
      <c r="C17" s="36" t="s">
        <v>20</v>
      </c>
      <c r="D17" s="36" t="s">
        <v>23</v>
      </c>
      <c r="E17" s="36"/>
      <c r="F17" s="37">
        <v>27.8</v>
      </c>
      <c r="G17" s="18">
        <v>767300</v>
      </c>
      <c r="H17" s="18">
        <f t="shared" si="1"/>
        <v>383650</v>
      </c>
      <c r="I17" s="19">
        <v>1900</v>
      </c>
      <c r="J17" s="20">
        <f t="shared" si="2"/>
        <v>1152850</v>
      </c>
      <c r="K17" s="55">
        <v>0.19</v>
      </c>
      <c r="L17" s="56">
        <v>0.21</v>
      </c>
      <c r="M17" s="57">
        <v>0.1925</v>
      </c>
      <c r="N17" s="21">
        <f t="shared" si="5"/>
        <v>621513</v>
      </c>
      <c r="O17" s="22">
        <f t="shared" si="6"/>
        <v>606167</v>
      </c>
      <c r="P17" s="23">
        <f t="shared" si="7"/>
        <v>619594.75</v>
      </c>
      <c r="Q17" s="21">
        <f t="shared" si="14"/>
        <v>1007063</v>
      </c>
      <c r="R17" s="22">
        <f t="shared" si="12"/>
        <v>991717</v>
      </c>
      <c r="S17" s="23">
        <f t="shared" si="13"/>
        <v>1005145</v>
      </c>
      <c r="T17" s="24"/>
      <c r="U17" s="25">
        <f t="shared" si="11"/>
        <v>0</v>
      </c>
      <c r="V17" s="25">
        <f t="shared" si="9"/>
        <v>0</v>
      </c>
      <c r="W17" s="26">
        <f t="shared" si="10"/>
        <v>0</v>
      </c>
    </row>
    <row r="18" spans="2:23" x14ac:dyDescent="0.25">
      <c r="B18" s="35">
        <v>410</v>
      </c>
      <c r="C18" s="36" t="s">
        <v>24</v>
      </c>
      <c r="D18" s="36" t="s">
        <v>15</v>
      </c>
      <c r="E18" s="36"/>
      <c r="F18" s="37">
        <v>17.12</v>
      </c>
      <c r="G18" s="18">
        <v>472500</v>
      </c>
      <c r="H18" s="30">
        <f t="shared" si="1"/>
        <v>236250</v>
      </c>
      <c r="I18" s="19">
        <v>1900</v>
      </c>
      <c r="J18" s="20">
        <f t="shared" si="2"/>
        <v>710650</v>
      </c>
      <c r="K18" s="55">
        <v>0.19</v>
      </c>
      <c r="L18" s="56">
        <v>0.21</v>
      </c>
      <c r="M18" s="57">
        <v>0.20019999999999999</v>
      </c>
      <c r="N18" s="21">
        <f t="shared" si="5"/>
        <v>382725</v>
      </c>
      <c r="O18" s="22">
        <f t="shared" si="6"/>
        <v>373275</v>
      </c>
      <c r="P18" s="23">
        <f t="shared" si="7"/>
        <v>377905.50000000006</v>
      </c>
      <c r="Q18" s="21">
        <f t="shared" si="14"/>
        <v>620875</v>
      </c>
      <c r="R18" s="22">
        <f t="shared" si="12"/>
        <v>611425</v>
      </c>
      <c r="S18" s="23">
        <f t="shared" si="13"/>
        <v>616056</v>
      </c>
      <c r="T18" s="24"/>
      <c r="U18" s="25">
        <f t="shared" si="11"/>
        <v>0</v>
      </c>
      <c r="V18" s="25">
        <f t="shared" si="9"/>
        <v>0</v>
      </c>
      <c r="W18" s="26">
        <f t="shared" si="10"/>
        <v>0</v>
      </c>
    </row>
    <row r="19" spans="2:23" x14ac:dyDescent="0.25">
      <c r="B19" s="35">
        <v>420</v>
      </c>
      <c r="C19" s="36" t="s">
        <v>24</v>
      </c>
      <c r="D19" s="36" t="s">
        <v>18</v>
      </c>
      <c r="E19" s="36"/>
      <c r="F19" s="37">
        <v>21.59</v>
      </c>
      <c r="G19" s="18">
        <v>595900</v>
      </c>
      <c r="H19" s="18">
        <f t="shared" si="1"/>
        <v>297950</v>
      </c>
      <c r="I19" s="19">
        <v>1900</v>
      </c>
      <c r="J19" s="20">
        <f t="shared" si="2"/>
        <v>895750</v>
      </c>
      <c r="K19" s="55">
        <v>0.19</v>
      </c>
      <c r="L19" s="56">
        <v>0.21</v>
      </c>
      <c r="M19" s="57">
        <v>0.20019999999999999</v>
      </c>
      <c r="N19" s="21">
        <f t="shared" si="5"/>
        <v>482679.00000000006</v>
      </c>
      <c r="O19" s="22">
        <f t="shared" si="6"/>
        <v>470761</v>
      </c>
      <c r="P19" s="23">
        <f t="shared" si="7"/>
        <v>476600.82000000007</v>
      </c>
      <c r="Q19" s="21">
        <f t="shared" si="14"/>
        <v>782529</v>
      </c>
      <c r="R19" s="22">
        <f t="shared" si="12"/>
        <v>770611</v>
      </c>
      <c r="S19" s="23">
        <f t="shared" si="13"/>
        <v>776451</v>
      </c>
      <c r="T19" s="24"/>
      <c r="U19" s="25">
        <f t="shared" si="11"/>
        <v>0</v>
      </c>
      <c r="V19" s="25">
        <f t="shared" si="9"/>
        <v>0</v>
      </c>
      <c r="W19" s="26">
        <f t="shared" si="10"/>
        <v>0</v>
      </c>
    </row>
    <row r="20" spans="2:23" x14ac:dyDescent="0.25">
      <c r="B20" s="35">
        <v>430</v>
      </c>
      <c r="C20" s="36" t="s">
        <v>24</v>
      </c>
      <c r="D20" s="36" t="s">
        <v>19</v>
      </c>
      <c r="E20" s="36"/>
      <c r="F20" s="37">
        <v>25.89</v>
      </c>
      <c r="G20" s="18">
        <v>714600</v>
      </c>
      <c r="H20" s="30">
        <f t="shared" si="1"/>
        <v>357300</v>
      </c>
      <c r="I20" s="19">
        <v>1900</v>
      </c>
      <c r="J20" s="20">
        <f t="shared" si="2"/>
        <v>1073800</v>
      </c>
      <c r="K20" s="55">
        <v>0.19</v>
      </c>
      <c r="L20" s="56">
        <v>0.21</v>
      </c>
      <c r="M20" s="57">
        <v>0.20019999999999999</v>
      </c>
      <c r="N20" s="21">
        <f t="shared" si="5"/>
        <v>578826</v>
      </c>
      <c r="O20" s="22">
        <f t="shared" si="6"/>
        <v>564534</v>
      </c>
      <c r="P20" s="23">
        <f t="shared" si="7"/>
        <v>571537.08000000007</v>
      </c>
      <c r="Q20" s="21">
        <f t="shared" si="14"/>
        <v>938026</v>
      </c>
      <c r="R20" s="22">
        <f t="shared" si="12"/>
        <v>923734</v>
      </c>
      <c r="S20" s="23">
        <f t="shared" si="13"/>
        <v>930737</v>
      </c>
      <c r="T20" s="24"/>
      <c r="U20" s="25">
        <f t="shared" si="11"/>
        <v>0</v>
      </c>
      <c r="V20" s="25">
        <f t="shared" si="9"/>
        <v>0</v>
      </c>
      <c r="W20" s="26">
        <f t="shared" si="10"/>
        <v>0</v>
      </c>
    </row>
    <row r="21" spans="2:23" x14ac:dyDescent="0.25">
      <c r="B21" s="35">
        <v>511</v>
      </c>
      <c r="C21" s="36" t="s">
        <v>25</v>
      </c>
      <c r="D21" s="36" t="s">
        <v>15</v>
      </c>
      <c r="E21" s="36" t="s">
        <v>16</v>
      </c>
      <c r="F21" s="37">
        <v>7.64</v>
      </c>
      <c r="G21" s="18">
        <v>210800</v>
      </c>
      <c r="H21" s="18">
        <f t="shared" si="1"/>
        <v>105400</v>
      </c>
      <c r="I21" s="19">
        <v>1900</v>
      </c>
      <c r="J21" s="20">
        <f t="shared" si="2"/>
        <v>318100</v>
      </c>
      <c r="K21" s="55">
        <v>0.19</v>
      </c>
      <c r="L21" s="56">
        <v>0.21</v>
      </c>
      <c r="M21" s="57">
        <v>0.20019999999999999</v>
      </c>
      <c r="N21" s="21">
        <f t="shared" si="5"/>
        <v>170748</v>
      </c>
      <c r="O21" s="22">
        <f t="shared" si="6"/>
        <v>166532</v>
      </c>
      <c r="P21" s="23">
        <f t="shared" si="7"/>
        <v>168597.84000000003</v>
      </c>
      <c r="Q21" s="21">
        <f t="shared" si="14"/>
        <v>278048</v>
      </c>
      <c r="R21" s="22">
        <f t="shared" si="12"/>
        <v>273832</v>
      </c>
      <c r="S21" s="23">
        <f t="shared" si="13"/>
        <v>275898</v>
      </c>
      <c r="T21" s="24"/>
      <c r="U21" s="25">
        <f t="shared" si="11"/>
        <v>0</v>
      </c>
      <c r="V21" s="25">
        <f t="shared" si="9"/>
        <v>0</v>
      </c>
      <c r="W21" s="26">
        <f t="shared" si="10"/>
        <v>0</v>
      </c>
    </row>
    <row r="22" spans="2:23" x14ac:dyDescent="0.25">
      <c r="B22" s="35">
        <v>512</v>
      </c>
      <c r="C22" s="36" t="s">
        <v>25</v>
      </c>
      <c r="D22" s="36" t="s">
        <v>15</v>
      </c>
      <c r="E22" s="36" t="s">
        <v>17</v>
      </c>
      <c r="F22" s="37">
        <v>10.14</v>
      </c>
      <c r="G22" s="18">
        <v>279900</v>
      </c>
      <c r="H22" s="30">
        <f t="shared" si="1"/>
        <v>139950</v>
      </c>
      <c r="I22" s="19">
        <v>1900</v>
      </c>
      <c r="J22" s="20">
        <f t="shared" si="2"/>
        <v>421750</v>
      </c>
      <c r="K22" s="55">
        <v>0.19</v>
      </c>
      <c r="L22" s="56">
        <v>0.21</v>
      </c>
      <c r="M22" s="57">
        <v>0.20019999999999999</v>
      </c>
      <c r="N22" s="21">
        <f t="shared" si="5"/>
        <v>226719.00000000003</v>
      </c>
      <c r="O22" s="22">
        <f t="shared" si="6"/>
        <v>221121</v>
      </c>
      <c r="P22" s="23">
        <f t="shared" si="7"/>
        <v>223864.02000000002</v>
      </c>
      <c r="Q22" s="21">
        <f t="shared" si="14"/>
        <v>368569</v>
      </c>
      <c r="R22" s="22">
        <f t="shared" si="12"/>
        <v>362971</v>
      </c>
      <c r="S22" s="23">
        <f t="shared" si="13"/>
        <v>365714</v>
      </c>
      <c r="T22" s="24"/>
      <c r="U22" s="25">
        <f t="shared" si="11"/>
        <v>0</v>
      </c>
      <c r="V22" s="25">
        <f t="shared" si="9"/>
        <v>0</v>
      </c>
      <c r="W22" s="26">
        <f t="shared" si="10"/>
        <v>0</v>
      </c>
    </row>
    <row r="23" spans="2:23" s="68" customFormat="1" x14ac:dyDescent="0.25">
      <c r="B23" s="27">
        <v>521</v>
      </c>
      <c r="C23" s="28" t="s">
        <v>25</v>
      </c>
      <c r="D23" s="28" t="s">
        <v>18</v>
      </c>
      <c r="E23" s="28" t="s">
        <v>16</v>
      </c>
      <c r="F23" s="29">
        <v>9.31</v>
      </c>
      <c r="G23" s="60">
        <v>256900</v>
      </c>
      <c r="H23" s="60">
        <f t="shared" si="1"/>
        <v>128450</v>
      </c>
      <c r="I23" s="61">
        <v>1900</v>
      </c>
      <c r="J23" s="31">
        <f t="shared" si="2"/>
        <v>387250</v>
      </c>
      <c r="K23" s="62">
        <v>0.19</v>
      </c>
      <c r="L23" s="63">
        <v>0.21</v>
      </c>
      <c r="M23" s="64">
        <v>0.20019999999999999</v>
      </c>
      <c r="N23" s="32">
        <f t="shared" si="5"/>
        <v>208089</v>
      </c>
      <c r="O23" s="33">
        <f t="shared" si="6"/>
        <v>202951</v>
      </c>
      <c r="P23" s="34">
        <f t="shared" si="7"/>
        <v>205468.62000000002</v>
      </c>
      <c r="Q23" s="32">
        <f t="shared" si="14"/>
        <v>338439</v>
      </c>
      <c r="R23" s="33">
        <f t="shared" si="12"/>
        <v>333301</v>
      </c>
      <c r="S23" s="34">
        <f t="shared" si="13"/>
        <v>335819</v>
      </c>
      <c r="T23" s="65"/>
      <c r="U23" s="66">
        <f t="shared" si="11"/>
        <v>0</v>
      </c>
      <c r="V23" s="66">
        <f t="shared" si="9"/>
        <v>0</v>
      </c>
      <c r="W23" s="67">
        <f t="shared" si="10"/>
        <v>0</v>
      </c>
    </row>
    <row r="24" spans="2:23" x14ac:dyDescent="0.25">
      <c r="B24" s="35">
        <v>522</v>
      </c>
      <c r="C24" s="36" t="s">
        <v>25</v>
      </c>
      <c r="D24" s="36" t="s">
        <v>18</v>
      </c>
      <c r="E24" s="36" t="s">
        <v>17</v>
      </c>
      <c r="F24" s="37">
        <v>11.59</v>
      </c>
      <c r="G24" s="18">
        <v>319900</v>
      </c>
      <c r="H24" s="30">
        <f t="shared" si="1"/>
        <v>159950</v>
      </c>
      <c r="I24" s="19">
        <v>1900</v>
      </c>
      <c r="J24" s="20">
        <f t="shared" si="2"/>
        <v>481750</v>
      </c>
      <c r="K24" s="55">
        <v>0.19</v>
      </c>
      <c r="L24" s="56">
        <v>0.21</v>
      </c>
      <c r="M24" s="57">
        <v>0.20019999999999999</v>
      </c>
      <c r="N24" s="21">
        <f t="shared" si="5"/>
        <v>259119.00000000003</v>
      </c>
      <c r="O24" s="22">
        <f t="shared" si="6"/>
        <v>252721</v>
      </c>
      <c r="P24" s="23">
        <f t="shared" si="7"/>
        <v>255856.02000000002</v>
      </c>
      <c r="Q24" s="21">
        <f t="shared" si="14"/>
        <v>420969</v>
      </c>
      <c r="R24" s="22">
        <f t="shared" si="12"/>
        <v>414571</v>
      </c>
      <c r="S24" s="23">
        <f t="shared" si="13"/>
        <v>417706</v>
      </c>
      <c r="T24" s="24"/>
      <c r="U24" s="25">
        <f t="shared" si="11"/>
        <v>0</v>
      </c>
      <c r="V24" s="25">
        <f t="shared" si="9"/>
        <v>0</v>
      </c>
      <c r="W24" s="26">
        <f t="shared" si="10"/>
        <v>0</v>
      </c>
    </row>
    <row r="25" spans="2:23" x14ac:dyDescent="0.25">
      <c r="B25" s="35">
        <v>531</v>
      </c>
      <c r="C25" s="36" t="s">
        <v>25</v>
      </c>
      <c r="D25" s="36" t="s">
        <v>19</v>
      </c>
      <c r="E25" s="36" t="s">
        <v>16</v>
      </c>
      <c r="F25" s="37">
        <v>10.88</v>
      </c>
      <c r="G25" s="18">
        <v>300300</v>
      </c>
      <c r="H25" s="18">
        <f t="shared" si="1"/>
        <v>150150</v>
      </c>
      <c r="I25" s="19">
        <v>1900</v>
      </c>
      <c r="J25" s="20">
        <f t="shared" si="2"/>
        <v>452350</v>
      </c>
      <c r="K25" s="55">
        <v>0.19</v>
      </c>
      <c r="L25" s="56">
        <v>0.21</v>
      </c>
      <c r="M25" s="57">
        <v>0.20019999999999999</v>
      </c>
      <c r="N25" s="21">
        <f t="shared" si="5"/>
        <v>243243.00000000003</v>
      </c>
      <c r="O25" s="22">
        <f t="shared" si="6"/>
        <v>237237</v>
      </c>
      <c r="P25" s="23">
        <f t="shared" si="7"/>
        <v>240179.94000000003</v>
      </c>
      <c r="Q25" s="21">
        <f t="shared" si="14"/>
        <v>395293</v>
      </c>
      <c r="R25" s="22">
        <f t="shared" si="8"/>
        <v>389287</v>
      </c>
      <c r="S25" s="23">
        <f t="shared" si="13"/>
        <v>392230</v>
      </c>
      <c r="T25" s="24"/>
      <c r="U25" s="25">
        <f t="shared" si="11"/>
        <v>0</v>
      </c>
      <c r="V25" s="25">
        <f t="shared" si="9"/>
        <v>0</v>
      </c>
      <c r="W25" s="26">
        <f t="shared" si="10"/>
        <v>0</v>
      </c>
    </row>
    <row r="26" spans="2:23" x14ac:dyDescent="0.25">
      <c r="B26" s="35">
        <v>532</v>
      </c>
      <c r="C26" s="36" t="s">
        <v>25</v>
      </c>
      <c r="D26" s="36" t="s">
        <v>19</v>
      </c>
      <c r="E26" s="36" t="s">
        <v>17</v>
      </c>
      <c r="F26" s="37">
        <v>12.91</v>
      </c>
      <c r="G26" s="18">
        <v>356300</v>
      </c>
      <c r="H26" s="30">
        <f t="shared" si="1"/>
        <v>178150</v>
      </c>
      <c r="I26" s="19">
        <v>1900</v>
      </c>
      <c r="J26" s="20">
        <f t="shared" si="2"/>
        <v>536350</v>
      </c>
      <c r="K26" s="55">
        <v>0.19</v>
      </c>
      <c r="L26" s="56">
        <v>0.21</v>
      </c>
      <c r="M26" s="57">
        <v>0.20019999999999999</v>
      </c>
      <c r="N26" s="21">
        <f t="shared" si="5"/>
        <v>288603</v>
      </c>
      <c r="O26" s="22">
        <f t="shared" si="6"/>
        <v>281477</v>
      </c>
      <c r="P26" s="23">
        <f t="shared" si="7"/>
        <v>284968.74000000005</v>
      </c>
      <c r="Q26" s="21">
        <f t="shared" si="14"/>
        <v>468653</v>
      </c>
      <c r="R26" s="22">
        <f t="shared" si="8"/>
        <v>461527</v>
      </c>
      <c r="S26" s="23">
        <f t="shared" si="13"/>
        <v>465019</v>
      </c>
      <c r="T26" s="24"/>
      <c r="U26" s="25">
        <f t="shared" si="11"/>
        <v>0</v>
      </c>
      <c r="V26" s="25">
        <f t="shared" si="9"/>
        <v>0</v>
      </c>
      <c r="W26" s="26">
        <f t="shared" si="10"/>
        <v>0</v>
      </c>
    </row>
    <row r="27" spans="2:23" x14ac:dyDescent="0.25">
      <c r="B27" s="35">
        <v>611</v>
      </c>
      <c r="C27" s="36" t="s">
        <v>26</v>
      </c>
      <c r="D27" s="36" t="s">
        <v>27</v>
      </c>
      <c r="E27" s="36" t="s">
        <v>16</v>
      </c>
      <c r="F27" s="37">
        <v>13.65</v>
      </c>
      <c r="G27" s="18">
        <v>376700</v>
      </c>
      <c r="H27" s="18">
        <f t="shared" si="1"/>
        <v>188350</v>
      </c>
      <c r="I27" s="19">
        <v>1900</v>
      </c>
      <c r="J27" s="20">
        <f t="shared" si="2"/>
        <v>566950</v>
      </c>
      <c r="K27" s="55">
        <v>0.19</v>
      </c>
      <c r="L27" s="56">
        <v>0.21</v>
      </c>
      <c r="M27" s="57">
        <v>0.16170000000000001</v>
      </c>
      <c r="N27" s="21">
        <f t="shared" si="5"/>
        <v>305127</v>
      </c>
      <c r="O27" s="22">
        <f t="shared" si="6"/>
        <v>297593</v>
      </c>
      <c r="P27" s="23">
        <f t="shared" si="7"/>
        <v>315787.61000000004</v>
      </c>
      <c r="Q27" s="21">
        <f t="shared" si="14"/>
        <v>495377</v>
      </c>
      <c r="R27" s="22">
        <f t="shared" si="8"/>
        <v>487843</v>
      </c>
      <c r="S27" s="23">
        <f t="shared" si="13"/>
        <v>506038</v>
      </c>
      <c r="T27" s="24"/>
      <c r="U27" s="25">
        <f t="shared" si="11"/>
        <v>0</v>
      </c>
      <c r="V27" s="25">
        <f t="shared" si="9"/>
        <v>0</v>
      </c>
      <c r="W27" s="26">
        <f t="shared" si="10"/>
        <v>0</v>
      </c>
    </row>
    <row r="28" spans="2:23" x14ac:dyDescent="0.25">
      <c r="B28" s="35">
        <v>612</v>
      </c>
      <c r="C28" s="36" t="s">
        <v>26</v>
      </c>
      <c r="D28" s="36" t="s">
        <v>27</v>
      </c>
      <c r="E28" s="36" t="s">
        <v>17</v>
      </c>
      <c r="F28" s="37">
        <v>17.43</v>
      </c>
      <c r="G28" s="18">
        <v>481100</v>
      </c>
      <c r="H28" s="30">
        <f t="shared" si="1"/>
        <v>240550</v>
      </c>
      <c r="I28" s="19">
        <v>1900</v>
      </c>
      <c r="J28" s="20">
        <f t="shared" si="2"/>
        <v>723550</v>
      </c>
      <c r="K28" s="55">
        <v>0.19</v>
      </c>
      <c r="L28" s="56">
        <v>0.21</v>
      </c>
      <c r="M28" s="57">
        <v>0.16170000000000001</v>
      </c>
      <c r="N28" s="21">
        <f t="shared" si="5"/>
        <v>389691</v>
      </c>
      <c r="O28" s="22">
        <f t="shared" si="6"/>
        <v>380069</v>
      </c>
      <c r="P28" s="23">
        <f t="shared" si="7"/>
        <v>403306.13</v>
      </c>
      <c r="Q28" s="21">
        <f t="shared" si="14"/>
        <v>632141</v>
      </c>
      <c r="R28" s="22">
        <f t="shared" si="8"/>
        <v>622519</v>
      </c>
      <c r="S28" s="23">
        <f t="shared" si="13"/>
        <v>645756</v>
      </c>
      <c r="T28" s="24"/>
      <c r="U28" s="25">
        <f t="shared" si="11"/>
        <v>0</v>
      </c>
      <c r="V28" s="25">
        <f t="shared" si="9"/>
        <v>0</v>
      </c>
      <c r="W28" s="26">
        <f t="shared" si="10"/>
        <v>0</v>
      </c>
    </row>
    <row r="29" spans="2:23" x14ac:dyDescent="0.25">
      <c r="B29" s="35">
        <v>621</v>
      </c>
      <c r="C29" s="36" t="s">
        <v>26</v>
      </c>
      <c r="D29" s="36" t="s">
        <v>28</v>
      </c>
      <c r="E29" s="36" t="s">
        <v>16</v>
      </c>
      <c r="F29" s="37">
        <v>18.28</v>
      </c>
      <c r="G29" s="18">
        <v>504500</v>
      </c>
      <c r="H29" s="18">
        <f t="shared" si="1"/>
        <v>252250</v>
      </c>
      <c r="I29" s="19">
        <v>1900</v>
      </c>
      <c r="J29" s="20">
        <f t="shared" si="2"/>
        <v>758650</v>
      </c>
      <c r="K29" s="55">
        <v>0.19</v>
      </c>
      <c r="L29" s="56">
        <v>0.21</v>
      </c>
      <c r="M29" s="57">
        <v>0.16170000000000001</v>
      </c>
      <c r="N29" s="21">
        <f t="shared" si="5"/>
        <v>408645</v>
      </c>
      <c r="O29" s="22">
        <f t="shared" si="6"/>
        <v>398555</v>
      </c>
      <c r="P29" s="23">
        <f t="shared" si="7"/>
        <v>422922.35000000003</v>
      </c>
      <c r="Q29" s="21">
        <f t="shared" si="14"/>
        <v>662795</v>
      </c>
      <c r="R29" s="22">
        <f t="shared" si="8"/>
        <v>652705</v>
      </c>
      <c r="S29" s="23">
        <f t="shared" si="13"/>
        <v>677072</v>
      </c>
      <c r="T29" s="24"/>
      <c r="U29" s="25">
        <f t="shared" si="11"/>
        <v>0</v>
      </c>
      <c r="V29" s="25">
        <f t="shared" si="9"/>
        <v>0</v>
      </c>
      <c r="W29" s="26">
        <f t="shared" si="10"/>
        <v>0</v>
      </c>
    </row>
    <row r="30" spans="2:23" x14ac:dyDescent="0.25">
      <c r="B30" s="35">
        <v>622</v>
      </c>
      <c r="C30" s="36" t="s">
        <v>26</v>
      </c>
      <c r="D30" s="36" t="s">
        <v>28</v>
      </c>
      <c r="E30" s="36" t="s">
        <v>17</v>
      </c>
      <c r="F30" s="37">
        <v>21.96</v>
      </c>
      <c r="G30" s="18">
        <v>606100</v>
      </c>
      <c r="H30" s="30">
        <f t="shared" si="1"/>
        <v>303050</v>
      </c>
      <c r="I30" s="19">
        <v>1900</v>
      </c>
      <c r="J30" s="20">
        <f t="shared" si="2"/>
        <v>911050</v>
      </c>
      <c r="K30" s="55">
        <v>0.19</v>
      </c>
      <c r="L30" s="56">
        <v>0.21</v>
      </c>
      <c r="M30" s="57">
        <v>0.16170000000000001</v>
      </c>
      <c r="N30" s="21">
        <f t="shared" si="5"/>
        <v>490941.00000000006</v>
      </c>
      <c r="O30" s="22">
        <f t="shared" si="6"/>
        <v>478819</v>
      </c>
      <c r="P30" s="23">
        <f t="shared" si="7"/>
        <v>508093.63</v>
      </c>
      <c r="Q30" s="21">
        <f t="shared" si="14"/>
        <v>795891</v>
      </c>
      <c r="R30" s="22">
        <f t="shared" si="8"/>
        <v>783769</v>
      </c>
      <c r="S30" s="23">
        <f t="shared" si="13"/>
        <v>813044</v>
      </c>
      <c r="T30" s="24"/>
      <c r="U30" s="25">
        <f t="shared" si="11"/>
        <v>0</v>
      </c>
      <c r="V30" s="25">
        <f t="shared" si="9"/>
        <v>0</v>
      </c>
      <c r="W30" s="26">
        <f t="shared" si="10"/>
        <v>0</v>
      </c>
    </row>
    <row r="31" spans="2:23" x14ac:dyDescent="0.25">
      <c r="B31" s="35">
        <v>711</v>
      </c>
      <c r="C31" s="36" t="s">
        <v>29</v>
      </c>
      <c r="D31" s="36" t="s">
        <v>15</v>
      </c>
      <c r="E31" s="36" t="s">
        <v>16</v>
      </c>
      <c r="F31" s="37">
        <v>9.4700000000000006</v>
      </c>
      <c r="G31" s="18">
        <v>261400</v>
      </c>
      <c r="H31" s="18">
        <f t="shared" si="1"/>
        <v>130700</v>
      </c>
      <c r="I31" s="19">
        <v>1900</v>
      </c>
      <c r="J31" s="20">
        <f t="shared" si="2"/>
        <v>394000</v>
      </c>
      <c r="K31" s="55">
        <v>0.19</v>
      </c>
      <c r="L31" s="56">
        <v>0.21</v>
      </c>
      <c r="M31" s="57">
        <v>0.16170000000000001</v>
      </c>
      <c r="N31" s="21">
        <f t="shared" si="5"/>
        <v>211734</v>
      </c>
      <c r="O31" s="22">
        <f t="shared" si="6"/>
        <v>206506</v>
      </c>
      <c r="P31" s="23">
        <f t="shared" si="7"/>
        <v>219131.62000000002</v>
      </c>
      <c r="Q31" s="21">
        <f t="shared" si="14"/>
        <v>344334</v>
      </c>
      <c r="R31" s="22">
        <f t="shared" si="8"/>
        <v>339106</v>
      </c>
      <c r="S31" s="23">
        <f t="shared" si="13"/>
        <v>351732</v>
      </c>
      <c r="T31" s="24"/>
      <c r="U31" s="25">
        <f t="shared" si="11"/>
        <v>0</v>
      </c>
      <c r="V31" s="25">
        <f t="shared" si="9"/>
        <v>0</v>
      </c>
      <c r="W31" s="26">
        <f t="shared" si="10"/>
        <v>0</v>
      </c>
    </row>
    <row r="32" spans="2:23" x14ac:dyDescent="0.25">
      <c r="B32" s="35">
        <v>712</v>
      </c>
      <c r="C32" s="36" t="s">
        <v>29</v>
      </c>
      <c r="D32" s="36" t="s">
        <v>15</v>
      </c>
      <c r="E32" s="36" t="s">
        <v>17</v>
      </c>
      <c r="F32" s="37">
        <v>11.84</v>
      </c>
      <c r="G32" s="18">
        <v>326800</v>
      </c>
      <c r="H32" s="30">
        <f t="shared" si="1"/>
        <v>163400</v>
      </c>
      <c r="I32" s="19">
        <v>1900</v>
      </c>
      <c r="J32" s="20">
        <f t="shared" si="2"/>
        <v>492100</v>
      </c>
      <c r="K32" s="55">
        <v>0.19</v>
      </c>
      <c r="L32" s="56">
        <v>0.21</v>
      </c>
      <c r="M32" s="57">
        <v>0.16170000000000001</v>
      </c>
      <c r="N32" s="21">
        <f t="shared" si="5"/>
        <v>264708</v>
      </c>
      <c r="O32" s="22">
        <f t="shared" si="6"/>
        <v>258172</v>
      </c>
      <c r="P32" s="23">
        <f t="shared" si="7"/>
        <v>273956.44</v>
      </c>
      <c r="Q32" s="21">
        <f t="shared" si="14"/>
        <v>430008</v>
      </c>
      <c r="R32" s="22">
        <f t="shared" si="8"/>
        <v>423472</v>
      </c>
      <c r="S32" s="23">
        <f t="shared" si="13"/>
        <v>439256</v>
      </c>
      <c r="T32" s="24"/>
      <c r="U32" s="25">
        <f t="shared" si="11"/>
        <v>0</v>
      </c>
      <c r="V32" s="25">
        <f t="shared" si="9"/>
        <v>0</v>
      </c>
      <c r="W32" s="26">
        <f t="shared" si="10"/>
        <v>0</v>
      </c>
    </row>
    <row r="33" spans="2:23" x14ac:dyDescent="0.25">
      <c r="B33" s="35">
        <v>721</v>
      </c>
      <c r="C33" s="36" t="s">
        <v>29</v>
      </c>
      <c r="D33" s="36" t="s">
        <v>18</v>
      </c>
      <c r="E33" s="36" t="s">
        <v>16</v>
      </c>
      <c r="F33" s="37">
        <v>11.78</v>
      </c>
      <c r="G33" s="18">
        <v>325100</v>
      </c>
      <c r="H33" s="18">
        <f t="shared" si="1"/>
        <v>162550</v>
      </c>
      <c r="I33" s="19">
        <v>1900</v>
      </c>
      <c r="J33" s="20">
        <f t="shared" si="2"/>
        <v>489550</v>
      </c>
      <c r="K33" s="55">
        <v>0.19</v>
      </c>
      <c r="L33" s="56">
        <v>0.21</v>
      </c>
      <c r="M33" s="57">
        <v>0.16170000000000001</v>
      </c>
      <c r="N33" s="21">
        <f t="shared" si="5"/>
        <v>263331</v>
      </c>
      <c r="O33" s="22">
        <f t="shared" si="6"/>
        <v>256829</v>
      </c>
      <c r="P33" s="23">
        <f t="shared" si="7"/>
        <v>272531.33</v>
      </c>
      <c r="Q33" s="21">
        <f t="shared" si="14"/>
        <v>427781</v>
      </c>
      <c r="R33" s="22">
        <f t="shared" si="8"/>
        <v>421279</v>
      </c>
      <c r="S33" s="23">
        <f t="shared" si="13"/>
        <v>436981</v>
      </c>
      <c r="T33" s="24"/>
      <c r="U33" s="25">
        <f t="shared" si="11"/>
        <v>0</v>
      </c>
      <c r="V33" s="25">
        <f t="shared" si="9"/>
        <v>0</v>
      </c>
      <c r="W33" s="26">
        <f t="shared" si="10"/>
        <v>0</v>
      </c>
    </row>
    <row r="34" spans="2:23" x14ac:dyDescent="0.25">
      <c r="B34" s="35">
        <v>722</v>
      </c>
      <c r="C34" s="36" t="s">
        <v>29</v>
      </c>
      <c r="D34" s="36" t="s">
        <v>18</v>
      </c>
      <c r="E34" s="36" t="s">
        <v>17</v>
      </c>
      <c r="F34" s="37">
        <v>14.57</v>
      </c>
      <c r="G34" s="18">
        <v>402100</v>
      </c>
      <c r="H34" s="30">
        <f t="shared" si="1"/>
        <v>201050</v>
      </c>
      <c r="I34" s="19">
        <v>1900</v>
      </c>
      <c r="J34" s="20">
        <f t="shared" si="2"/>
        <v>605050</v>
      </c>
      <c r="K34" s="55">
        <v>0.19</v>
      </c>
      <c r="L34" s="56">
        <v>0.21</v>
      </c>
      <c r="M34" s="57">
        <v>0.16170000000000001</v>
      </c>
      <c r="N34" s="21">
        <f t="shared" si="5"/>
        <v>325701</v>
      </c>
      <c r="O34" s="22">
        <f t="shared" si="6"/>
        <v>317659</v>
      </c>
      <c r="P34" s="23">
        <f t="shared" si="7"/>
        <v>337080.43</v>
      </c>
      <c r="Q34" s="21">
        <f t="shared" si="14"/>
        <v>528651</v>
      </c>
      <c r="R34" s="22">
        <f t="shared" si="8"/>
        <v>520609</v>
      </c>
      <c r="S34" s="23">
        <f t="shared" si="13"/>
        <v>540030</v>
      </c>
      <c r="T34" s="24"/>
      <c r="U34" s="25">
        <f t="shared" si="11"/>
        <v>0</v>
      </c>
      <c r="V34" s="25">
        <f t="shared" si="9"/>
        <v>0</v>
      </c>
      <c r="W34" s="26">
        <f t="shared" si="10"/>
        <v>0</v>
      </c>
    </row>
    <row r="35" spans="2:23" x14ac:dyDescent="0.25">
      <c r="B35" s="35">
        <v>731</v>
      </c>
      <c r="C35" s="36" t="s">
        <v>29</v>
      </c>
      <c r="D35" s="36" t="s">
        <v>19</v>
      </c>
      <c r="E35" s="36" t="s">
        <v>16</v>
      </c>
      <c r="F35" s="37">
        <v>15.21</v>
      </c>
      <c r="G35" s="18">
        <v>419800</v>
      </c>
      <c r="H35" s="18">
        <f t="shared" si="1"/>
        <v>209900</v>
      </c>
      <c r="I35" s="19">
        <v>1900</v>
      </c>
      <c r="J35" s="20">
        <f t="shared" si="2"/>
        <v>631600</v>
      </c>
      <c r="K35" s="55">
        <v>0.19</v>
      </c>
      <c r="L35" s="56">
        <v>0.21</v>
      </c>
      <c r="M35" s="57">
        <v>0.16170000000000001</v>
      </c>
      <c r="N35" s="21">
        <f t="shared" si="5"/>
        <v>340038</v>
      </c>
      <c r="O35" s="22">
        <f t="shared" si="6"/>
        <v>331642</v>
      </c>
      <c r="P35" s="23">
        <f t="shared" si="7"/>
        <v>351918.34</v>
      </c>
      <c r="Q35" s="21">
        <f t="shared" si="14"/>
        <v>551838</v>
      </c>
      <c r="R35" s="22">
        <f t="shared" si="8"/>
        <v>543442</v>
      </c>
      <c r="S35" s="23">
        <f t="shared" si="13"/>
        <v>563718</v>
      </c>
      <c r="T35" s="24"/>
      <c r="U35" s="25">
        <f t="shared" si="11"/>
        <v>0</v>
      </c>
      <c r="V35" s="25">
        <f t="shared" si="9"/>
        <v>0</v>
      </c>
      <c r="W35" s="26">
        <f t="shared" si="10"/>
        <v>0</v>
      </c>
    </row>
    <row r="36" spans="2:23" x14ac:dyDescent="0.25">
      <c r="B36" s="35">
        <v>732</v>
      </c>
      <c r="C36" s="36" t="s">
        <v>29</v>
      </c>
      <c r="D36" s="36" t="s">
        <v>19</v>
      </c>
      <c r="E36" s="36" t="s">
        <v>17</v>
      </c>
      <c r="F36" s="37">
        <v>17.850000000000001</v>
      </c>
      <c r="G36" s="18">
        <v>492700</v>
      </c>
      <c r="H36" s="30">
        <f t="shared" si="1"/>
        <v>246350</v>
      </c>
      <c r="I36" s="19">
        <v>1900</v>
      </c>
      <c r="J36" s="20">
        <f t="shared" si="2"/>
        <v>740950</v>
      </c>
      <c r="K36" s="55">
        <v>0.19</v>
      </c>
      <c r="L36" s="56">
        <v>0.21</v>
      </c>
      <c r="M36" s="57">
        <v>0.16170000000000001</v>
      </c>
      <c r="N36" s="21">
        <f t="shared" si="5"/>
        <v>399087</v>
      </c>
      <c r="O36" s="22">
        <f t="shared" si="6"/>
        <v>389233</v>
      </c>
      <c r="P36" s="23">
        <f t="shared" si="7"/>
        <v>413030.41000000003</v>
      </c>
      <c r="Q36" s="21">
        <f t="shared" si="14"/>
        <v>647337</v>
      </c>
      <c r="R36" s="22">
        <f t="shared" si="8"/>
        <v>637483</v>
      </c>
      <c r="S36" s="23">
        <f t="shared" si="13"/>
        <v>661280</v>
      </c>
      <c r="T36" s="24"/>
      <c r="U36" s="25">
        <f t="shared" si="11"/>
        <v>0</v>
      </c>
      <c r="V36" s="25">
        <f t="shared" si="9"/>
        <v>0</v>
      </c>
      <c r="W36" s="26">
        <f t="shared" si="10"/>
        <v>0</v>
      </c>
    </row>
    <row r="37" spans="2:23" x14ac:dyDescent="0.25">
      <c r="B37" s="35">
        <v>810</v>
      </c>
      <c r="C37" s="36" t="s">
        <v>30</v>
      </c>
      <c r="D37" s="36"/>
      <c r="E37" s="36"/>
      <c r="F37" s="37">
        <v>22.72</v>
      </c>
      <c r="G37" s="18">
        <v>627100</v>
      </c>
      <c r="H37" s="18">
        <f t="shared" si="1"/>
        <v>313550</v>
      </c>
      <c r="I37" s="19">
        <v>1900</v>
      </c>
      <c r="J37" s="20">
        <f t="shared" si="2"/>
        <v>942550</v>
      </c>
      <c r="K37" s="55">
        <v>0.19</v>
      </c>
      <c r="L37" s="56">
        <v>0.21</v>
      </c>
      <c r="M37" s="57">
        <v>0.1925</v>
      </c>
      <c r="N37" s="21">
        <f t="shared" si="5"/>
        <v>507951.00000000006</v>
      </c>
      <c r="O37" s="22">
        <f t="shared" si="6"/>
        <v>495409</v>
      </c>
      <c r="P37" s="23">
        <f t="shared" si="7"/>
        <v>506383.25</v>
      </c>
      <c r="Q37" s="21">
        <f t="shared" si="14"/>
        <v>823401</v>
      </c>
      <c r="R37" s="22">
        <f t="shared" si="8"/>
        <v>810859</v>
      </c>
      <c r="S37" s="23">
        <f t="shared" si="13"/>
        <v>821833</v>
      </c>
      <c r="T37" s="24"/>
      <c r="U37" s="25">
        <f t="shared" si="11"/>
        <v>0</v>
      </c>
      <c r="V37" s="25">
        <f t="shared" si="9"/>
        <v>0</v>
      </c>
      <c r="W37" s="26">
        <f t="shared" si="10"/>
        <v>0</v>
      </c>
    </row>
    <row r="38" spans="2:23" x14ac:dyDescent="0.25">
      <c r="B38" s="35">
        <v>910</v>
      </c>
      <c r="C38" s="36" t="s">
        <v>31</v>
      </c>
      <c r="D38" s="36" t="s">
        <v>32</v>
      </c>
      <c r="E38" s="36"/>
      <c r="F38" s="37">
        <v>22.47</v>
      </c>
      <c r="G38" s="18">
        <v>620200</v>
      </c>
      <c r="H38" s="30">
        <f t="shared" si="1"/>
        <v>310100</v>
      </c>
      <c r="I38" s="19">
        <v>1900</v>
      </c>
      <c r="J38" s="20">
        <f t="shared" si="2"/>
        <v>932200</v>
      </c>
      <c r="K38" s="55">
        <v>0.19</v>
      </c>
      <c r="L38" s="56">
        <v>0.21</v>
      </c>
      <c r="M38" s="57">
        <v>0.16170000000000001</v>
      </c>
      <c r="N38" s="21">
        <f t="shared" si="5"/>
        <v>502362.00000000006</v>
      </c>
      <c r="O38" s="22">
        <f t="shared" si="6"/>
        <v>489958</v>
      </c>
      <c r="P38" s="23">
        <f t="shared" si="7"/>
        <v>519913.66000000003</v>
      </c>
      <c r="Q38" s="21">
        <f t="shared" si="14"/>
        <v>814362</v>
      </c>
      <c r="R38" s="22">
        <f t="shared" si="8"/>
        <v>801958</v>
      </c>
      <c r="S38" s="23">
        <f t="shared" si="13"/>
        <v>831914</v>
      </c>
      <c r="T38" s="24"/>
      <c r="U38" s="25">
        <f t="shared" si="11"/>
        <v>0</v>
      </c>
      <c r="V38" s="25">
        <f t="shared" si="9"/>
        <v>0</v>
      </c>
      <c r="W38" s="26">
        <f t="shared" si="10"/>
        <v>0</v>
      </c>
    </row>
    <row r="39" spans="2:23" ht="13.5" thickBot="1" x14ac:dyDescent="0.3">
      <c r="B39" s="38">
        <v>920</v>
      </c>
      <c r="C39" s="39" t="s">
        <v>31</v>
      </c>
      <c r="D39" s="39" t="s">
        <v>33</v>
      </c>
      <c r="E39" s="39"/>
      <c r="F39" s="40">
        <v>32.619999999999997</v>
      </c>
      <c r="G39" s="18">
        <v>900400</v>
      </c>
      <c r="H39" s="18">
        <f t="shared" si="1"/>
        <v>450200</v>
      </c>
      <c r="I39" s="19">
        <v>1900</v>
      </c>
      <c r="J39" s="20">
        <f t="shared" si="2"/>
        <v>1352500</v>
      </c>
      <c r="K39" s="55">
        <v>0.19</v>
      </c>
      <c r="L39" s="56">
        <v>0.21</v>
      </c>
      <c r="M39" s="57">
        <v>0.16170000000000001</v>
      </c>
      <c r="N39" s="21">
        <f t="shared" si="5"/>
        <v>729324</v>
      </c>
      <c r="O39" s="22">
        <f t="shared" si="6"/>
        <v>711316</v>
      </c>
      <c r="P39" s="23">
        <f t="shared" si="7"/>
        <v>754805.32000000007</v>
      </c>
      <c r="Q39" s="21">
        <f t="shared" si="14"/>
        <v>1181424</v>
      </c>
      <c r="R39" s="22">
        <f t="shared" si="8"/>
        <v>1163416</v>
      </c>
      <c r="S39" s="23">
        <f t="shared" si="13"/>
        <v>1206905</v>
      </c>
      <c r="T39" s="24"/>
      <c r="U39" s="25">
        <f t="shared" si="11"/>
        <v>0</v>
      </c>
      <c r="V39" s="25">
        <f t="shared" si="9"/>
        <v>0</v>
      </c>
      <c r="W39" s="26">
        <f t="shared" si="10"/>
        <v>0</v>
      </c>
    </row>
    <row r="40" spans="2:23" x14ac:dyDescent="0.25">
      <c r="F40" s="41"/>
      <c r="G40" s="42"/>
      <c r="K40" s="42"/>
      <c r="N40" s="42"/>
      <c r="O40" s="42"/>
      <c r="P40" s="42"/>
      <c r="T40" s="24"/>
    </row>
    <row r="41" spans="2:23" x14ac:dyDescent="0.25">
      <c r="B41" s="43" t="s">
        <v>34</v>
      </c>
      <c r="T41" s="44"/>
    </row>
    <row r="42" spans="2:23" x14ac:dyDescent="0.25">
      <c r="B42" s="45" t="s">
        <v>35</v>
      </c>
      <c r="T42" s="44"/>
    </row>
    <row r="43" spans="2:23" x14ac:dyDescent="0.25">
      <c r="T43" s="44"/>
    </row>
    <row r="44" spans="2:23" x14ac:dyDescent="0.25">
      <c r="T44" s="44"/>
    </row>
    <row r="45" spans="2:23" x14ac:dyDescent="0.25">
      <c r="T45" s="44"/>
    </row>
    <row r="46" spans="2:23" x14ac:dyDescent="0.25">
      <c r="C46" s="46"/>
      <c r="T46" s="44"/>
    </row>
    <row r="47" spans="2:23" x14ac:dyDescent="0.25">
      <c r="C47" s="47"/>
      <c r="T47" s="44"/>
    </row>
    <row r="48" spans="2:23" x14ac:dyDescent="0.25">
      <c r="C48" s="47"/>
    </row>
    <row r="49" spans="3:3" x14ac:dyDescent="0.25">
      <c r="C49" s="47"/>
    </row>
    <row r="50" spans="3:3" x14ac:dyDescent="0.25">
      <c r="C50" s="47"/>
    </row>
    <row r="51" spans="3:3" x14ac:dyDescent="0.25">
      <c r="C51" s="47"/>
    </row>
    <row r="52" spans="3:3" x14ac:dyDescent="0.25">
      <c r="C52" s="47"/>
    </row>
    <row r="53" spans="3:3" x14ac:dyDescent="0.25">
      <c r="C53" s="47"/>
    </row>
    <row r="54" spans="3:3" x14ac:dyDescent="0.25">
      <c r="C54" s="47"/>
    </row>
    <row r="55" spans="3:3" x14ac:dyDescent="0.25">
      <c r="C55" s="47"/>
    </row>
    <row r="56" spans="3:3" x14ac:dyDescent="0.25">
      <c r="C56" s="47"/>
    </row>
    <row r="57" spans="3:3" x14ac:dyDescent="0.25">
      <c r="C57" s="47"/>
    </row>
    <row r="58" spans="3:3" x14ac:dyDescent="0.25">
      <c r="C58" s="47"/>
    </row>
    <row r="59" spans="3:3" x14ac:dyDescent="0.25">
      <c r="C59" s="47"/>
    </row>
    <row r="60" spans="3:3" x14ac:dyDescent="0.25">
      <c r="C60" s="47"/>
    </row>
    <row r="61" spans="3:3" x14ac:dyDescent="0.25">
      <c r="C61" s="47"/>
    </row>
    <row r="62" spans="3:3" x14ac:dyDescent="0.25">
      <c r="C62" s="47"/>
    </row>
    <row r="63" spans="3:3" x14ac:dyDescent="0.25">
      <c r="C63" s="47"/>
    </row>
    <row r="64" spans="3:3" x14ac:dyDescent="0.25">
      <c r="C64" s="47"/>
    </row>
    <row r="65" spans="3:3" x14ac:dyDescent="0.25">
      <c r="C65" s="47"/>
    </row>
    <row r="66" spans="3:3" x14ac:dyDescent="0.25">
      <c r="C66" s="47"/>
    </row>
    <row r="67" spans="3:3" x14ac:dyDescent="0.25">
      <c r="C67" s="47"/>
    </row>
    <row r="68" spans="3:3" x14ac:dyDescent="0.25">
      <c r="C68" s="47"/>
    </row>
    <row r="69" spans="3:3" x14ac:dyDescent="0.25">
      <c r="C69" s="47"/>
    </row>
    <row r="70" spans="3:3" x14ac:dyDescent="0.25">
      <c r="C70" s="47"/>
    </row>
    <row r="71" spans="3:3" x14ac:dyDescent="0.25">
      <c r="C71" s="47"/>
    </row>
    <row r="72" spans="3:3" x14ac:dyDescent="0.25">
      <c r="C72" s="47"/>
    </row>
    <row r="73" spans="3:3" x14ac:dyDescent="0.25">
      <c r="C73" s="47"/>
    </row>
    <row r="74" spans="3:3" x14ac:dyDescent="0.25">
      <c r="C74" s="47"/>
    </row>
    <row r="75" spans="3:3" x14ac:dyDescent="0.25">
      <c r="C75" s="47"/>
    </row>
    <row r="76" spans="3:3" x14ac:dyDescent="0.25">
      <c r="C76" s="47"/>
    </row>
    <row r="77" spans="3:3" x14ac:dyDescent="0.25">
      <c r="C77" s="47"/>
    </row>
  </sheetData>
  <mergeCells count="4">
    <mergeCell ref="B2:J2"/>
    <mergeCell ref="K2:M2"/>
    <mergeCell ref="N2:P2"/>
    <mergeCell ref="Q2:S2"/>
  </mergeCells>
  <dataValidations disablePrompts="1" count="1">
    <dataValidation allowBlank="1" showInputMessage="1" showErrorMessage="1" prompt="FUENTE: Circular Externa 004 de 2009. Superintendencia Financiera de Colombia." sqref="F3:F4" xr:uid="{00000000-0002-0000-0000-000000000000}"/>
  </dataValidations>
  <printOptions horizontalCentered="1"/>
  <pageMargins left="0" right="0" top="0.39370078740157483" bottom="0" header="0" footer="0"/>
  <pageSetup fitToWidth="0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4"/>
  <sheetViews>
    <sheetView showGridLines="0" showRowColHeaders="0" workbookViewId="0">
      <selection activeCell="B3" sqref="B3"/>
    </sheetView>
  </sheetViews>
  <sheetFormatPr baseColWidth="10" defaultColWidth="11.42578125" defaultRowHeight="15" x14ac:dyDescent="0.25"/>
  <cols>
    <col min="1" max="1" width="2.85546875" customWidth="1"/>
    <col min="2" max="2" width="112.140625" customWidth="1"/>
    <col min="3" max="3" width="19.42578125" style="49" bestFit="1" customWidth="1"/>
    <col min="4" max="4" width="20" style="49" customWidth="1"/>
    <col min="5" max="5" width="17.85546875" style="49" customWidth="1"/>
  </cols>
  <sheetData>
    <row r="1" spans="2:5" ht="15" customHeight="1" x14ac:dyDescent="0.25"/>
    <row r="2" spans="2:5" ht="15" customHeight="1" x14ac:dyDescent="0.25"/>
    <row r="3" spans="2:5" ht="15" customHeight="1" x14ac:dyDescent="0.25">
      <c r="B3" s="50" t="s">
        <v>47</v>
      </c>
    </row>
    <row r="4" spans="2:5" ht="15" customHeight="1" x14ac:dyDescent="0.25"/>
    <row r="5" spans="2:5" ht="15" customHeight="1" thickBot="1" x14ac:dyDescent="0.3"/>
    <row r="6" spans="2:5" ht="26.25" thickBot="1" x14ac:dyDescent="0.3">
      <c r="B6" s="59" t="s">
        <v>43</v>
      </c>
      <c r="C6" s="9" t="s">
        <v>51</v>
      </c>
      <c r="D6" s="9" t="s">
        <v>6</v>
      </c>
      <c r="E6" s="9" t="s">
        <v>52</v>
      </c>
    </row>
    <row r="7" spans="2:5" ht="15.75" thickBot="1" x14ac:dyDescent="0.3">
      <c r="B7" s="58" t="s">
        <v>37</v>
      </c>
      <c r="C7" s="51">
        <v>2</v>
      </c>
      <c r="D7" s="51">
        <v>1</v>
      </c>
      <c r="E7" s="51">
        <v>1</v>
      </c>
    </row>
    <row r="8" spans="2:5" ht="15.75" thickBot="1" x14ac:dyDescent="0.3">
      <c r="B8" s="58" t="s">
        <v>36</v>
      </c>
      <c r="C8" s="51">
        <v>5</v>
      </c>
      <c r="D8" s="51">
        <v>2</v>
      </c>
      <c r="E8" s="51">
        <v>3</v>
      </c>
    </row>
    <row r="9" spans="2:5" ht="15.75" thickBot="1" x14ac:dyDescent="0.3">
      <c r="B9" s="58" t="s">
        <v>38</v>
      </c>
      <c r="C9" s="51">
        <v>5</v>
      </c>
      <c r="D9" s="51">
        <v>3</v>
      </c>
      <c r="E9" s="51">
        <v>3</v>
      </c>
    </row>
    <row r="10" spans="2:5" ht="15.75" thickBot="1" x14ac:dyDescent="0.3">
      <c r="B10" s="58" t="s">
        <v>39</v>
      </c>
      <c r="C10" s="51">
        <v>5</v>
      </c>
      <c r="D10" s="51">
        <v>3</v>
      </c>
      <c r="E10" s="51">
        <v>3</v>
      </c>
    </row>
    <row r="11" spans="2:5" ht="15.75" thickBot="1" x14ac:dyDescent="0.3">
      <c r="B11" s="58" t="s">
        <v>40</v>
      </c>
      <c r="C11" s="51">
        <v>5</v>
      </c>
      <c r="D11" s="51">
        <v>4</v>
      </c>
      <c r="E11" s="51">
        <v>3</v>
      </c>
    </row>
    <row r="12" spans="2:5" ht="15.75" thickBot="1" x14ac:dyDescent="0.3">
      <c r="B12" s="58" t="s">
        <v>41</v>
      </c>
      <c r="C12" s="51">
        <v>5</v>
      </c>
      <c r="D12" s="51">
        <v>5</v>
      </c>
      <c r="E12" s="51">
        <v>3</v>
      </c>
    </row>
    <row r="13" spans="2:5" ht="15.75" thickBot="1" x14ac:dyDescent="0.3">
      <c r="B13" s="58" t="s">
        <v>42</v>
      </c>
      <c r="C13" s="51">
        <v>5</v>
      </c>
      <c r="D13" s="51">
        <v>3</v>
      </c>
      <c r="E13" s="51">
        <v>3</v>
      </c>
    </row>
    <row r="14" spans="2:5" x14ac:dyDescent="0.25">
      <c r="B14" s="48"/>
    </row>
  </sheetData>
  <sheetProtection algorithmName="SHA-512" hashValue="jMzD8MGQOAF14JxDWyvPTkhvBGq4fs6g+E+1ZuObliHzbTwDJPBCSY8g+o71UgyIXGBfubpmFcXqsc8ljxW5CQ==" saltValue="4Gk3BvIGK9n2xQpXjfKp6A==" spinCount="100000"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Tarifa</vt:lpstr>
      <vt:lpstr>Plazos de Entrega</vt:lpstr>
      <vt:lpstr>Tarifa!Área_de_impresión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Carolina Manga Chávez</dc:creator>
  <cp:lastModifiedBy>Lyda Johanna Gómez Gonzalez</cp:lastModifiedBy>
  <dcterms:created xsi:type="dcterms:W3CDTF">2016-02-17T22:50:27Z</dcterms:created>
  <dcterms:modified xsi:type="dcterms:W3CDTF">2019-01-24T14:26:47Z</dcterms:modified>
</cp:coreProperties>
</file>