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\\192.168.10.101\negocios\Instrumentos de Agregación de Demanda\PAE\4. Administración\"/>
    </mc:Choice>
  </mc:AlternateContent>
  <bookViews>
    <workbookView xWindow="0" yWindow="0" windowWidth="20490" windowHeight="7755"/>
  </bookViews>
  <sheets>
    <sheet name="Anexo 4" sheetId="4" r:id="rId1"/>
    <sheet name=" Ajuste de precios 2016 " sheetId="5" r:id="rId2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8" i="4" l="1"/>
  <c r="N18" i="4"/>
  <c r="J19" i="4"/>
  <c r="N19" i="4"/>
  <c r="J20" i="4"/>
  <c r="N20" i="4"/>
  <c r="J21" i="4"/>
  <c r="N21" i="4"/>
  <c r="J22" i="4"/>
  <c r="N22" i="4"/>
  <c r="J23" i="4"/>
  <c r="N23" i="4"/>
  <c r="J24" i="4"/>
  <c r="N24" i="4"/>
  <c r="J25" i="4"/>
  <c r="N25" i="4"/>
  <c r="J26" i="4"/>
  <c r="N26" i="4"/>
  <c r="J27" i="4"/>
  <c r="N27" i="4"/>
  <c r="J28" i="4"/>
  <c r="N28" i="4"/>
  <c r="J29" i="4"/>
  <c r="N29" i="4"/>
  <c r="J34" i="4"/>
  <c r="N34" i="4"/>
  <c r="J35" i="4"/>
  <c r="N35" i="4"/>
  <c r="J36" i="4"/>
  <c r="N36" i="4"/>
  <c r="J37" i="4"/>
  <c r="N37" i="4"/>
  <c r="J38" i="4"/>
  <c r="N38" i="4"/>
  <c r="J39" i="4"/>
  <c r="N39" i="4"/>
  <c r="J40" i="4"/>
  <c r="N40" i="4"/>
  <c r="J41" i="4"/>
  <c r="N41" i="4"/>
  <c r="J42" i="4"/>
  <c r="N42" i="4"/>
  <c r="J43" i="4"/>
  <c r="N43" i="4"/>
  <c r="J44" i="4"/>
  <c r="N44" i="4"/>
  <c r="J45" i="4"/>
  <c r="N45" i="4"/>
  <c r="B7" i="5" l="1"/>
  <c r="B5" i="5"/>
  <c r="B3" i="5"/>
  <c r="B8" i="5" s="1"/>
</calcChain>
</file>

<file path=xl/sharedStrings.xml><?xml version="1.0" encoding="utf-8"?>
<sst xmlns="http://schemas.openxmlformats.org/spreadsheetml/2006/main" count="242" uniqueCount="69">
  <si>
    <t>Firma Representante legal del Proponente</t>
  </si>
  <si>
    <t>Nombre:</t>
  </si>
  <si>
    <t>Documento de Identidad:</t>
  </si>
  <si>
    <t xml:space="preserve">Anexo 4 -  Oferta económica </t>
  </si>
  <si>
    <t xml:space="preserve">Proponente: </t>
  </si>
  <si>
    <t>Segmento 3</t>
  </si>
  <si>
    <t>Segmento 4</t>
  </si>
  <si>
    <r>
      <t xml:space="preserve">Raciones diarias:  </t>
    </r>
    <r>
      <rPr>
        <b/>
        <sz val="10"/>
        <color theme="1"/>
        <rFont val="Arial"/>
        <family val="2"/>
        <scheme val="minor"/>
      </rPr>
      <t>7.472</t>
    </r>
  </si>
  <si>
    <r>
      <t xml:space="preserve">Raciones diarias:  </t>
    </r>
    <r>
      <rPr>
        <b/>
        <sz val="10"/>
        <color theme="1"/>
        <rFont val="Arial"/>
        <family val="2"/>
        <scheme val="minor"/>
      </rPr>
      <t>9.872</t>
    </r>
  </si>
  <si>
    <t xml:space="preserve">Proceso de contratación CCE-054A-AG-2015 </t>
  </si>
  <si>
    <t xml:space="preserve">Precio ofrecido </t>
  </si>
  <si>
    <t>Combinación de grupo etario - tipo de ración - modalidad de servicio</t>
  </si>
  <si>
    <t xml:space="preserve">Sedes Educativas: </t>
  </si>
  <si>
    <r>
      <t xml:space="preserve">El Proponente debe ofrecer un precio por ración en el Segmento en el que quiera presentar Oferta para todas las combinaciones de (i) grupo etario, (ii) tipo de ración y (iii) modalidad del servicio. </t>
    </r>
    <r>
      <rPr>
        <b/>
        <sz val="11"/>
        <color theme="1"/>
        <rFont val="Arial"/>
        <family val="2"/>
        <scheme val="minor"/>
      </rPr>
      <t xml:space="preserve">Colombia Compra Eficiente únicamente considera válidas las Ofertas en los Segmentos que presenten precio en todas las 12 combinaciones del Segmento. </t>
    </r>
  </si>
  <si>
    <t>Proveedor</t>
  </si>
  <si>
    <t>UT Capitaliños-PAE</t>
  </si>
  <si>
    <t>Total de raciones</t>
  </si>
  <si>
    <t>Precio de la ración - 3 a 5 años - Complemento a.m. / p.m. - Preparado en sitio Segmento 3</t>
  </si>
  <si>
    <t>Precio de la ración - 3 a 5 años - Complemento a.m. / p.m. - Refrigerio Segmento 3</t>
  </si>
  <si>
    <t>Precio de la ración - 3 a 5 años - Almuerzo - Preparado en sitio Segmento 3</t>
  </si>
  <si>
    <t>Precio de la ración - 6 a 8 años - Complemento a.m. / p.m. - Preparado en sitio Segmento 3</t>
  </si>
  <si>
    <t>Precio de la ración - 6 a 8 años - Complemento a.m. / p.m. - Refrigerio Segmento 3</t>
  </si>
  <si>
    <t>Precio de la ración - 6 a 8 años - Almuerzo - Preparado en sitio Segmento 3</t>
  </si>
  <si>
    <t>Precio de la ración - 9 a 12 años - Complemento a.m. / p.m. - Preparado en sitio Segmento 3</t>
  </si>
  <si>
    <t>Precio de la ración - 9 a 12 años - Complemento a.m. / p.m. - Refrigerio Segmento 3</t>
  </si>
  <si>
    <t>Precio de la ración - 9 a 12 años - Almuerzo - Preparado en sitio Segmento 3</t>
  </si>
  <si>
    <t>Precio de la ración - 13 a 17 años - Complemento a.m. / p.m. - Preparado en sitio Segmento 3</t>
  </si>
  <si>
    <t>Precio de la ración - 13 a 17 años - Complemento a.m. / p.m. - Refrigerio Segmento 3</t>
  </si>
  <si>
    <t>Precio de la ración - 13 a 17 años - Almuerzo - Preparado en sitio Segmento 3</t>
  </si>
  <si>
    <t>Precio de la ración - 3 a 5 años - Complemento a.m. / p.m. - Preparado en sitio Segmento 4</t>
  </si>
  <si>
    <t>Precio de la ración - 3 a 5 años - Complemento a.m. / p.m. - Refrigerio Segmento 4</t>
  </si>
  <si>
    <t>Precio de la ración - 3 a 5 años - Almuerzo - Preparado en sitio Segmento 4</t>
  </si>
  <si>
    <t>Precio de la ración - 6 a 8 años - Complemento a.m. / p.m. - Preparado en sitio Segmento 4</t>
  </si>
  <si>
    <t>Precio de la ración - 6 a 8 años - Complemento a.m. / p.m. - Refrigerio Segmento 4</t>
  </si>
  <si>
    <t>Precio de la ración - 6 a 8 años - Almuerzo - Preparado en sitio Segmento 4</t>
  </si>
  <si>
    <t>Precio de la ración - 9 a 12 años - Complemento a.m. / p.m. - Preparado en sitio Segmento 4</t>
  </si>
  <si>
    <t>Precio de la ración - 9 a 12 años - Complemento a.m. / p.m. - Refrigerio Segmento 4</t>
  </si>
  <si>
    <t>Precio de la ración - 9 a 12 años - Almuerzo - Preparado en sitio Segmento 4</t>
  </si>
  <si>
    <t>Precio de la ración - 13 a 17 años - Complemento a.m. / p.m. - Preparado en sitio Segmento 4</t>
  </si>
  <si>
    <t>Precio de la ración - 13 a 17 años - Complemento a.m. / p.m. - Refrigerio Segmento 4</t>
  </si>
  <si>
    <t>Precio de la ración - 13 a 17 años - Almuerzo - Preparado en sitio Segmento 4</t>
  </si>
  <si>
    <t>3 a 5 anos</t>
  </si>
  <si>
    <t>6 a 8 anos</t>
  </si>
  <si>
    <t>complemento</t>
  </si>
  <si>
    <t>almuerzo</t>
  </si>
  <si>
    <t>preparado en sitio</t>
  </si>
  <si>
    <t>refrigerio</t>
  </si>
  <si>
    <t>PAE</t>
  </si>
  <si>
    <t>EDAD</t>
  </si>
  <si>
    <t>TIPO</t>
  </si>
  <si>
    <t>CARACTERÍSTICA</t>
  </si>
  <si>
    <t>SEGMENTO</t>
  </si>
  <si>
    <t>9 a 12 anos</t>
  </si>
  <si>
    <t>13 a 17 anos</t>
  </si>
  <si>
    <t>s3</t>
  </si>
  <si>
    <t>s4</t>
  </si>
  <si>
    <t>DESCRIPCIÓN</t>
  </si>
  <si>
    <t>IAD</t>
  </si>
  <si>
    <t>UNIÓN TEMPORAL CAPITALIÑOS-PAE</t>
  </si>
  <si>
    <t xml:space="preserve">Precio 2016 </t>
  </si>
  <si>
    <t>Ajuste de Precio 2016</t>
  </si>
  <si>
    <t>Ajuste efectuado 2016</t>
  </si>
  <si>
    <t>IPC grupo alimentos</t>
  </si>
  <si>
    <t>SMMLV 2016</t>
  </si>
  <si>
    <t>Porcentaje ajuste (20%)</t>
  </si>
  <si>
    <t xml:space="preserve">IPC general </t>
  </si>
  <si>
    <t>Porcentaje ajuste (30%)</t>
  </si>
  <si>
    <t xml:space="preserve">porcentaje ajuste (50%) </t>
  </si>
  <si>
    <t>Porcentaje total de ajuste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</si>
</sst>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\ #,##0"/>
    <numFmt numFmtId="165" formatCode="0.000%"/>
    <numFmt numFmtId="167" formatCode="0.0%"/>
  </numFmts>
  <fonts count="12" x14ac:knownFonts="1">
    <font>
      <sz val="11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8"/>
      <color rgb="FF4E4D4D"/>
      <name val="Arial"/>
      <family val="2"/>
      <scheme val="minor"/>
    </font>
    <font>
      <sz val="8"/>
      <color theme="2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sz val="8"/>
      <name val="Arial"/>
      <family val="2"/>
      <scheme val="minor"/>
    </font>
    <font>
      <u/>
      <sz val="11"/>
      <color theme="10"/>
      <name val="Arial"/>
      <family val="2"/>
      <scheme val="minor"/>
    </font>
    <font>
      <u/>
      <sz val="11"/>
      <color theme="1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theme="0"/>
      <name val="Arial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4" tint="0.749992370372631"/>
      </left>
      <right style="thin">
        <color theme="4" tint="0.749992370372631"/>
      </right>
      <top style="thin">
        <color theme="4" tint="0.749992370372631"/>
      </top>
      <bottom style="thin">
        <color theme="4" tint="0.749992370372631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4" tint="0.749992370372631"/>
      </left>
      <right/>
      <top style="thin">
        <color theme="4" tint="0.749992370372631"/>
      </top>
      <bottom style="thin">
        <color theme="4" tint="0.74999237037263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6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9" fontId="10" fillId="0" borderId="0" applyFont="0" applyFill="0" applyBorder="0" applyAlignment="0" applyProtection="0"/>
  </cellStyleXfs>
  <cellXfs count="60">
    <xf numFmtId="0" fontId="0" fillId="0" borderId="0" xfId="0"/>
    <xf numFmtId="0" fontId="1" fillId="2" borderId="0" xfId="0" applyFont="1" applyFill="1"/>
    <xf numFmtId="0" fontId="1" fillId="2" borderId="0" xfId="0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0" xfId="0" applyFont="1" applyFill="1"/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/>
    <xf numFmtId="0" fontId="1" fillId="2" borderId="2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164" fontId="1" fillId="2" borderId="6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/>
    </xf>
    <xf numFmtId="0" fontId="1" fillId="2" borderId="8" xfId="0" applyFont="1" applyFill="1" applyBorder="1"/>
    <xf numFmtId="0" fontId="1" fillId="2" borderId="6" xfId="0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/>
    </xf>
    <xf numFmtId="0" fontId="6" fillId="5" borderId="1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 wrapText="1"/>
    </xf>
    <xf numFmtId="165" fontId="1" fillId="2" borderId="9" xfId="0" applyNumberFormat="1" applyFont="1" applyFill="1" applyBorder="1" applyAlignment="1">
      <alignment horizontal="center"/>
    </xf>
    <xf numFmtId="9" fontId="0" fillId="0" borderId="0" xfId="0" applyNumberFormat="1"/>
    <xf numFmtId="164" fontId="1" fillId="2" borderId="9" xfId="0" applyNumberFormat="1" applyFont="1" applyFill="1" applyBorder="1"/>
    <xf numFmtId="0" fontId="1" fillId="2" borderId="10" xfId="0" applyFont="1" applyFill="1" applyBorder="1"/>
    <xf numFmtId="0" fontId="2" fillId="3" borderId="6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165" fontId="6" fillId="2" borderId="12" xfId="0" applyNumberFormat="1" applyFont="1" applyFill="1" applyBorder="1" applyAlignment="1">
      <alignment horizontal="center" vertical="center"/>
    </xf>
    <xf numFmtId="0" fontId="6" fillId="0" borderId="11" xfId="0" applyFont="1" applyBorder="1"/>
    <xf numFmtId="10" fontId="1" fillId="0" borderId="11" xfId="0" applyNumberFormat="1" applyFont="1" applyBorder="1"/>
    <xf numFmtId="0" fontId="1" fillId="0" borderId="11" xfId="0" applyFont="1" applyBorder="1"/>
    <xf numFmtId="165" fontId="1" fillId="7" borderId="11" xfId="5" applyNumberFormat="1" applyFont="1" applyFill="1" applyBorder="1"/>
    <xf numFmtId="9" fontId="1" fillId="0" borderId="11" xfId="0" applyNumberFormat="1" applyFont="1" applyBorder="1"/>
    <xf numFmtId="167" fontId="1" fillId="7" borderId="11" xfId="5" applyNumberFormat="1" applyFont="1" applyFill="1" applyBorder="1"/>
    <xf numFmtId="0" fontId="5" fillId="0" borderId="11" xfId="0" applyFont="1" applyBorder="1" applyAlignment="1">
      <alignment horizontal="center" wrapText="1"/>
    </xf>
    <xf numFmtId="165" fontId="6" fillId="8" borderId="11" xfId="0" applyNumberFormat="1" applyFont="1" applyFill="1" applyBorder="1" applyAlignment="1">
      <alignment horizontal="center" vertical="center"/>
    </xf>
    <xf numFmtId="0" fontId="11" fillId="6" borderId="11" xfId="0" applyFont="1" applyFill="1" applyBorder="1" applyAlignment="1">
      <alignment horizontal="center"/>
    </xf>
  </cellXfs>
  <cellStyles count="6">
    <cellStyle name="Hipervínculo" xfId="1" builtinId="8" hidden="1"/>
    <cellStyle name="Hipervínculo" xfId="3" builtinId="8" hidden="1"/>
    <cellStyle name="Hipervínculo visitado" xfId="2" builtinId="9" hidden="1"/>
    <cellStyle name="Hipervínculo visitado" xfId="4" builtinId="9" hidden="1"/>
    <cellStyle name="Normal" xfId="0" builtinId="0"/>
    <cellStyle name="Porcentaje" xfId="5" builtinId="5"/>
  </cellStyles>
  <dxfs count="0"/>
  <tableStyles count="0" defaultTableStyle="TableStyleMedium2" defaultPivotStyle="PivotStyleLight16"/>
  <colors>
    <mruColors>
      <color rgb="FFE9EFFD"/>
      <color rgb="FFD4E0FC"/>
      <color rgb="FFB4D8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Personalizado 2">
      <a:dk1>
        <a:srgbClr val="1A1818"/>
      </a:dk1>
      <a:lt1>
        <a:srgbClr val="FFFFFF"/>
      </a:lt1>
      <a:dk2>
        <a:srgbClr val="1A1818"/>
      </a:dk2>
      <a:lt2>
        <a:srgbClr val="4E4D4D"/>
      </a:lt2>
      <a:accent1>
        <a:srgbClr val="1A1818"/>
      </a:accent1>
      <a:accent2>
        <a:srgbClr val="4E4D4D"/>
      </a:accent2>
      <a:accent3>
        <a:srgbClr val="CDCCCC"/>
      </a:accent3>
      <a:accent4>
        <a:srgbClr val="7AC143"/>
      </a:accent4>
      <a:accent5>
        <a:srgbClr val="006325"/>
      </a:accent5>
      <a:accent6>
        <a:srgbClr val="A30134"/>
      </a:accent6>
      <a:hlink>
        <a:srgbClr val="0078AE"/>
      </a:hlink>
      <a:folHlink>
        <a:srgbClr val="652D89"/>
      </a:folHlink>
    </a:clrScheme>
    <a:fontScheme name="Fuentes CCE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tabSelected="1" zoomScale="80" zoomScaleNormal="80" workbookViewId="0">
      <selection activeCell="A48" sqref="A48:XFD80"/>
    </sheetView>
  </sheetViews>
  <sheetFormatPr baseColWidth="10" defaultColWidth="10.75" defaultRowHeight="12.75" x14ac:dyDescent="0.2"/>
  <cols>
    <col min="1" max="1" width="62.875" style="1" customWidth="1"/>
    <col min="2" max="2" width="9.75" style="1" customWidth="1"/>
    <col min="3" max="3" width="15.25" style="1" bestFit="1" customWidth="1"/>
    <col min="4" max="4" width="14.25" style="1" customWidth="1"/>
    <col min="5" max="5" width="11.875" style="1" customWidth="1"/>
    <col min="6" max="6" width="4.25" style="1" bestFit="1" customWidth="1"/>
    <col min="7" max="8" width="10.875" style="1" bestFit="1" customWidth="1"/>
    <col min="9" max="9" width="16.375" style="1" customWidth="1"/>
    <col min="10" max="10" width="42.625" style="27" bestFit="1" customWidth="1"/>
    <col min="11" max="11" width="10.75" style="1"/>
    <col min="12" max="12" width="30.5" style="1" bestFit="1" customWidth="1"/>
    <col min="13" max="16384" width="10.75" style="1"/>
  </cols>
  <sheetData>
    <row r="1" spans="1:14" ht="12.75" customHeight="1" x14ac:dyDescent="0.2">
      <c r="A1" s="46" t="s">
        <v>3</v>
      </c>
      <c r="B1" s="46"/>
      <c r="C1" s="46"/>
      <c r="D1" s="46"/>
      <c r="E1" s="22"/>
      <c r="F1" s="22"/>
      <c r="G1" s="22"/>
    </row>
    <row r="2" spans="1:14" ht="12.75" customHeight="1" x14ac:dyDescent="0.2">
      <c r="A2" s="46"/>
      <c r="B2" s="46"/>
      <c r="C2" s="46"/>
      <c r="D2" s="46"/>
      <c r="E2" s="22"/>
      <c r="F2" s="22"/>
      <c r="G2" s="22"/>
    </row>
    <row r="3" spans="1:14" ht="14.25" x14ac:dyDescent="0.2">
      <c r="A3" s="47" t="s">
        <v>9</v>
      </c>
      <c r="B3" s="47"/>
      <c r="C3" s="47"/>
      <c r="D3" s="47"/>
      <c r="E3" s="23"/>
      <c r="F3" s="23"/>
      <c r="G3" s="23"/>
    </row>
    <row r="4" spans="1:14" ht="15.75" x14ac:dyDescent="0.2">
      <c r="A4" s="13"/>
      <c r="B4" s="13"/>
      <c r="C4" s="13"/>
      <c r="D4" s="13"/>
      <c r="E4" s="13"/>
      <c r="F4" s="13"/>
      <c r="G4" s="13"/>
    </row>
    <row r="5" spans="1:14" ht="15.75" x14ac:dyDescent="0.2">
      <c r="A5" s="4" t="s">
        <v>4</v>
      </c>
      <c r="B5" s="43"/>
      <c r="C5" s="44"/>
      <c r="D5" s="44"/>
    </row>
    <row r="6" spans="1:14" x14ac:dyDescent="0.2">
      <c r="A6" s="4"/>
      <c r="B6" s="4"/>
      <c r="C6" s="4"/>
      <c r="D6" s="4"/>
      <c r="E6" s="4"/>
      <c r="F6" s="4"/>
      <c r="G6" s="4"/>
      <c r="H6" s="4"/>
    </row>
    <row r="7" spans="1:14" x14ac:dyDescent="0.2">
      <c r="A7" s="4"/>
      <c r="B7" s="4"/>
      <c r="C7" s="4"/>
      <c r="D7" s="4"/>
      <c r="E7" s="4"/>
      <c r="F7" s="4"/>
      <c r="G7" s="4"/>
      <c r="H7" s="4"/>
    </row>
    <row r="8" spans="1:14" ht="12.75" customHeight="1" x14ac:dyDescent="0.2">
      <c r="A8" s="45" t="s">
        <v>13</v>
      </c>
      <c r="B8" s="45"/>
      <c r="C8" s="45"/>
      <c r="D8" s="45"/>
      <c r="E8" s="21"/>
      <c r="F8" s="21"/>
      <c r="G8" s="21"/>
      <c r="H8" s="21"/>
    </row>
    <row r="9" spans="1:14" ht="12.75" customHeight="1" x14ac:dyDescent="0.2">
      <c r="A9" s="45"/>
      <c r="B9" s="45"/>
      <c r="C9" s="45"/>
      <c r="D9" s="45"/>
      <c r="E9" s="21"/>
      <c r="F9" s="21"/>
      <c r="G9" s="21"/>
      <c r="H9" s="21"/>
    </row>
    <row r="10" spans="1:14" ht="12.75" customHeight="1" x14ac:dyDescent="0.2">
      <c r="A10" s="45"/>
      <c r="B10" s="45"/>
      <c r="C10" s="45"/>
      <c r="D10" s="45"/>
      <c r="E10" s="21"/>
      <c r="F10" s="21"/>
      <c r="G10" s="21"/>
      <c r="H10" s="21"/>
    </row>
    <row r="11" spans="1:14" ht="12.75" customHeight="1" x14ac:dyDescent="0.2">
      <c r="A11" s="45"/>
      <c r="B11" s="45"/>
      <c r="C11" s="45"/>
      <c r="D11" s="45"/>
      <c r="E11" s="21"/>
      <c r="F11" s="21"/>
      <c r="G11" s="21"/>
      <c r="H11" s="21"/>
    </row>
    <row r="12" spans="1:14" ht="14.25" customHeight="1" x14ac:dyDescent="0.2">
      <c r="A12" s="45"/>
      <c r="B12" s="45"/>
      <c r="C12" s="45"/>
      <c r="D12" s="45"/>
      <c r="E12" s="21"/>
      <c r="F12" s="21"/>
      <c r="G12" s="21"/>
      <c r="H12" s="21"/>
    </row>
    <row r="13" spans="1:14" ht="25.5" x14ac:dyDescent="0.2">
      <c r="A13" s="12"/>
      <c r="B13" s="12"/>
      <c r="C13" s="12"/>
      <c r="D13" s="12"/>
      <c r="E13" s="12"/>
      <c r="F13" s="12"/>
      <c r="G13" s="12"/>
      <c r="H13" s="12"/>
      <c r="N13" s="38" t="s">
        <v>60</v>
      </c>
    </row>
    <row r="14" spans="1:14" ht="15.75" x14ac:dyDescent="0.2">
      <c r="A14" s="13"/>
      <c r="B14" s="13"/>
      <c r="C14" s="13"/>
      <c r="D14" s="13"/>
      <c r="E14" s="13"/>
      <c r="F14" s="13"/>
      <c r="G14" s="13"/>
      <c r="N14" s="39">
        <v>8.856E-2</v>
      </c>
    </row>
    <row r="15" spans="1:14" x14ac:dyDescent="0.2">
      <c r="B15" s="2"/>
      <c r="C15" s="2"/>
      <c r="D15" s="2"/>
    </row>
    <row r="16" spans="1:14" ht="36" customHeight="1" x14ac:dyDescent="0.2">
      <c r="A16" s="20" t="s">
        <v>5</v>
      </c>
      <c r="B16" s="17" t="s">
        <v>7</v>
      </c>
      <c r="C16" s="17"/>
      <c r="D16" s="17" t="s">
        <v>12</v>
      </c>
    </row>
    <row r="17" spans="1:14" ht="25.5" x14ac:dyDescent="0.2">
      <c r="A17" s="16" t="s">
        <v>11</v>
      </c>
      <c r="B17" s="15" t="s">
        <v>10</v>
      </c>
      <c r="C17" s="3" t="s">
        <v>14</v>
      </c>
      <c r="D17" s="3" t="s">
        <v>16</v>
      </c>
      <c r="E17" s="35" t="s">
        <v>51</v>
      </c>
      <c r="F17" s="35" t="s">
        <v>57</v>
      </c>
      <c r="G17" s="35" t="s">
        <v>48</v>
      </c>
      <c r="H17" s="35" t="s">
        <v>49</v>
      </c>
      <c r="I17" s="35" t="s">
        <v>50</v>
      </c>
      <c r="J17" s="35" t="s">
        <v>56</v>
      </c>
      <c r="K17" s="36" t="s">
        <v>10</v>
      </c>
      <c r="L17" s="35" t="s">
        <v>14</v>
      </c>
      <c r="M17" s="36" t="s">
        <v>16</v>
      </c>
      <c r="N17" s="36" t="s">
        <v>59</v>
      </c>
    </row>
    <row r="18" spans="1:14" ht="17.100000000000001" customHeight="1" x14ac:dyDescent="0.2">
      <c r="A18" s="14" t="s">
        <v>17</v>
      </c>
      <c r="B18" s="24">
        <v>1550</v>
      </c>
      <c r="C18" s="5" t="s">
        <v>15</v>
      </c>
      <c r="D18" s="28"/>
      <c r="E18" s="30" t="s">
        <v>54</v>
      </c>
      <c r="F18" s="29" t="s">
        <v>47</v>
      </c>
      <c r="G18" s="25" t="s">
        <v>41</v>
      </c>
      <c r="H18" s="25" t="s">
        <v>43</v>
      </c>
      <c r="I18" s="32" t="s">
        <v>45</v>
      </c>
      <c r="J18" s="34" t="str">
        <f>+CONCATENATE(F18,"-",G18,"-",H18,"-",I18,"-",E18)</f>
        <v>PAE-3 a 5 anos-complemento-preparado en sitio-s3</v>
      </c>
      <c r="K18" s="24">
        <v>1550</v>
      </c>
      <c r="L18" s="37" t="s">
        <v>58</v>
      </c>
      <c r="M18" s="42"/>
      <c r="N18" s="41">
        <f>K18*1.08856</f>
        <v>1687.268</v>
      </c>
    </row>
    <row r="19" spans="1:14" ht="17.100000000000001" customHeight="1" x14ac:dyDescent="0.2">
      <c r="A19" s="14" t="s">
        <v>18</v>
      </c>
      <c r="B19" s="24">
        <v>1309</v>
      </c>
      <c r="C19" s="5" t="s">
        <v>15</v>
      </c>
      <c r="D19" s="28"/>
      <c r="E19" s="30" t="s">
        <v>54</v>
      </c>
      <c r="F19" s="29" t="s">
        <v>47</v>
      </c>
      <c r="G19" s="25" t="s">
        <v>41</v>
      </c>
      <c r="H19" s="25" t="s">
        <v>43</v>
      </c>
      <c r="I19" s="33" t="s">
        <v>46</v>
      </c>
      <c r="J19" s="34" t="str">
        <f t="shared" ref="J19:J29" si="0">+CONCATENATE(F19,"-",G19,"-",H19,"-",I19,"-",E19)</f>
        <v>PAE-3 a 5 anos-complemento-refrigerio-s3</v>
      </c>
      <c r="K19" s="24">
        <v>1309</v>
      </c>
      <c r="L19" s="37" t="s">
        <v>58</v>
      </c>
      <c r="M19" s="42"/>
      <c r="N19" s="41">
        <f t="shared" ref="N19:N29" si="1">K19*1.08856</f>
        <v>1424.9250399999999</v>
      </c>
    </row>
    <row r="20" spans="1:14" ht="17.100000000000001" customHeight="1" x14ac:dyDescent="0.2">
      <c r="A20" s="14" t="s">
        <v>19</v>
      </c>
      <c r="B20" s="24">
        <v>2305</v>
      </c>
      <c r="C20" s="5" t="s">
        <v>15</v>
      </c>
      <c r="D20" s="28"/>
      <c r="E20" s="30" t="s">
        <v>54</v>
      </c>
      <c r="F20" s="29" t="s">
        <v>47</v>
      </c>
      <c r="G20" s="25" t="s">
        <v>41</v>
      </c>
      <c r="H20" s="26" t="s">
        <v>44</v>
      </c>
      <c r="I20" s="32" t="s">
        <v>45</v>
      </c>
      <c r="J20" s="34" t="str">
        <f t="shared" si="0"/>
        <v>PAE-3 a 5 anos-almuerzo-preparado en sitio-s3</v>
      </c>
      <c r="K20" s="24">
        <v>2305</v>
      </c>
      <c r="L20" s="37" t="s">
        <v>58</v>
      </c>
      <c r="M20" s="42"/>
      <c r="N20" s="41">
        <f t="shared" si="1"/>
        <v>2509.1307999999999</v>
      </c>
    </row>
    <row r="21" spans="1:14" ht="17.100000000000001" customHeight="1" x14ac:dyDescent="0.2">
      <c r="A21" s="14" t="s">
        <v>20</v>
      </c>
      <c r="B21" s="24">
        <v>1849</v>
      </c>
      <c r="C21" s="5" t="s">
        <v>15</v>
      </c>
      <c r="D21" s="28"/>
      <c r="E21" s="30" t="s">
        <v>54</v>
      </c>
      <c r="F21" s="29" t="s">
        <v>47</v>
      </c>
      <c r="G21" s="25" t="s">
        <v>42</v>
      </c>
      <c r="H21" s="25" t="s">
        <v>43</v>
      </c>
      <c r="I21" s="32" t="s">
        <v>45</v>
      </c>
      <c r="J21" s="34" t="str">
        <f t="shared" si="0"/>
        <v>PAE-6 a 8 anos-complemento-preparado en sitio-s3</v>
      </c>
      <c r="K21" s="24">
        <v>1849</v>
      </c>
      <c r="L21" s="37" t="s">
        <v>58</v>
      </c>
      <c r="M21" s="42"/>
      <c r="N21" s="41">
        <f t="shared" si="1"/>
        <v>2012.7474399999999</v>
      </c>
    </row>
    <row r="22" spans="1:14" ht="17.100000000000001" customHeight="1" x14ac:dyDescent="0.2">
      <c r="A22" s="14" t="s">
        <v>21</v>
      </c>
      <c r="B22" s="24">
        <v>1299</v>
      </c>
      <c r="C22" s="5" t="s">
        <v>15</v>
      </c>
      <c r="D22" s="28"/>
      <c r="E22" s="30" t="s">
        <v>54</v>
      </c>
      <c r="F22" s="29" t="s">
        <v>47</v>
      </c>
      <c r="G22" s="25" t="s">
        <v>42</v>
      </c>
      <c r="H22" s="25" t="s">
        <v>43</v>
      </c>
      <c r="I22" s="33" t="s">
        <v>46</v>
      </c>
      <c r="J22" s="34" t="str">
        <f t="shared" si="0"/>
        <v>PAE-6 a 8 anos-complemento-refrigerio-s3</v>
      </c>
      <c r="K22" s="24">
        <v>1299</v>
      </c>
      <c r="L22" s="37" t="s">
        <v>58</v>
      </c>
      <c r="M22" s="42"/>
      <c r="N22" s="41">
        <f t="shared" si="1"/>
        <v>1414.03944</v>
      </c>
    </row>
    <row r="23" spans="1:14" ht="17.100000000000001" customHeight="1" x14ac:dyDescent="0.2">
      <c r="A23" s="14" t="s">
        <v>22</v>
      </c>
      <c r="B23" s="24">
        <v>2617</v>
      </c>
      <c r="C23" s="5" t="s">
        <v>15</v>
      </c>
      <c r="D23" s="28"/>
      <c r="E23" s="30" t="s">
        <v>54</v>
      </c>
      <c r="F23" s="29" t="s">
        <v>47</v>
      </c>
      <c r="G23" s="25" t="s">
        <v>42</v>
      </c>
      <c r="H23" s="26" t="s">
        <v>44</v>
      </c>
      <c r="I23" s="32" t="s">
        <v>45</v>
      </c>
      <c r="J23" s="34" t="str">
        <f t="shared" si="0"/>
        <v>PAE-6 a 8 anos-almuerzo-preparado en sitio-s3</v>
      </c>
      <c r="K23" s="24">
        <v>2617</v>
      </c>
      <c r="L23" s="37" t="s">
        <v>58</v>
      </c>
      <c r="M23" s="42"/>
      <c r="N23" s="41">
        <f t="shared" si="1"/>
        <v>2848.76152</v>
      </c>
    </row>
    <row r="24" spans="1:14" ht="17.100000000000001" customHeight="1" x14ac:dyDescent="0.2">
      <c r="A24" s="14" t="s">
        <v>23</v>
      </c>
      <c r="B24" s="24">
        <v>2037</v>
      </c>
      <c r="C24" s="5" t="s">
        <v>15</v>
      </c>
      <c r="D24" s="28"/>
      <c r="E24" s="30" t="s">
        <v>54</v>
      </c>
      <c r="F24" s="29" t="s">
        <v>47</v>
      </c>
      <c r="G24" s="25" t="s">
        <v>52</v>
      </c>
      <c r="H24" s="25" t="s">
        <v>43</v>
      </c>
      <c r="I24" s="32" t="s">
        <v>45</v>
      </c>
      <c r="J24" s="34" t="str">
        <f t="shared" si="0"/>
        <v>PAE-9 a 12 anos-complemento-preparado en sitio-s3</v>
      </c>
      <c r="K24" s="24">
        <v>2037</v>
      </c>
      <c r="L24" s="37" t="s">
        <v>58</v>
      </c>
      <c r="M24" s="42"/>
      <c r="N24" s="41">
        <f t="shared" si="1"/>
        <v>2217.3967199999997</v>
      </c>
    </row>
    <row r="25" spans="1:14" ht="17.100000000000001" customHeight="1" x14ac:dyDescent="0.2">
      <c r="A25" s="14" t="s">
        <v>24</v>
      </c>
      <c r="B25" s="24">
        <v>1705</v>
      </c>
      <c r="C25" s="5" t="s">
        <v>15</v>
      </c>
      <c r="D25" s="28"/>
      <c r="E25" s="30" t="s">
        <v>54</v>
      </c>
      <c r="F25" s="29" t="s">
        <v>47</v>
      </c>
      <c r="G25" s="25" t="s">
        <v>52</v>
      </c>
      <c r="H25" s="25" t="s">
        <v>43</v>
      </c>
      <c r="I25" s="33" t="s">
        <v>46</v>
      </c>
      <c r="J25" s="34" t="str">
        <f t="shared" si="0"/>
        <v>PAE-9 a 12 anos-complemento-refrigerio-s3</v>
      </c>
      <c r="K25" s="24">
        <v>1705</v>
      </c>
      <c r="L25" s="37" t="s">
        <v>58</v>
      </c>
      <c r="M25" s="42"/>
      <c r="N25" s="41">
        <f t="shared" si="1"/>
        <v>1855.9947999999999</v>
      </c>
    </row>
    <row r="26" spans="1:14" ht="17.100000000000001" customHeight="1" x14ac:dyDescent="0.2">
      <c r="A26" s="14" t="s">
        <v>25</v>
      </c>
      <c r="B26" s="24">
        <v>3150</v>
      </c>
      <c r="C26" s="5" t="s">
        <v>15</v>
      </c>
      <c r="D26" s="28"/>
      <c r="E26" s="30" t="s">
        <v>54</v>
      </c>
      <c r="F26" s="29" t="s">
        <v>47</v>
      </c>
      <c r="G26" s="25" t="s">
        <v>52</v>
      </c>
      <c r="H26" s="26" t="s">
        <v>44</v>
      </c>
      <c r="I26" s="32" t="s">
        <v>45</v>
      </c>
      <c r="J26" s="34" t="str">
        <f t="shared" si="0"/>
        <v>PAE-9 a 12 anos-almuerzo-preparado en sitio-s3</v>
      </c>
      <c r="K26" s="24">
        <v>3150</v>
      </c>
      <c r="L26" s="37" t="s">
        <v>58</v>
      </c>
      <c r="M26" s="42"/>
      <c r="N26" s="41">
        <f t="shared" si="1"/>
        <v>3428.9639999999999</v>
      </c>
    </row>
    <row r="27" spans="1:14" ht="17.100000000000001" customHeight="1" x14ac:dyDescent="0.2">
      <c r="A27" s="14" t="s">
        <v>26</v>
      </c>
      <c r="B27" s="24">
        <v>2300</v>
      </c>
      <c r="C27" s="5" t="s">
        <v>15</v>
      </c>
      <c r="D27" s="28"/>
      <c r="E27" s="30" t="s">
        <v>54</v>
      </c>
      <c r="F27" s="29" t="s">
        <v>47</v>
      </c>
      <c r="G27" s="25" t="s">
        <v>53</v>
      </c>
      <c r="H27" s="25" t="s">
        <v>43</v>
      </c>
      <c r="I27" s="32" t="s">
        <v>45</v>
      </c>
      <c r="J27" s="34" t="str">
        <f t="shared" si="0"/>
        <v>PAE-13 a 17 anos-complemento-preparado en sitio-s3</v>
      </c>
      <c r="K27" s="24">
        <v>2300</v>
      </c>
      <c r="L27" s="37" t="s">
        <v>58</v>
      </c>
      <c r="M27" s="42"/>
      <c r="N27" s="41">
        <f t="shared" si="1"/>
        <v>2503.6880000000001</v>
      </c>
    </row>
    <row r="28" spans="1:14" ht="17.100000000000001" customHeight="1" x14ac:dyDescent="0.2">
      <c r="A28" s="14" t="s">
        <v>27</v>
      </c>
      <c r="B28" s="24">
        <v>2100</v>
      </c>
      <c r="C28" s="5" t="s">
        <v>15</v>
      </c>
      <c r="D28" s="28"/>
      <c r="E28" s="30" t="s">
        <v>54</v>
      </c>
      <c r="F28" s="29" t="s">
        <v>47</v>
      </c>
      <c r="G28" s="25" t="s">
        <v>53</v>
      </c>
      <c r="H28" s="25" t="s">
        <v>43</v>
      </c>
      <c r="I28" s="33" t="s">
        <v>46</v>
      </c>
      <c r="J28" s="34" t="str">
        <f t="shared" si="0"/>
        <v>PAE-13 a 17 anos-complemento-refrigerio-s3</v>
      </c>
      <c r="K28" s="24">
        <v>2100</v>
      </c>
      <c r="L28" s="37" t="s">
        <v>58</v>
      </c>
      <c r="M28" s="42"/>
      <c r="N28" s="41">
        <f t="shared" si="1"/>
        <v>2285.9760000000001</v>
      </c>
    </row>
    <row r="29" spans="1:14" ht="17.100000000000001" customHeight="1" x14ac:dyDescent="0.2">
      <c r="A29" s="14" t="s">
        <v>28</v>
      </c>
      <c r="B29" s="24">
        <v>3100</v>
      </c>
      <c r="C29" s="5" t="s">
        <v>15</v>
      </c>
      <c r="D29" s="28"/>
      <c r="E29" s="30" t="s">
        <v>54</v>
      </c>
      <c r="F29" s="29" t="s">
        <v>47</v>
      </c>
      <c r="G29" s="25" t="s">
        <v>53</v>
      </c>
      <c r="H29" s="26" t="s">
        <v>44</v>
      </c>
      <c r="I29" s="32" t="s">
        <v>45</v>
      </c>
      <c r="J29" s="34" t="str">
        <f t="shared" si="0"/>
        <v>PAE-13 a 17 anos-almuerzo-preparado en sitio-s3</v>
      </c>
      <c r="K29" s="24">
        <v>3100</v>
      </c>
      <c r="L29" s="37" t="s">
        <v>58</v>
      </c>
      <c r="M29" s="42"/>
      <c r="N29" s="41">
        <f t="shared" si="1"/>
        <v>3374.5360000000001</v>
      </c>
    </row>
    <row r="30" spans="1:14" x14ac:dyDescent="0.2">
      <c r="B30" s="2"/>
      <c r="D30" s="2"/>
    </row>
    <row r="31" spans="1:14" x14ac:dyDescent="0.2">
      <c r="B31" s="2"/>
      <c r="C31" s="2"/>
      <c r="D31" s="2"/>
    </row>
    <row r="32" spans="1:14" ht="36" customHeight="1" x14ac:dyDescent="0.2">
      <c r="A32" s="20" t="s">
        <v>6</v>
      </c>
      <c r="B32" s="19" t="s">
        <v>8</v>
      </c>
      <c r="C32" s="18"/>
      <c r="D32" s="17" t="s">
        <v>12</v>
      </c>
    </row>
    <row r="33" spans="1:14" ht="25.5" customHeight="1" x14ac:dyDescent="0.2">
      <c r="A33" s="16" t="s">
        <v>11</v>
      </c>
      <c r="B33" s="15" t="s">
        <v>10</v>
      </c>
      <c r="C33" s="3" t="s">
        <v>14</v>
      </c>
      <c r="D33" s="3" t="s">
        <v>16</v>
      </c>
      <c r="E33" s="35" t="s">
        <v>51</v>
      </c>
      <c r="F33" s="35" t="s">
        <v>57</v>
      </c>
      <c r="G33" s="35" t="s">
        <v>48</v>
      </c>
      <c r="H33" s="35" t="s">
        <v>49</v>
      </c>
      <c r="I33" s="35" t="s">
        <v>50</v>
      </c>
      <c r="J33" s="35" t="s">
        <v>56</v>
      </c>
      <c r="K33" s="36" t="s">
        <v>10</v>
      </c>
      <c r="L33" s="35" t="s">
        <v>14</v>
      </c>
      <c r="M33" s="36" t="s">
        <v>16</v>
      </c>
      <c r="N33" s="36" t="s">
        <v>59</v>
      </c>
    </row>
    <row r="34" spans="1:14" ht="17.100000000000001" customHeight="1" x14ac:dyDescent="0.2">
      <c r="A34" s="14" t="s">
        <v>29</v>
      </c>
      <c r="B34" s="24">
        <v>1550</v>
      </c>
      <c r="C34" s="5" t="s">
        <v>15</v>
      </c>
      <c r="D34" s="28"/>
      <c r="E34" s="30" t="s">
        <v>55</v>
      </c>
      <c r="F34" s="31" t="s">
        <v>47</v>
      </c>
      <c r="G34" s="29" t="s">
        <v>41</v>
      </c>
      <c r="H34" s="25" t="s">
        <v>43</v>
      </c>
      <c r="I34" s="32" t="s">
        <v>45</v>
      </c>
      <c r="J34" s="34" t="str">
        <f>+CONCATENATE(F34,"-",G34,"-",H34,"-",I34,"-",E34)</f>
        <v>PAE-3 a 5 anos-complemento-preparado en sitio-s4</v>
      </c>
      <c r="K34" s="24">
        <v>1550</v>
      </c>
      <c r="L34" s="37" t="s">
        <v>58</v>
      </c>
      <c r="M34" s="42"/>
      <c r="N34" s="41">
        <f>K34*1.08856</f>
        <v>1687.268</v>
      </c>
    </row>
    <row r="35" spans="1:14" ht="17.100000000000001" customHeight="1" x14ac:dyDescent="0.2">
      <c r="A35" s="14" t="s">
        <v>30</v>
      </c>
      <c r="B35" s="24">
        <v>1185</v>
      </c>
      <c r="C35" s="5" t="s">
        <v>15</v>
      </c>
      <c r="D35" s="28"/>
      <c r="E35" s="30" t="s">
        <v>55</v>
      </c>
      <c r="F35" s="31" t="s">
        <v>47</v>
      </c>
      <c r="G35" s="29" t="s">
        <v>41</v>
      </c>
      <c r="H35" s="25" t="s">
        <v>43</v>
      </c>
      <c r="I35" s="33" t="s">
        <v>46</v>
      </c>
      <c r="J35" s="34" t="str">
        <f t="shared" ref="J35:J45" si="2">+CONCATENATE(F35,"-",G35,"-",H35,"-",I35,"-",E35)</f>
        <v>PAE-3 a 5 anos-complemento-refrigerio-s4</v>
      </c>
      <c r="K35" s="24">
        <v>1185</v>
      </c>
      <c r="L35" s="37" t="s">
        <v>58</v>
      </c>
      <c r="M35" s="42"/>
      <c r="N35" s="41">
        <f t="shared" ref="N35:N45" si="3">K35*1.08856</f>
        <v>1289.9436000000001</v>
      </c>
    </row>
    <row r="36" spans="1:14" ht="17.100000000000001" customHeight="1" x14ac:dyDescent="0.2">
      <c r="A36" s="14" t="s">
        <v>31</v>
      </c>
      <c r="B36" s="24">
        <v>2305</v>
      </c>
      <c r="C36" s="5" t="s">
        <v>15</v>
      </c>
      <c r="D36" s="28"/>
      <c r="E36" s="30" t="s">
        <v>55</v>
      </c>
      <c r="F36" s="31" t="s">
        <v>47</v>
      </c>
      <c r="G36" s="29" t="s">
        <v>41</v>
      </c>
      <c r="H36" s="26" t="s">
        <v>44</v>
      </c>
      <c r="I36" s="32" t="s">
        <v>45</v>
      </c>
      <c r="J36" s="34" t="str">
        <f t="shared" si="2"/>
        <v>PAE-3 a 5 anos-almuerzo-preparado en sitio-s4</v>
      </c>
      <c r="K36" s="24">
        <v>2305</v>
      </c>
      <c r="L36" s="37" t="s">
        <v>58</v>
      </c>
      <c r="M36" s="42"/>
      <c r="N36" s="41">
        <f t="shared" si="3"/>
        <v>2509.1307999999999</v>
      </c>
    </row>
    <row r="37" spans="1:14" ht="17.100000000000001" customHeight="1" x14ac:dyDescent="0.2">
      <c r="A37" s="14" t="s">
        <v>32</v>
      </c>
      <c r="B37" s="24">
        <v>1849</v>
      </c>
      <c r="C37" s="5" t="s">
        <v>15</v>
      </c>
      <c r="D37" s="28"/>
      <c r="E37" s="30" t="s">
        <v>55</v>
      </c>
      <c r="F37" s="31" t="s">
        <v>47</v>
      </c>
      <c r="G37" s="29" t="s">
        <v>42</v>
      </c>
      <c r="H37" s="25" t="s">
        <v>43</v>
      </c>
      <c r="I37" s="32" t="s">
        <v>45</v>
      </c>
      <c r="J37" s="34" t="str">
        <f t="shared" si="2"/>
        <v>PAE-6 a 8 anos-complemento-preparado en sitio-s4</v>
      </c>
      <c r="K37" s="24">
        <v>1849</v>
      </c>
      <c r="L37" s="37" t="s">
        <v>58</v>
      </c>
      <c r="M37" s="42"/>
      <c r="N37" s="41">
        <f t="shared" si="3"/>
        <v>2012.7474399999999</v>
      </c>
    </row>
    <row r="38" spans="1:14" ht="17.100000000000001" customHeight="1" x14ac:dyDescent="0.2">
      <c r="A38" s="14" t="s">
        <v>33</v>
      </c>
      <c r="B38" s="24">
        <v>1217</v>
      </c>
      <c r="C38" s="5" t="s">
        <v>15</v>
      </c>
      <c r="D38" s="28"/>
      <c r="E38" s="30" t="s">
        <v>55</v>
      </c>
      <c r="F38" s="31" t="s">
        <v>47</v>
      </c>
      <c r="G38" s="29" t="s">
        <v>42</v>
      </c>
      <c r="H38" s="25" t="s">
        <v>43</v>
      </c>
      <c r="I38" s="33" t="s">
        <v>46</v>
      </c>
      <c r="J38" s="34" t="str">
        <f t="shared" si="2"/>
        <v>PAE-6 a 8 anos-complemento-refrigerio-s4</v>
      </c>
      <c r="K38" s="24">
        <v>1217</v>
      </c>
      <c r="L38" s="37" t="s">
        <v>58</v>
      </c>
      <c r="M38" s="42"/>
      <c r="N38" s="41">
        <f t="shared" si="3"/>
        <v>1324.7775199999999</v>
      </c>
    </row>
    <row r="39" spans="1:14" ht="17.100000000000001" customHeight="1" x14ac:dyDescent="0.2">
      <c r="A39" s="14" t="s">
        <v>34</v>
      </c>
      <c r="B39" s="24">
        <v>2617</v>
      </c>
      <c r="C39" s="5" t="s">
        <v>15</v>
      </c>
      <c r="D39" s="28"/>
      <c r="E39" s="30" t="s">
        <v>55</v>
      </c>
      <c r="F39" s="31" t="s">
        <v>47</v>
      </c>
      <c r="G39" s="29" t="s">
        <v>42</v>
      </c>
      <c r="H39" s="26" t="s">
        <v>44</v>
      </c>
      <c r="I39" s="32" t="s">
        <v>45</v>
      </c>
      <c r="J39" s="34" t="str">
        <f t="shared" si="2"/>
        <v>PAE-6 a 8 anos-almuerzo-preparado en sitio-s4</v>
      </c>
      <c r="K39" s="24">
        <v>2617</v>
      </c>
      <c r="L39" s="37" t="s">
        <v>58</v>
      </c>
      <c r="M39" s="42"/>
      <c r="N39" s="41">
        <f t="shared" si="3"/>
        <v>2848.76152</v>
      </c>
    </row>
    <row r="40" spans="1:14" ht="17.100000000000001" customHeight="1" x14ac:dyDescent="0.2">
      <c r="A40" s="14" t="s">
        <v>35</v>
      </c>
      <c r="B40" s="24">
        <v>2037</v>
      </c>
      <c r="C40" s="5" t="s">
        <v>15</v>
      </c>
      <c r="D40" s="28"/>
      <c r="E40" s="30" t="s">
        <v>55</v>
      </c>
      <c r="F40" s="31" t="s">
        <v>47</v>
      </c>
      <c r="G40" s="29" t="s">
        <v>52</v>
      </c>
      <c r="H40" s="25" t="s">
        <v>43</v>
      </c>
      <c r="I40" s="32" t="s">
        <v>45</v>
      </c>
      <c r="J40" s="34" t="str">
        <f t="shared" si="2"/>
        <v>PAE-9 a 12 anos-complemento-preparado en sitio-s4</v>
      </c>
      <c r="K40" s="24">
        <v>2037</v>
      </c>
      <c r="L40" s="37" t="s">
        <v>58</v>
      </c>
      <c r="M40" s="42"/>
      <c r="N40" s="41">
        <f t="shared" si="3"/>
        <v>2217.3967199999997</v>
      </c>
    </row>
    <row r="41" spans="1:14" ht="17.100000000000001" customHeight="1" x14ac:dyDescent="0.2">
      <c r="A41" s="14" t="s">
        <v>36</v>
      </c>
      <c r="B41" s="24">
        <v>1705</v>
      </c>
      <c r="C41" s="5" t="s">
        <v>15</v>
      </c>
      <c r="D41" s="28"/>
      <c r="E41" s="30" t="s">
        <v>55</v>
      </c>
      <c r="F41" s="31" t="s">
        <v>47</v>
      </c>
      <c r="G41" s="29" t="s">
        <v>52</v>
      </c>
      <c r="H41" s="25" t="s">
        <v>43</v>
      </c>
      <c r="I41" s="33" t="s">
        <v>46</v>
      </c>
      <c r="J41" s="34" t="str">
        <f t="shared" si="2"/>
        <v>PAE-9 a 12 anos-complemento-refrigerio-s4</v>
      </c>
      <c r="K41" s="24">
        <v>1705</v>
      </c>
      <c r="L41" s="37" t="s">
        <v>58</v>
      </c>
      <c r="M41" s="42"/>
      <c r="N41" s="41">
        <f t="shared" si="3"/>
        <v>1855.9947999999999</v>
      </c>
    </row>
    <row r="42" spans="1:14" ht="17.100000000000001" customHeight="1" x14ac:dyDescent="0.2">
      <c r="A42" s="14" t="s">
        <v>37</v>
      </c>
      <c r="B42" s="24">
        <v>3150</v>
      </c>
      <c r="C42" s="5" t="s">
        <v>15</v>
      </c>
      <c r="D42" s="28"/>
      <c r="E42" s="30" t="s">
        <v>55</v>
      </c>
      <c r="F42" s="31" t="s">
        <v>47</v>
      </c>
      <c r="G42" s="29" t="s">
        <v>52</v>
      </c>
      <c r="H42" s="26" t="s">
        <v>44</v>
      </c>
      <c r="I42" s="32" t="s">
        <v>45</v>
      </c>
      <c r="J42" s="34" t="str">
        <f t="shared" si="2"/>
        <v>PAE-9 a 12 anos-almuerzo-preparado en sitio-s4</v>
      </c>
      <c r="K42" s="24">
        <v>3150</v>
      </c>
      <c r="L42" s="37" t="s">
        <v>58</v>
      </c>
      <c r="M42" s="42"/>
      <c r="N42" s="41">
        <f t="shared" si="3"/>
        <v>3428.9639999999999</v>
      </c>
    </row>
    <row r="43" spans="1:14" ht="17.100000000000001" customHeight="1" x14ac:dyDescent="0.2">
      <c r="A43" s="14" t="s">
        <v>38</v>
      </c>
      <c r="B43" s="24">
        <v>2130</v>
      </c>
      <c r="C43" s="5" t="s">
        <v>15</v>
      </c>
      <c r="D43" s="28"/>
      <c r="E43" s="30" t="s">
        <v>55</v>
      </c>
      <c r="F43" s="31" t="s">
        <v>47</v>
      </c>
      <c r="G43" s="29" t="s">
        <v>53</v>
      </c>
      <c r="H43" s="25" t="s">
        <v>43</v>
      </c>
      <c r="I43" s="32" t="s">
        <v>45</v>
      </c>
      <c r="J43" s="34" t="str">
        <f t="shared" si="2"/>
        <v>PAE-13 a 17 anos-complemento-preparado en sitio-s4</v>
      </c>
      <c r="K43" s="24">
        <v>2130</v>
      </c>
      <c r="L43" s="37" t="s">
        <v>58</v>
      </c>
      <c r="M43" s="42"/>
      <c r="N43" s="41">
        <f t="shared" si="3"/>
        <v>2318.6327999999999</v>
      </c>
    </row>
    <row r="44" spans="1:14" ht="17.100000000000001" customHeight="1" x14ac:dyDescent="0.2">
      <c r="A44" s="14" t="s">
        <v>39</v>
      </c>
      <c r="B44" s="24">
        <v>2170</v>
      </c>
      <c r="C44" s="5" t="s">
        <v>15</v>
      </c>
      <c r="D44" s="28"/>
      <c r="E44" s="30" t="s">
        <v>55</v>
      </c>
      <c r="F44" s="31" t="s">
        <v>47</v>
      </c>
      <c r="G44" s="29" t="s">
        <v>53</v>
      </c>
      <c r="H44" s="25" t="s">
        <v>43</v>
      </c>
      <c r="I44" s="33" t="s">
        <v>46</v>
      </c>
      <c r="J44" s="34" t="str">
        <f t="shared" si="2"/>
        <v>PAE-13 a 17 anos-complemento-refrigerio-s4</v>
      </c>
      <c r="K44" s="24">
        <v>2170</v>
      </c>
      <c r="L44" s="37" t="s">
        <v>58</v>
      </c>
      <c r="M44" s="42"/>
      <c r="N44" s="41">
        <f t="shared" si="3"/>
        <v>2362.1752000000001</v>
      </c>
    </row>
    <row r="45" spans="1:14" ht="17.100000000000001" customHeight="1" x14ac:dyDescent="0.2">
      <c r="A45" s="14" t="s">
        <v>40</v>
      </c>
      <c r="B45" s="24">
        <v>3255</v>
      </c>
      <c r="C45" s="5" t="s">
        <v>15</v>
      </c>
      <c r="D45" s="28"/>
      <c r="E45" s="30" t="s">
        <v>55</v>
      </c>
      <c r="F45" s="31" t="s">
        <v>47</v>
      </c>
      <c r="G45" s="29" t="s">
        <v>53</v>
      </c>
      <c r="H45" s="26" t="s">
        <v>44</v>
      </c>
      <c r="I45" s="32" t="s">
        <v>45</v>
      </c>
      <c r="J45" s="34" t="str">
        <f t="shared" si="2"/>
        <v>PAE-13 a 17 anos-almuerzo-preparado en sitio-s4</v>
      </c>
      <c r="K45" s="24">
        <v>3255</v>
      </c>
      <c r="L45" s="37" t="s">
        <v>58</v>
      </c>
      <c r="M45" s="42"/>
      <c r="N45" s="41">
        <f t="shared" si="3"/>
        <v>3543.2628</v>
      </c>
    </row>
    <row r="46" spans="1:14" x14ac:dyDescent="0.2">
      <c r="B46" s="2"/>
      <c r="C46" s="2"/>
      <c r="D46" s="2"/>
    </row>
    <row r="47" spans="1:14" x14ac:dyDescent="0.2">
      <c r="B47" s="2"/>
      <c r="C47" s="2"/>
      <c r="D47" s="2"/>
    </row>
    <row r="49" spans="1:3" x14ac:dyDescent="0.2">
      <c r="A49" s="6"/>
      <c r="B49" s="6"/>
      <c r="C49" s="6"/>
    </row>
    <row r="50" spans="1:3" x14ac:dyDescent="0.2">
      <c r="A50" s="6"/>
      <c r="B50" s="6"/>
      <c r="C50" s="6"/>
    </row>
    <row r="51" spans="1:3" x14ac:dyDescent="0.2">
      <c r="A51" s="49"/>
      <c r="B51" s="49"/>
      <c r="C51" s="49"/>
    </row>
    <row r="52" spans="1:3" x14ac:dyDescent="0.2">
      <c r="A52" s="48" t="s">
        <v>0</v>
      </c>
      <c r="B52" s="48"/>
      <c r="C52" s="48"/>
    </row>
    <row r="53" spans="1:3" x14ac:dyDescent="0.2">
      <c r="A53" s="11" t="s">
        <v>1</v>
      </c>
      <c r="B53" s="9"/>
      <c r="C53" s="10"/>
    </row>
    <row r="54" spans="1:3" x14ac:dyDescent="0.2">
      <c r="A54" s="11" t="s">
        <v>2</v>
      </c>
      <c r="B54" s="7"/>
      <c r="C54" s="8"/>
    </row>
  </sheetData>
  <mergeCells count="6">
    <mergeCell ref="B5:D5"/>
    <mergeCell ref="A8:D12"/>
    <mergeCell ref="A1:D2"/>
    <mergeCell ref="A3:D3"/>
    <mergeCell ref="A52:C52"/>
    <mergeCell ref="A51:C51"/>
  </mergeCells>
  <phoneticPr fontId="7" type="noConversion"/>
  <pageMargins left="0.7" right="0.7" top="1.1666666666666667" bottom="1.1979166666666667" header="0.3" footer="0.3"/>
  <pageSetup orientation="landscape" r:id="rId1"/>
  <headerFooter>
    <oddHeader>&amp;R&amp;G</oddHeader>
    <oddFooter xml:space="preserve">&amp;C&amp;G </oddFooter>
  </headerFooter>
  <legacyDrawingHF r:id="rId2"/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sqref="A1:B8"/>
    </sheetView>
  </sheetViews>
  <sheetFormatPr baseColWidth="10" defaultRowHeight="14.25" x14ac:dyDescent="0.2"/>
  <cols>
    <col min="1" max="1" width="20.5" bestFit="1" customWidth="1"/>
    <col min="2" max="2" width="14.75" bestFit="1" customWidth="1"/>
  </cols>
  <sheetData>
    <row r="1" spans="1:3" ht="15" x14ac:dyDescent="0.25">
      <c r="A1" s="59" t="s">
        <v>61</v>
      </c>
      <c r="B1" s="59"/>
      <c r="C1" s="50"/>
    </row>
    <row r="2" spans="1:3" x14ac:dyDescent="0.2">
      <c r="A2" s="51" t="s">
        <v>62</v>
      </c>
      <c r="B2" s="52">
        <v>0.1085</v>
      </c>
      <c r="C2" s="40"/>
    </row>
    <row r="3" spans="1:3" x14ac:dyDescent="0.2">
      <c r="A3" s="53" t="s">
        <v>67</v>
      </c>
      <c r="B3" s="54">
        <f>B2*0.5</f>
        <v>5.425E-2</v>
      </c>
    </row>
    <row r="4" spans="1:3" x14ac:dyDescent="0.2">
      <c r="A4" s="51" t="s">
        <v>63</v>
      </c>
      <c r="B4" s="55">
        <v>7.0000000000000007E-2</v>
      </c>
    </row>
    <row r="5" spans="1:3" x14ac:dyDescent="0.2">
      <c r="A5" s="53" t="s">
        <v>64</v>
      </c>
      <c r="B5" s="56">
        <f>B4*0.2</f>
        <v>1.4000000000000002E-2</v>
      </c>
    </row>
    <row r="6" spans="1:3" x14ac:dyDescent="0.2">
      <c r="A6" s="51" t="s">
        <v>65</v>
      </c>
      <c r="B6" s="52">
        <v>6.7699999999999996E-2</v>
      </c>
    </row>
    <row r="7" spans="1:3" x14ac:dyDescent="0.2">
      <c r="A7" s="53" t="s">
        <v>66</v>
      </c>
      <c r="B7" s="54">
        <f>B6*0.3</f>
        <v>2.0309999999999998E-2</v>
      </c>
    </row>
    <row r="8" spans="1:3" ht="30" x14ac:dyDescent="0.25">
      <c r="A8" s="57" t="s">
        <v>68</v>
      </c>
      <c r="B8" s="58">
        <f>B3+B5+B7</f>
        <v>8.856E-2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Anexo 4</vt:lpstr>
      <vt:lpstr> Ajuste de precios 2016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Flórez</dc:creator>
  <cp:lastModifiedBy>María Paulina Viana Casas</cp:lastModifiedBy>
  <cp:lastPrinted>2013-03-18T20:11:00Z</cp:lastPrinted>
  <dcterms:created xsi:type="dcterms:W3CDTF">2013-03-06T14:40:26Z</dcterms:created>
  <dcterms:modified xsi:type="dcterms:W3CDTF">2016-02-10T19:51:31Z</dcterms:modified>
</cp:coreProperties>
</file>