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nny.rojas\Downloads\"/>
    </mc:Choice>
  </mc:AlternateContent>
  <xr:revisionPtr revIDLastSave="0" documentId="13_ncr:1_{9C15C3CE-2372-44A2-8469-066856A6A36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_EPG034_EjecucionPresupues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19" i="1" l="1"/>
  <c r="Q17" i="1"/>
  <c r="Q16" i="1"/>
  <c r="Q15" i="1"/>
  <c r="Q13" i="1"/>
  <c r="Q12" i="1"/>
  <c r="Q11" i="1"/>
  <c r="Q10" i="1"/>
  <c r="Q9" i="1"/>
  <c r="Q8" i="1"/>
  <c r="Q7" i="1"/>
  <c r="Q6" i="1"/>
  <c r="Q5" i="1"/>
  <c r="O19" i="1"/>
  <c r="O17" i="1"/>
  <c r="O16" i="1"/>
  <c r="O15" i="1"/>
  <c r="O13" i="1"/>
  <c r="O12" i="1"/>
  <c r="O11" i="1"/>
  <c r="O10" i="1"/>
  <c r="O9" i="1"/>
  <c r="O8" i="1"/>
  <c r="O7" i="1"/>
  <c r="O6" i="1"/>
  <c r="O5" i="1"/>
  <c r="M19" i="1"/>
  <c r="M17" i="1"/>
  <c r="M16" i="1"/>
  <c r="M15" i="1"/>
  <c r="M13" i="1"/>
  <c r="M12" i="1"/>
  <c r="M11" i="1"/>
  <c r="M10" i="1"/>
  <c r="M9" i="1"/>
  <c r="M8" i="1"/>
  <c r="M7" i="1"/>
  <c r="M6" i="1"/>
  <c r="M5" i="1"/>
  <c r="P14" i="1" l="1"/>
  <c r="Q14" i="1" s="1"/>
  <c r="N14" i="1"/>
  <c r="L14" i="1"/>
  <c r="K14" i="1"/>
  <c r="J14" i="1"/>
  <c r="I14" i="1"/>
  <c r="H14" i="1"/>
  <c r="G14" i="1"/>
  <c r="F14" i="1"/>
  <c r="P18" i="1"/>
  <c r="N18" i="1"/>
  <c r="L18" i="1"/>
  <c r="K18" i="1"/>
  <c r="J18" i="1"/>
  <c r="I18" i="1"/>
  <c r="H18" i="1"/>
  <c r="G18" i="1"/>
  <c r="F18" i="1"/>
  <c r="M14" i="1" l="1"/>
  <c r="O14" i="1"/>
  <c r="M18" i="1"/>
  <c r="O18" i="1"/>
  <c r="Q18" i="1"/>
</calcChain>
</file>

<file path=xl/sharedStrings.xml><?xml version="1.0" encoding="utf-8"?>
<sst xmlns="http://schemas.openxmlformats.org/spreadsheetml/2006/main" count="81" uniqueCount="49">
  <si>
    <t>RUBRO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</si>
  <si>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</si>
  <si>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</si>
  <si>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</si>
  <si>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</si>
  <si>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</si>
  <si>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</si>
  <si>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</si>
  <si>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</si>
  <si>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CDP</t>
  </si>
  <si>
    <t>APR. DISPONIBLE</t>
  </si>
  <si>
    <t>COMPROMISO</t>
  </si>
  <si>
    <t>OBLIGACION</t>
  </si>
  <si>
    <t>PAGOS</t>
  </si>
  <si>
    <t>A-1-0-1-1</t>
  </si>
  <si>
    <t>Nación</t>
  </si>
  <si>
    <t>10</t>
  </si>
  <si>
    <t>CSF</t>
  </si>
  <si>
    <t>SUELDOS DE PERSONAL DE NOMINA</t>
  </si>
  <si>
    <t>A-1-0-1-4</t>
  </si>
  <si>
    <t>PRIMA TECNICA</t>
  </si>
  <si>
    <t>A-1-0-1-5</t>
  </si>
  <si>
    <t>OTROS</t>
  </si>
  <si>
    <t>A-1-0-1-9</t>
  </si>
  <si>
    <t>HORAS EXTRAS, DIAS FESTIVOS E INDEMNIZACION POR VACACIONES</t>
  </si>
  <si>
    <t>A-1-0-2</t>
  </si>
  <si>
    <t>SERVICIOS PERSONALES INDIRECTOS</t>
  </si>
  <si>
    <t>A-1-0-5</t>
  </si>
  <si>
    <t>CONTRIBUCIONES INHERENTES A LA NOMINA SECTOR PRIVADO Y PUBLICO</t>
  </si>
  <si>
    <t>A-2-0-3</t>
  </si>
  <si>
    <t>IMPUESTOS Y MULTAS</t>
  </si>
  <si>
    <t>A-2-0-4</t>
  </si>
  <si>
    <t>ADQUISICION DE BIENES Y SERVICIOS</t>
  </si>
  <si>
    <t>A-3-2-1-1</t>
  </si>
  <si>
    <t>11</t>
  </si>
  <si>
    <t>SSF</t>
  </si>
  <si>
    <t>CUOTA DE AUDITAJE CONTRANAL</t>
  </si>
  <si>
    <t>C-520-1000-1</t>
  </si>
  <si>
    <t>FORTALECIMIENTO DE LA CONTRATACIÓN PÚBLICA NACIONAL</t>
  </si>
  <si>
    <t>14</t>
  </si>
  <si>
    <t>Propios</t>
  </si>
  <si>
    <t>21</t>
  </si>
  <si>
    <t>% Comp.</t>
  </si>
  <si>
    <t>% Oblig.</t>
  </si>
  <si>
    <t>% Pago</t>
  </si>
  <si>
    <t>Total Funcionamiento</t>
  </si>
  <si>
    <t>Total Inversion</t>
  </si>
  <si>
    <t>Total Presupuesto</t>
  </si>
  <si>
    <t>Colombia Compra Eficiente 
Ejecución Presupuestal a 31/12/2016
Ejcucion Definitiva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</si>
</sst>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240A]&quot;$&quot;\ #,##0.00;\-&quot;$&quot;\ #,##0.00"/>
    <numFmt numFmtId="165" formatCode="0.0%"/>
  </numFmts>
  <fonts count="7">
    <font>
      <sz val="11"/>
      <color rgb="FF000000"/>
      <name val="Calibri"/>
      <family val="2"/>
      <scheme val="minor"/>
    </font>
    <font>
      <sz val="11"/>
      <name val="Calibri"/>
    </font>
    <font>
      <b/>
      <sz val="9"/>
      <color rgb="FF000000"/>
      <name val="Times New Roman"/>
    </font>
    <font>
      <sz val="8"/>
      <color rgb="FF000000"/>
      <name val="Times New Roman"/>
    </font>
    <font>
      <sz val="11"/>
      <color rgb="FF000000"/>
      <name val="Calibri"/>
      <family val="2"/>
      <scheme val="minor"/>
    </font>
    <font>
      <b/>
      <sz val="8"/>
      <color rgb="FF000000"/>
      <name val="Times New Roman"/>
      <family val="1"/>
    </font>
    <font>
      <b/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0" fontId="4" fillId="0" borderId="0"/>
  </cellStyleXfs>
  <cellXfs count="18">
    <xf numFmtId="0" fontId="1" fillId="0" borderId="0" xfId="0" applyFont="1" applyFill="1" applyBorder="1"/>
    <xf numFmtId="0" fontId="3" fillId="0" borderId="1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left" vertical="center" wrapText="1" readingOrder="1"/>
    </xf>
    <xf numFmtId="0" fontId="3" fillId="0" borderId="1" xfId="0" applyNumberFormat="1" applyFont="1" applyFill="1" applyBorder="1" applyAlignment="1">
      <alignment vertical="center" wrapText="1" readingOrder="1"/>
    </xf>
    <xf numFmtId="164" fontId="3" fillId="0" borderId="1" xfId="0" applyNumberFormat="1" applyFont="1" applyFill="1" applyBorder="1" applyAlignment="1">
      <alignment horizontal="right" vertical="center" wrapText="1" readingOrder="1"/>
    </xf>
    <xf numFmtId="165" fontId="3" fillId="0" borderId="1" xfId="1" applyNumberFormat="1" applyFont="1" applyFill="1" applyBorder="1" applyAlignment="1">
      <alignment horizontal="right" vertical="center" wrapText="1" readingOrder="1"/>
    </xf>
    <xf numFmtId="0" fontId="6" fillId="0" borderId="0" xfId="2" applyFont="1" applyBorder="1" applyAlignment="1">
      <alignment horizontal="center" vertical="center" wrapText="1" readingOrder="1"/>
    </xf>
    <xf numFmtId="0" fontId="2" fillId="2" borderId="1" xfId="0" applyNumberFormat="1" applyFont="1" applyFill="1" applyBorder="1" applyAlignment="1">
      <alignment horizontal="center" vertical="center" wrapText="1" readingOrder="1"/>
    </xf>
    <xf numFmtId="0" fontId="5" fillId="2" borderId="2" xfId="0" applyNumberFormat="1" applyFont="1" applyFill="1" applyBorder="1" applyAlignment="1">
      <alignment horizontal="center" vertical="center" wrapText="1" readingOrder="1"/>
    </xf>
    <xf numFmtId="0" fontId="5" fillId="2" borderId="3" xfId="0" applyNumberFormat="1" applyFont="1" applyFill="1" applyBorder="1" applyAlignment="1">
      <alignment horizontal="center" vertical="center" wrapText="1" readingOrder="1"/>
    </xf>
    <xf numFmtId="164" fontId="5" fillId="2" borderId="1" xfId="0" applyNumberFormat="1" applyFont="1" applyFill="1" applyBorder="1" applyAlignment="1">
      <alignment horizontal="right" vertical="center" wrapText="1" readingOrder="1"/>
    </xf>
    <xf numFmtId="165" fontId="3" fillId="2" borderId="1" xfId="1" applyNumberFormat="1" applyFont="1" applyFill="1" applyBorder="1" applyAlignment="1">
      <alignment horizontal="right" vertical="center" wrapText="1" readingOrder="1"/>
    </xf>
    <xf numFmtId="0" fontId="5" fillId="3" borderId="2" xfId="0" applyNumberFormat="1" applyFont="1" applyFill="1" applyBorder="1" applyAlignment="1">
      <alignment horizontal="center" vertical="center" wrapText="1" readingOrder="1"/>
    </xf>
    <xf numFmtId="0" fontId="5" fillId="3" borderId="3" xfId="0" applyNumberFormat="1" applyFont="1" applyFill="1" applyBorder="1" applyAlignment="1">
      <alignment horizontal="center" vertical="center" wrapText="1" readingOrder="1"/>
    </xf>
    <xf numFmtId="164" fontId="5" fillId="3" borderId="1" xfId="0" applyNumberFormat="1" applyFont="1" applyFill="1" applyBorder="1" applyAlignment="1">
      <alignment horizontal="right" vertical="center" wrapText="1" readingOrder="1"/>
    </xf>
    <xf numFmtId="165" fontId="3" fillId="3" borderId="1" xfId="1" applyNumberFormat="1" applyFont="1" applyFill="1" applyBorder="1" applyAlignment="1">
      <alignment horizontal="right" vertical="center" wrapText="1" readingOrder="1"/>
    </xf>
    <xf numFmtId="165" fontId="5" fillId="3" borderId="1" xfId="1" applyNumberFormat="1" applyFont="1" applyFill="1" applyBorder="1" applyAlignment="1">
      <alignment horizontal="right" vertical="center" wrapText="1" readingOrder="1"/>
    </xf>
    <xf numFmtId="165" fontId="5" fillId="2" borderId="1" xfId="1" applyNumberFormat="1" applyFont="1" applyFill="1" applyBorder="1" applyAlignment="1">
      <alignment horizontal="right" vertical="center" wrapText="1" readingOrder="1"/>
    </xf>
  </cellXfs>
  <cellStyles count="3">
    <cellStyle name="Normal" xfId="0" builtinId="0"/>
    <cellStyle name="Normal 2" xfId="2" xr:uid="{B343167C-C652-43F0-9443-465126137B1D}"/>
    <cellStyle name="Porcentaje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390525</xdr:colOff>
      <xdr:row>0</xdr:row>
      <xdr:rowOff>38100</xdr:rowOff>
    </xdr:from>
    <xdr:to>
      <xdr:col>17</xdr:col>
      <xdr:colOff>92075</xdr:colOff>
      <xdr:row>3</xdr:row>
      <xdr:rowOff>38598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AE1EF4D1-F96D-4D49-8F9C-0B37DFD763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0150" y="38100"/>
          <a:ext cx="1663700" cy="5719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9"/>
  <sheetViews>
    <sheetView showGridLines="0" tabSelected="1" workbookViewId="0">
      <selection activeCell="G8" sqref="G8"/>
    </sheetView>
  </sheetViews>
  <sheetFormatPr baseColWidth="10" defaultRowHeight="15"/>
  <cols>
    <col min="1" max="1" width="10.5703125" bestFit="1" customWidth="1"/>
    <col min="2" max="2" width="7.5703125" bestFit="1" customWidth="1"/>
    <col min="3" max="3" width="4.42578125" bestFit="1" customWidth="1"/>
    <col min="4" max="4" width="3.85546875" bestFit="1" customWidth="1"/>
    <col min="5" max="5" width="27.5703125" customWidth="1"/>
    <col min="6" max="6" width="15.140625" bestFit="1" customWidth="1"/>
    <col min="7" max="7" width="16.42578125" bestFit="1" customWidth="1"/>
    <col min="8" max="8" width="14" bestFit="1" customWidth="1"/>
    <col min="9" max="10" width="15.140625" bestFit="1" customWidth="1"/>
    <col min="11" max="11" width="15.5703125" bestFit="1" customWidth="1"/>
    <col min="12" max="12" width="15.140625" bestFit="1" customWidth="1"/>
    <col min="13" max="13" width="7.85546875" bestFit="1" customWidth="1"/>
    <col min="14" max="14" width="15.140625" bestFit="1" customWidth="1"/>
    <col min="15" max="15" width="7.7109375" bestFit="1" customWidth="1"/>
    <col min="16" max="16" width="15.140625" bestFit="1" customWidth="1"/>
    <col min="17" max="17" width="6.5703125" bestFit="1" customWidth="1"/>
    <col min="18" max="18" width="6.42578125" customWidth="1"/>
  </cols>
  <sheetData>
    <row r="1" spans="1:17" ht="15" customHeight="1">
      <c r="A1" s="6" t="s">
        <v>48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</row>
    <row r="2" spans="1:17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17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4" spans="1:17">
      <c r="A4" s="7" t="s">
        <v>0</v>
      </c>
      <c r="B4" s="7" t="s">
        <v>1</v>
      </c>
      <c r="C4" s="7" t="s">
        <v>2</v>
      </c>
      <c r="D4" s="7" t="s">
        <v>3</v>
      </c>
      <c r="E4" s="7" t="s">
        <v>4</v>
      </c>
      <c r="F4" s="7" t="s">
        <v>5</v>
      </c>
      <c r="G4" s="7" t="s">
        <v>6</v>
      </c>
      <c r="H4" s="7" t="s">
        <v>7</v>
      </c>
      <c r="I4" s="7" t="s">
        <v>8</v>
      </c>
      <c r="J4" s="7" t="s">
        <v>9</v>
      </c>
      <c r="K4" s="7" t="s">
        <v>10</v>
      </c>
      <c r="L4" s="7" t="s">
        <v>11</v>
      </c>
      <c r="M4" s="7" t="s">
        <v>42</v>
      </c>
      <c r="N4" s="7" t="s">
        <v>12</v>
      </c>
      <c r="O4" s="7" t="s">
        <v>43</v>
      </c>
      <c r="P4" s="7" t="s">
        <v>13</v>
      </c>
      <c r="Q4" s="7" t="s">
        <v>44</v>
      </c>
    </row>
    <row r="5" spans="1:17" ht="22.5">
      <c r="A5" s="3" t="s">
        <v>14</v>
      </c>
      <c r="B5" s="1" t="s">
        <v>15</v>
      </c>
      <c r="C5" s="1" t="s">
        <v>16</v>
      </c>
      <c r="D5" s="1" t="s">
        <v>17</v>
      </c>
      <c r="E5" s="2" t="s">
        <v>18</v>
      </c>
      <c r="F5" s="4">
        <v>2193000000</v>
      </c>
      <c r="G5" s="4">
        <v>208291051.19999999</v>
      </c>
      <c r="H5" s="4">
        <v>0</v>
      </c>
      <c r="I5" s="4">
        <v>2401291051.1999998</v>
      </c>
      <c r="J5" s="4">
        <v>2401291051.1999998</v>
      </c>
      <c r="K5" s="4">
        <v>0</v>
      </c>
      <c r="L5" s="4">
        <v>2381535928</v>
      </c>
      <c r="M5" s="5">
        <f>+L5/I5</f>
        <v>0.99177312421577235</v>
      </c>
      <c r="N5" s="4">
        <v>2381535928</v>
      </c>
      <c r="O5" s="5">
        <f>+N5/$I5</f>
        <v>0.99177312421577235</v>
      </c>
      <c r="P5" s="4">
        <v>2381535928</v>
      </c>
      <c r="Q5" s="5">
        <f t="shared" ref="Q5:Q19" si="0">+P5/$I5</f>
        <v>0.99177312421577235</v>
      </c>
    </row>
    <row r="6" spans="1:17">
      <c r="A6" s="3" t="s">
        <v>19</v>
      </c>
      <c r="B6" s="1" t="s">
        <v>15</v>
      </c>
      <c r="C6" s="1" t="s">
        <v>16</v>
      </c>
      <c r="D6" s="1" t="s">
        <v>17</v>
      </c>
      <c r="E6" s="2" t="s">
        <v>20</v>
      </c>
      <c r="F6" s="4">
        <v>506000000</v>
      </c>
      <c r="G6" s="4">
        <v>50000000</v>
      </c>
      <c r="H6" s="4">
        <v>0</v>
      </c>
      <c r="I6" s="4">
        <v>556000000</v>
      </c>
      <c r="J6" s="4">
        <v>556000000</v>
      </c>
      <c r="K6" s="4">
        <v>0</v>
      </c>
      <c r="L6" s="4">
        <v>542718771</v>
      </c>
      <c r="M6" s="5">
        <f t="shared" ref="M6:M19" si="1">+L6/I6</f>
        <v>0.97611289748201435</v>
      </c>
      <c r="N6" s="4">
        <v>542718771</v>
      </c>
      <c r="O6" s="5">
        <f t="shared" ref="O6:O19" si="2">+N6/$I6</f>
        <v>0.97611289748201435</v>
      </c>
      <c r="P6" s="4">
        <v>542718771</v>
      </c>
      <c r="Q6" s="5">
        <f t="shared" si="0"/>
        <v>0.97611289748201435</v>
      </c>
    </row>
    <row r="7" spans="1:17">
      <c r="A7" s="3" t="s">
        <v>21</v>
      </c>
      <c r="B7" s="1" t="s">
        <v>15</v>
      </c>
      <c r="C7" s="1" t="s">
        <v>16</v>
      </c>
      <c r="D7" s="1" t="s">
        <v>17</v>
      </c>
      <c r="E7" s="2" t="s">
        <v>22</v>
      </c>
      <c r="F7" s="4">
        <v>785000000</v>
      </c>
      <c r="G7" s="4">
        <v>0</v>
      </c>
      <c r="H7" s="4">
        <v>211198575</v>
      </c>
      <c r="I7" s="4">
        <v>573801425</v>
      </c>
      <c r="J7" s="4">
        <v>573801425</v>
      </c>
      <c r="K7" s="4">
        <v>0</v>
      </c>
      <c r="L7" s="4">
        <v>571412265</v>
      </c>
      <c r="M7" s="5">
        <f t="shared" si="1"/>
        <v>0.99583625990472224</v>
      </c>
      <c r="N7" s="4">
        <v>571412265</v>
      </c>
      <c r="O7" s="5">
        <f t="shared" si="2"/>
        <v>0.99583625990472224</v>
      </c>
      <c r="P7" s="4">
        <v>571412265</v>
      </c>
      <c r="Q7" s="5">
        <f t="shared" si="0"/>
        <v>0.99583625990472224</v>
      </c>
    </row>
    <row r="8" spans="1:17" ht="33.75">
      <c r="A8" s="3" t="s">
        <v>23</v>
      </c>
      <c r="B8" s="1" t="s">
        <v>15</v>
      </c>
      <c r="C8" s="1" t="s">
        <v>16</v>
      </c>
      <c r="D8" s="1" t="s">
        <v>17</v>
      </c>
      <c r="E8" s="2" t="s">
        <v>24</v>
      </c>
      <c r="F8" s="4">
        <v>30000000</v>
      </c>
      <c r="G8" s="4">
        <v>0</v>
      </c>
      <c r="H8" s="4">
        <v>0</v>
      </c>
      <c r="I8" s="4">
        <v>30000000</v>
      </c>
      <c r="J8" s="4">
        <v>30000000</v>
      </c>
      <c r="K8" s="4">
        <v>0</v>
      </c>
      <c r="L8" s="4">
        <v>27730008</v>
      </c>
      <c r="M8" s="5">
        <f t="shared" si="1"/>
        <v>0.92433359999999998</v>
      </c>
      <c r="N8" s="4">
        <v>27730008</v>
      </c>
      <c r="O8" s="5">
        <f t="shared" si="2"/>
        <v>0.92433359999999998</v>
      </c>
      <c r="P8" s="4">
        <v>27730008</v>
      </c>
      <c r="Q8" s="5">
        <f t="shared" si="0"/>
        <v>0.92433359999999998</v>
      </c>
    </row>
    <row r="9" spans="1:17" ht="22.5">
      <c r="A9" s="3" t="s">
        <v>25</v>
      </c>
      <c r="B9" s="1" t="s">
        <v>15</v>
      </c>
      <c r="C9" s="1" t="s">
        <v>16</v>
      </c>
      <c r="D9" s="1" t="s">
        <v>17</v>
      </c>
      <c r="E9" s="2" t="s">
        <v>26</v>
      </c>
      <c r="F9" s="4">
        <v>1078640000</v>
      </c>
      <c r="G9" s="4">
        <v>0</v>
      </c>
      <c r="H9" s="4">
        <v>53932000</v>
      </c>
      <c r="I9" s="4">
        <v>1024708000</v>
      </c>
      <c r="J9" s="4">
        <v>1023698647</v>
      </c>
      <c r="K9" s="4">
        <v>1009353</v>
      </c>
      <c r="L9" s="4">
        <v>1022424880</v>
      </c>
      <c r="M9" s="5">
        <f t="shared" si="1"/>
        <v>0.99777193112574514</v>
      </c>
      <c r="N9" s="4">
        <v>1021508214</v>
      </c>
      <c r="O9" s="5">
        <f t="shared" si="2"/>
        <v>0.99687736799166204</v>
      </c>
      <c r="P9" s="4">
        <v>972304954</v>
      </c>
      <c r="Q9" s="5">
        <f t="shared" si="0"/>
        <v>0.94886050855463211</v>
      </c>
    </row>
    <row r="10" spans="1:17" ht="33.75">
      <c r="A10" s="3" t="s">
        <v>27</v>
      </c>
      <c r="B10" s="1" t="s">
        <v>15</v>
      </c>
      <c r="C10" s="1" t="s">
        <v>16</v>
      </c>
      <c r="D10" s="1" t="s">
        <v>17</v>
      </c>
      <c r="E10" s="2" t="s">
        <v>28</v>
      </c>
      <c r="F10" s="4">
        <v>1065000000</v>
      </c>
      <c r="G10" s="4">
        <v>0</v>
      </c>
      <c r="H10" s="4">
        <v>47092476.200000003</v>
      </c>
      <c r="I10" s="4">
        <v>1017907523.8</v>
      </c>
      <c r="J10" s="4">
        <v>1017907523.79</v>
      </c>
      <c r="K10" s="4">
        <v>0.01</v>
      </c>
      <c r="L10" s="4">
        <v>989444410</v>
      </c>
      <c r="M10" s="5">
        <f t="shared" si="1"/>
        <v>0.97203762312931641</v>
      </c>
      <c r="N10" s="4">
        <v>989444410</v>
      </c>
      <c r="O10" s="5">
        <f t="shared" si="2"/>
        <v>0.97203762312931641</v>
      </c>
      <c r="P10" s="4">
        <v>989444410</v>
      </c>
      <c r="Q10" s="5">
        <f t="shared" si="0"/>
        <v>0.97203762312931641</v>
      </c>
    </row>
    <row r="11" spans="1:17">
      <c r="A11" s="3" t="s">
        <v>29</v>
      </c>
      <c r="B11" s="1" t="s">
        <v>15</v>
      </c>
      <c r="C11" s="1" t="s">
        <v>16</v>
      </c>
      <c r="D11" s="1" t="s">
        <v>17</v>
      </c>
      <c r="E11" s="2" t="s">
        <v>30</v>
      </c>
      <c r="F11" s="4">
        <v>4000000</v>
      </c>
      <c r="G11" s="4">
        <v>0</v>
      </c>
      <c r="H11" s="4">
        <v>0</v>
      </c>
      <c r="I11" s="4">
        <v>4000000</v>
      </c>
      <c r="J11" s="4">
        <v>0</v>
      </c>
      <c r="K11" s="4">
        <v>4000000</v>
      </c>
      <c r="L11" s="4">
        <v>0</v>
      </c>
      <c r="M11" s="5">
        <f t="shared" si="1"/>
        <v>0</v>
      </c>
      <c r="N11" s="4">
        <v>0</v>
      </c>
      <c r="O11" s="5">
        <f t="shared" si="2"/>
        <v>0</v>
      </c>
      <c r="P11" s="4">
        <v>0</v>
      </c>
      <c r="Q11" s="5">
        <f t="shared" si="0"/>
        <v>0</v>
      </c>
    </row>
    <row r="12" spans="1:17" ht="22.5">
      <c r="A12" s="3" t="s">
        <v>31</v>
      </c>
      <c r="B12" s="1" t="s">
        <v>15</v>
      </c>
      <c r="C12" s="1" t="s">
        <v>16</v>
      </c>
      <c r="D12" s="1" t="s">
        <v>17</v>
      </c>
      <c r="E12" s="2" t="s">
        <v>32</v>
      </c>
      <c r="F12" s="4">
        <v>3255320000</v>
      </c>
      <c r="G12" s="4">
        <v>0</v>
      </c>
      <c r="H12" s="4">
        <v>189539600</v>
      </c>
      <c r="I12" s="4">
        <v>3065780400</v>
      </c>
      <c r="J12" s="4">
        <v>3048814986.27</v>
      </c>
      <c r="K12" s="4">
        <v>16965413.73</v>
      </c>
      <c r="L12" s="4">
        <v>2953084588.52</v>
      </c>
      <c r="M12" s="5">
        <f t="shared" si="1"/>
        <v>0.96324074239629165</v>
      </c>
      <c r="N12" s="4">
        <v>2953031667.52</v>
      </c>
      <c r="O12" s="5">
        <f t="shared" si="2"/>
        <v>0.96322348055979479</v>
      </c>
      <c r="P12" s="4">
        <v>2377063590.1500001</v>
      </c>
      <c r="Q12" s="5">
        <f t="shared" si="0"/>
        <v>0.77535350873467657</v>
      </c>
    </row>
    <row r="13" spans="1:17" ht="22.5">
      <c r="A13" s="3" t="s">
        <v>33</v>
      </c>
      <c r="B13" s="1" t="s">
        <v>15</v>
      </c>
      <c r="C13" s="1" t="s">
        <v>34</v>
      </c>
      <c r="D13" s="1" t="s">
        <v>35</v>
      </c>
      <c r="E13" s="2" t="s">
        <v>36</v>
      </c>
      <c r="F13" s="4">
        <v>37000000</v>
      </c>
      <c r="G13" s="4">
        <v>0</v>
      </c>
      <c r="H13" s="4">
        <v>0</v>
      </c>
      <c r="I13" s="4">
        <v>37000000</v>
      </c>
      <c r="J13" s="4">
        <v>28607241</v>
      </c>
      <c r="K13" s="4">
        <v>8392759</v>
      </c>
      <c r="L13" s="4">
        <v>28607241</v>
      </c>
      <c r="M13" s="5">
        <f t="shared" si="1"/>
        <v>0.77316867567567571</v>
      </c>
      <c r="N13" s="4">
        <v>28607241</v>
      </c>
      <c r="O13" s="5">
        <f t="shared" si="2"/>
        <v>0.77316867567567571</v>
      </c>
      <c r="P13" s="4">
        <v>28607241</v>
      </c>
      <c r="Q13" s="5">
        <f t="shared" si="0"/>
        <v>0.77316867567567571</v>
      </c>
    </row>
    <row r="14" spans="1:17">
      <c r="A14" s="12" t="s">
        <v>45</v>
      </c>
      <c r="B14" s="12"/>
      <c r="C14" s="12"/>
      <c r="D14" s="12"/>
      <c r="E14" s="13"/>
      <c r="F14" s="14">
        <f>SUM(F5:F13)</f>
        <v>8953960000</v>
      </c>
      <c r="G14" s="14">
        <f t="shared" ref="G14:P14" si="3">SUM(G5:G13)</f>
        <v>258291051.19999999</v>
      </c>
      <c r="H14" s="14">
        <f t="shared" si="3"/>
        <v>501762651.19999999</v>
      </c>
      <c r="I14" s="14">
        <f t="shared" si="3"/>
        <v>8710488400</v>
      </c>
      <c r="J14" s="14">
        <f t="shared" si="3"/>
        <v>8680120874.2600002</v>
      </c>
      <c r="K14" s="14">
        <f t="shared" si="3"/>
        <v>30367525.740000002</v>
      </c>
      <c r="L14" s="14">
        <f t="shared" si="3"/>
        <v>8516958091.5200005</v>
      </c>
      <c r="M14" s="15">
        <f t="shared" si="1"/>
        <v>0.97778192225363625</v>
      </c>
      <c r="N14" s="14">
        <f t="shared" si="3"/>
        <v>8515988504.5200005</v>
      </c>
      <c r="O14" s="15">
        <f t="shared" si="2"/>
        <v>0.97767060966638797</v>
      </c>
      <c r="P14" s="14">
        <f t="shared" si="3"/>
        <v>7890817167.1499996</v>
      </c>
      <c r="Q14" s="16">
        <f t="shared" si="0"/>
        <v>0.90589836123884848</v>
      </c>
    </row>
    <row r="15" spans="1:17" ht="33.75">
      <c r="A15" s="3" t="s">
        <v>37</v>
      </c>
      <c r="B15" s="1" t="s">
        <v>15</v>
      </c>
      <c r="C15" s="1" t="s">
        <v>16</v>
      </c>
      <c r="D15" s="1" t="s">
        <v>17</v>
      </c>
      <c r="E15" s="2" t="s">
        <v>38</v>
      </c>
      <c r="F15" s="4">
        <v>4278960000</v>
      </c>
      <c r="G15" s="4">
        <v>0</v>
      </c>
      <c r="H15" s="4">
        <v>10000000</v>
      </c>
      <c r="I15" s="4">
        <v>4268960000</v>
      </c>
      <c r="J15" s="4">
        <v>4268508351.1700001</v>
      </c>
      <c r="K15" s="4">
        <v>451648.83</v>
      </c>
      <c r="L15" s="4">
        <v>4214277242</v>
      </c>
      <c r="M15" s="5">
        <f t="shared" si="1"/>
        <v>0.98719061363891913</v>
      </c>
      <c r="N15" s="4">
        <v>4214277242</v>
      </c>
      <c r="O15" s="5">
        <f t="shared" si="2"/>
        <v>0.98719061363891913</v>
      </c>
      <c r="P15" s="4">
        <v>3835070393</v>
      </c>
      <c r="Q15" s="5">
        <f t="shared" si="0"/>
        <v>0.89836175391664486</v>
      </c>
    </row>
    <row r="16" spans="1:17" ht="33.75">
      <c r="A16" s="3" t="s">
        <v>37</v>
      </c>
      <c r="B16" s="1" t="s">
        <v>15</v>
      </c>
      <c r="C16" s="1" t="s">
        <v>39</v>
      </c>
      <c r="D16" s="1" t="s">
        <v>17</v>
      </c>
      <c r="E16" s="2" t="s">
        <v>38</v>
      </c>
      <c r="F16" s="4">
        <v>5721040000</v>
      </c>
      <c r="G16" s="4">
        <v>0</v>
      </c>
      <c r="H16" s="4">
        <v>358000000</v>
      </c>
      <c r="I16" s="4">
        <v>5363040000</v>
      </c>
      <c r="J16" s="4">
        <v>5363027304.2600002</v>
      </c>
      <c r="K16" s="4">
        <v>12695.74</v>
      </c>
      <c r="L16" s="4">
        <v>5333435941.2600002</v>
      </c>
      <c r="M16" s="5">
        <f t="shared" si="1"/>
        <v>0.99447998546719774</v>
      </c>
      <c r="N16" s="4">
        <v>4972490501.2600002</v>
      </c>
      <c r="O16" s="5">
        <f t="shared" si="2"/>
        <v>0.92717758981100273</v>
      </c>
      <c r="P16" s="4">
        <v>4867682423.2600002</v>
      </c>
      <c r="Q16" s="5">
        <f t="shared" si="0"/>
        <v>0.90763492781332977</v>
      </c>
    </row>
    <row r="17" spans="1:17" ht="33.75">
      <c r="A17" s="3" t="s">
        <v>37</v>
      </c>
      <c r="B17" s="1" t="s">
        <v>40</v>
      </c>
      <c r="C17" s="1" t="s">
        <v>41</v>
      </c>
      <c r="D17" s="1" t="s">
        <v>17</v>
      </c>
      <c r="E17" s="2" t="s">
        <v>38</v>
      </c>
      <c r="F17" s="4">
        <v>1041795000</v>
      </c>
      <c r="G17" s="4">
        <v>0</v>
      </c>
      <c r="H17" s="4">
        <v>0</v>
      </c>
      <c r="I17" s="4">
        <v>1041795000</v>
      </c>
      <c r="J17" s="4">
        <v>1040885788.8</v>
      </c>
      <c r="K17" s="4">
        <v>909211.2</v>
      </c>
      <c r="L17" s="4">
        <v>1028021787.0700001</v>
      </c>
      <c r="M17" s="5">
        <f t="shared" si="1"/>
        <v>0.98677934437197345</v>
      </c>
      <c r="N17" s="4">
        <v>1028021787.0700001</v>
      </c>
      <c r="O17" s="5">
        <f t="shared" si="2"/>
        <v>0.98677934437197345</v>
      </c>
      <c r="P17" s="4">
        <v>1000159271.0700001</v>
      </c>
      <c r="Q17" s="5">
        <f t="shared" si="0"/>
        <v>0.96003462396152794</v>
      </c>
    </row>
    <row r="18" spans="1:17">
      <c r="A18" s="12" t="s">
        <v>46</v>
      </c>
      <c r="B18" s="12"/>
      <c r="C18" s="12"/>
      <c r="D18" s="12"/>
      <c r="E18" s="13"/>
      <c r="F18" s="14">
        <f>SUM(F15:F17)</f>
        <v>11041795000</v>
      </c>
      <c r="G18" s="14">
        <f t="shared" ref="G18:P18" si="4">SUM(G15:G17)</f>
        <v>0</v>
      </c>
      <c r="H18" s="14">
        <f t="shared" si="4"/>
        <v>368000000</v>
      </c>
      <c r="I18" s="14">
        <f t="shared" si="4"/>
        <v>10673795000</v>
      </c>
      <c r="J18" s="14">
        <f t="shared" si="4"/>
        <v>10672421444.23</v>
      </c>
      <c r="K18" s="14">
        <f t="shared" si="4"/>
        <v>1373555.77</v>
      </c>
      <c r="L18" s="14">
        <f t="shared" si="4"/>
        <v>10575734970.33</v>
      </c>
      <c r="M18" s="15">
        <f t="shared" si="1"/>
        <v>0.99081301171045533</v>
      </c>
      <c r="N18" s="14">
        <f t="shared" si="4"/>
        <v>10214789530.33</v>
      </c>
      <c r="O18" s="15">
        <f t="shared" si="2"/>
        <v>0.95699697533351535</v>
      </c>
      <c r="P18" s="14">
        <f t="shared" si="4"/>
        <v>9702912087.3299999</v>
      </c>
      <c r="Q18" s="16">
        <f t="shared" si="0"/>
        <v>0.90904051345655412</v>
      </c>
    </row>
    <row r="19" spans="1:17">
      <c r="A19" s="8" t="s">
        <v>47</v>
      </c>
      <c r="B19" s="8"/>
      <c r="C19" s="8"/>
      <c r="D19" s="8"/>
      <c r="E19" s="9"/>
      <c r="F19" s="10">
        <v>19995755000</v>
      </c>
      <c r="G19" s="10">
        <v>258291051.19999999</v>
      </c>
      <c r="H19" s="10">
        <v>869762651.20000005</v>
      </c>
      <c r="I19" s="10">
        <v>19384283400</v>
      </c>
      <c r="J19" s="10">
        <v>19352542318.490002</v>
      </c>
      <c r="K19" s="10">
        <v>31741081.5099998</v>
      </c>
      <c r="L19" s="10">
        <v>19092693061.849998</v>
      </c>
      <c r="M19" s="11">
        <f t="shared" si="1"/>
        <v>0.98495738366319996</v>
      </c>
      <c r="N19" s="10">
        <v>18730778034.849998</v>
      </c>
      <c r="O19" s="11">
        <f t="shared" si="2"/>
        <v>0.96628684426116052</v>
      </c>
      <c r="P19" s="10">
        <v>17593729254.48</v>
      </c>
      <c r="Q19" s="17">
        <f t="shared" si="0"/>
        <v>0.90762856131581315</v>
      </c>
    </row>
  </sheetData>
  <mergeCells count="4">
    <mergeCell ref="A14:E14"/>
    <mergeCell ref="A18:E18"/>
    <mergeCell ref="A19:E19"/>
    <mergeCell ref="A1:Q3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REP_EPG034_EjecucionPresupuesta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Danny Oswaldo Rojas Montenegro</dc:creator>
  <cp:lastModifiedBy>Danny Oswaldo Rojas Montenegro</cp:lastModifiedBy>
  <dcterms:created xsi:type="dcterms:W3CDTF">2022-03-22T13:46:46Z</dcterms:created>
  <dcterms:modified xsi:type="dcterms:W3CDTF">2022-03-22T13:54:52Z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