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10. OCTUBRE\"/>
    </mc:Choice>
  </mc:AlternateContent>
  <xr:revisionPtr revIDLastSave="0" documentId="13_ncr:1_{78F61199-C2D4-46D1-9FBA-D9BDD335B3A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1" l="1"/>
  <c r="L17" i="1"/>
  <c r="J17" i="1"/>
  <c r="H17" i="1"/>
  <c r="F17" i="1"/>
  <c r="E17" i="1"/>
  <c r="I15" i="1"/>
  <c r="G15" i="1"/>
  <c r="O24" i="1" l="1"/>
  <c r="M24" i="1"/>
  <c r="K24" i="1"/>
  <c r="I24" i="1"/>
  <c r="G24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1" i="1"/>
  <c r="O30" i="1"/>
  <c r="M31" i="1"/>
  <c r="M30" i="1"/>
  <c r="K31" i="1"/>
  <c r="K30" i="1"/>
  <c r="I31" i="1"/>
  <c r="I30" i="1"/>
  <c r="G31" i="1"/>
  <c r="G30" i="1"/>
  <c r="N11" i="1" l="1"/>
  <c r="N26" i="1" s="1"/>
  <c r="L11" i="1"/>
  <c r="L26" i="1" s="1"/>
  <c r="J11" i="1"/>
  <c r="J26" i="1" s="1"/>
  <c r="H11" i="1"/>
  <c r="H26" i="1" s="1"/>
  <c r="F11" i="1"/>
  <c r="F26" i="1" s="1"/>
  <c r="E11" i="1"/>
  <c r="E26" i="1" s="1"/>
  <c r="K17" i="1" l="1"/>
  <c r="O17" i="1"/>
  <c r="M17" i="1"/>
  <c r="I17" i="1"/>
  <c r="G17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M34" i="1" s="1"/>
  <c r="I26" i="1"/>
  <c r="H34" i="1"/>
  <c r="K26" i="1"/>
  <c r="J34" i="1"/>
  <c r="K34" i="1" s="1"/>
  <c r="G26" i="1"/>
  <c r="F34" i="1"/>
  <c r="O26" i="1"/>
  <c r="N34" i="1"/>
  <c r="O34" i="1" s="1"/>
  <c r="I34" i="1" l="1"/>
  <c r="G34" i="1"/>
</calcChain>
</file>

<file path=xl/sharedStrings.xml><?xml version="1.0" encoding="utf-8"?>
<sst xmlns="http://schemas.openxmlformats.org/spreadsheetml/2006/main" count="116" uniqueCount="45">
  <si>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</si>
  <si>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</si>
  <si>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</si>
  <si>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</si>
  <si>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</si>
  <si>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</si>
  <si>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</si>
  <si>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</si>
  <si>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</si>
  <si>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</si>
  <si>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</si>
  <si>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</si>
  <si>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</si>
  <si>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</si>
  <si>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</si>
  <si>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</si>
  <si>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</si>
  <si>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</si>
  <si>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</si>
  <si>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</si>
  <si>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</si>
  <si>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</si>
  <si>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</si>
  <si>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</si>
  <si>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</si>
  <si>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</si>
  <si>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</si>
  <si>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</si>
  <si>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</si>
  <si>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</si>
  <si>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</si>
  <si>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</si>
  <si>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</si>
  <si>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</si>
  <si>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</si>
  <si>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</si>
  <si>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</si>
  <si>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</si>
  <si>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</si>
  <si>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</si>
  <si>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</si>
  <si>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</si>
  <si>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</si>
  <si>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</si>
  <si>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Colombia Compra Eficiente 
Ejecución Presupuestal a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</si>
</sst>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342340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tabSelected="1" zoomScaleNormal="100" zoomScaleSheetLayoutView="85" workbookViewId="0">
      <selection activeCell="A15" sqref="A15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13.28515625" style="34" bestFit="1" customWidth="1"/>
    <col min="12" max="12" width="17.28515625" style="1" bestFit="1" customWidth="1"/>
    <col min="13" max="13" width="11.28515625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7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3" t="s">
        <v>0</v>
      </c>
      <c r="B5" s="4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3" t="s">
        <v>1</v>
      </c>
      <c r="B6" s="43"/>
      <c r="C6" s="4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3680090188</v>
      </c>
      <c r="F8" s="8">
        <v>3680090188</v>
      </c>
      <c r="G8" s="9">
        <f>+F8/E8</f>
        <v>1</v>
      </c>
      <c r="H8" s="8">
        <v>0</v>
      </c>
      <c r="I8" s="9">
        <f>+H8/$E8</f>
        <v>0</v>
      </c>
      <c r="J8" s="8">
        <v>2677205326</v>
      </c>
      <c r="K8" s="9">
        <f>+J8/$E8</f>
        <v>0.72748361839875653</v>
      </c>
      <c r="L8" s="8">
        <v>2677205326</v>
      </c>
      <c r="M8" s="9">
        <f>+L8/$E8</f>
        <v>0.72748361839875653</v>
      </c>
      <c r="N8" s="8">
        <v>2677205326</v>
      </c>
      <c r="O8" s="9">
        <f>+N8/$E8</f>
        <v>0.72748361839875653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1291000000</v>
      </c>
      <c r="F9" s="8">
        <v>1291000000</v>
      </c>
      <c r="G9" s="9">
        <f>+F9/E9</f>
        <v>1</v>
      </c>
      <c r="H9" s="8">
        <v>0</v>
      </c>
      <c r="I9" s="9">
        <f>+H9/$E9</f>
        <v>0</v>
      </c>
      <c r="J9" s="8">
        <v>990063989</v>
      </c>
      <c r="K9" s="9">
        <f>+J9/$E9</f>
        <v>0.76689697056545314</v>
      </c>
      <c r="L9" s="8">
        <v>990063989</v>
      </c>
      <c r="M9" s="9">
        <f>+L9/$E9</f>
        <v>0.76689697056545314</v>
      </c>
      <c r="N9" s="8">
        <v>990063989</v>
      </c>
      <c r="O9" s="9">
        <f>+N9/$E9</f>
        <v>0.76689697056545314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542909812</v>
      </c>
      <c r="F10" s="8">
        <v>542909812</v>
      </c>
      <c r="G10" s="9">
        <f>+F10/E10</f>
        <v>1</v>
      </c>
      <c r="H10" s="8">
        <v>0</v>
      </c>
      <c r="I10" s="9">
        <f>+H10/$E10</f>
        <v>0</v>
      </c>
      <c r="J10" s="8">
        <v>454833293</v>
      </c>
      <c r="K10" s="9">
        <f>+J10/$E10</f>
        <v>0.83776952073211008</v>
      </c>
      <c r="L10" s="8">
        <v>454833293</v>
      </c>
      <c r="M10" s="9">
        <f>+L10/$E10</f>
        <v>0.83776952073211008</v>
      </c>
      <c r="N10" s="8">
        <v>454833293</v>
      </c>
      <c r="O10" s="9">
        <f>+N10/$E10</f>
        <v>0.83776952073211008</v>
      </c>
    </row>
    <row r="11" spans="1:15" x14ac:dyDescent="0.2">
      <c r="A11" s="44" t="s">
        <v>18</v>
      </c>
      <c r="B11" s="44"/>
      <c r="C11" s="44"/>
      <c r="D11" s="44"/>
      <c r="E11" s="10">
        <f>SUM(E8:E10)</f>
        <v>5514000000</v>
      </c>
      <c r="F11" s="10">
        <f>SUM(F8:F10)</f>
        <v>5514000000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4122102608</v>
      </c>
      <c r="K11" s="11">
        <f t="shared" ref="K11" si="2">+J11/$E11</f>
        <v>0.74757029524845842</v>
      </c>
      <c r="L11" s="10">
        <f>SUM(L8:L10)</f>
        <v>4122102608</v>
      </c>
      <c r="M11" s="11">
        <f t="shared" ref="M11" si="3">+L11/$E11</f>
        <v>0.74757029524845842</v>
      </c>
      <c r="N11" s="10">
        <f>SUM(N8:N10)</f>
        <v>4122102608</v>
      </c>
      <c r="O11" s="12">
        <f t="shared" ref="O11" si="4">+N11/$E11</f>
        <v>0.74757029524845842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1" t="s">
        <v>19</v>
      </c>
      <c r="B13" s="41"/>
      <c r="C13" s="41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155000000</v>
      </c>
      <c r="F15" s="8">
        <v>65743805</v>
      </c>
      <c r="G15" s="9">
        <f>+F15/$E15</f>
        <v>0.42415358064516129</v>
      </c>
      <c r="H15" s="8">
        <v>89256195</v>
      </c>
      <c r="I15" s="9">
        <f>+H15/$E15</f>
        <v>0.57584641935483871</v>
      </c>
      <c r="J15" s="8">
        <v>65743805</v>
      </c>
      <c r="K15" s="9">
        <v>0</v>
      </c>
      <c r="L15" s="8">
        <v>0</v>
      </c>
      <c r="M15" s="9">
        <v>0</v>
      </c>
      <c r="N15" s="8">
        <v>0</v>
      </c>
      <c r="O15" s="9">
        <v>0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3569000000</v>
      </c>
      <c r="F16" s="8">
        <v>3173810586.2399998</v>
      </c>
      <c r="G16" s="9">
        <f>+F16/$E16</f>
        <v>0.88927166888203968</v>
      </c>
      <c r="H16" s="8">
        <v>395189413.75999999</v>
      </c>
      <c r="I16" s="9">
        <f>+H16/$E16</f>
        <v>0.11072833111796021</v>
      </c>
      <c r="J16" s="8">
        <v>3063371221.6799998</v>
      </c>
      <c r="K16" s="9">
        <f>+J16/$E16</f>
        <v>0.85832760484169235</v>
      </c>
      <c r="L16" s="8">
        <v>2099684000.2</v>
      </c>
      <c r="M16" s="9">
        <f>+L16/$E16</f>
        <v>0.5883115719249089</v>
      </c>
      <c r="N16" s="8">
        <v>2098048242.2</v>
      </c>
      <c r="O16" s="9">
        <f>+N16/$E16</f>
        <v>0.58785324802465677</v>
      </c>
    </row>
    <row r="17" spans="1:15" x14ac:dyDescent="0.2">
      <c r="A17" s="44" t="s">
        <v>20</v>
      </c>
      <c r="B17" s="44"/>
      <c r="C17" s="44"/>
      <c r="D17" s="44"/>
      <c r="E17" s="10">
        <f>SUM(E15:E16)</f>
        <v>3724000000</v>
      </c>
      <c r="F17" s="10">
        <f>SUM(F15:F16)</f>
        <v>3239554391.2399998</v>
      </c>
      <c r="G17" s="11">
        <f>+F17/$E17</f>
        <v>0.86991256477980661</v>
      </c>
      <c r="H17" s="10">
        <f>SUM(H15:H16)</f>
        <v>484445608.75999999</v>
      </c>
      <c r="I17" s="11">
        <f t="shared" ref="I17" si="5">+H17/$E17</f>
        <v>0.13008743522019334</v>
      </c>
      <c r="J17" s="10">
        <f>SUM(J15:J16)</f>
        <v>3129115026.6799998</v>
      </c>
      <c r="K17" s="11">
        <f>+J17/$E17</f>
        <v>0.84025645184747577</v>
      </c>
      <c r="L17" s="10">
        <f>SUM(L15:L16)</f>
        <v>2099684000.2</v>
      </c>
      <c r="M17" s="11">
        <f t="shared" ref="M17" si="6">+L17/$E17</f>
        <v>0.56382491949516655</v>
      </c>
      <c r="N17" s="10">
        <f>SUM(N15:N16)</f>
        <v>2098048242.2</v>
      </c>
      <c r="O17" s="12">
        <f t="shared" ref="O17" si="7">+N17/$E17</f>
        <v>0.56338567191192268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1" t="s">
        <v>21</v>
      </c>
      <c r="B19" s="41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13000000</v>
      </c>
      <c r="F21" s="8">
        <v>13000000</v>
      </c>
      <c r="G21" s="9">
        <f>+F21/$E21</f>
        <v>1</v>
      </c>
      <c r="H21" s="8">
        <v>0</v>
      </c>
      <c r="I21" s="9">
        <f>+H21/$E21</f>
        <v>0</v>
      </c>
      <c r="J21" s="8">
        <v>2379235.5</v>
      </c>
      <c r="K21" s="9">
        <f>+J21/$E21</f>
        <v>0.18301811538461538</v>
      </c>
      <c r="L21" s="8">
        <v>2379235.5</v>
      </c>
      <c r="M21" s="9">
        <f>+L21/$E21</f>
        <v>0.18301811538461538</v>
      </c>
      <c r="N21" s="8">
        <v>2379235.5</v>
      </c>
      <c r="O21" s="9">
        <f>+N21/$E21</f>
        <v>0.18301811538461538</v>
      </c>
    </row>
    <row r="22" spans="1:15" x14ac:dyDescent="0.2">
      <c r="A22" s="35"/>
      <c r="B22" s="36"/>
      <c r="C22" s="36"/>
      <c r="D22" s="37"/>
      <c r="E22" s="38"/>
      <c r="F22" s="38"/>
      <c r="G22" s="39"/>
      <c r="H22" s="38"/>
      <c r="I22" s="39"/>
      <c r="J22" s="38"/>
      <c r="K22" s="39"/>
      <c r="L22" s="38"/>
      <c r="M22" s="39"/>
      <c r="N22" s="38"/>
      <c r="O22" s="40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39</v>
      </c>
      <c r="B24" s="6" t="s">
        <v>17</v>
      </c>
      <c r="C24" s="6" t="s">
        <v>40</v>
      </c>
      <c r="D24" s="7" t="s">
        <v>41</v>
      </c>
      <c r="E24" s="8">
        <v>29000000</v>
      </c>
      <c r="F24" s="8">
        <v>0</v>
      </c>
      <c r="G24" s="9">
        <f>+F24/$E24</f>
        <v>0</v>
      </c>
      <c r="H24" s="8">
        <v>29000000</v>
      </c>
      <c r="I24" s="9">
        <f>+H24/$E24</f>
        <v>1</v>
      </c>
      <c r="J24" s="8">
        <v>0</v>
      </c>
      <c r="K24" s="9">
        <f>+J24/$E24</f>
        <v>0</v>
      </c>
      <c r="L24" s="8">
        <v>0</v>
      </c>
      <c r="M24" s="9">
        <f>+L24/$E24</f>
        <v>0</v>
      </c>
      <c r="N24" s="8">
        <v>0</v>
      </c>
      <c r="O24" s="9">
        <f>+N24/$E24</f>
        <v>0</v>
      </c>
    </row>
    <row r="25" spans="1:15" x14ac:dyDescent="0.2">
      <c r="A25" s="35"/>
      <c r="B25" s="36"/>
      <c r="C25" s="36"/>
      <c r="D25" s="37"/>
      <c r="E25" s="38"/>
      <c r="F25" s="38"/>
      <c r="G25" s="39"/>
      <c r="H25" s="38"/>
      <c r="I25" s="39"/>
      <c r="J25" s="38"/>
      <c r="K25" s="39"/>
      <c r="L25" s="38"/>
      <c r="M25" s="39"/>
      <c r="N25" s="38"/>
      <c r="O25" s="40"/>
    </row>
    <row r="26" spans="1:15" x14ac:dyDescent="0.2">
      <c r="A26" s="44" t="s">
        <v>22</v>
      </c>
      <c r="B26" s="44"/>
      <c r="C26" s="44"/>
      <c r="D26" s="44"/>
      <c r="E26" s="10">
        <f>+E11+E17+E21+E24</f>
        <v>9280000000</v>
      </c>
      <c r="F26" s="10">
        <f>+F11+F17+F21+F24</f>
        <v>8766554391.2399998</v>
      </c>
      <c r="G26" s="11">
        <f t="shared" ref="G26:G34" si="8">+F26/E26</f>
        <v>0.94467180940086204</v>
      </c>
      <c r="H26" s="10">
        <f>+H11+H17+H21+H24</f>
        <v>513445608.75999999</v>
      </c>
      <c r="I26" s="11">
        <f t="shared" ref="I26:I34" si="9">+H26/E26</f>
        <v>5.5328190599137933E-2</v>
      </c>
      <c r="J26" s="10">
        <f>+J11+J17+J21+J24</f>
        <v>7253596870.1800003</v>
      </c>
      <c r="K26" s="11">
        <f t="shared" ref="K26:K34" si="10">+J26/E26</f>
        <v>0.78163759376939657</v>
      </c>
      <c r="L26" s="10">
        <f>+L11+L17+L21+L24</f>
        <v>6224165843.6999998</v>
      </c>
      <c r="M26" s="11">
        <f t="shared" ref="M26:M34" si="11">+L26/E26</f>
        <v>0.67070752626077579</v>
      </c>
      <c r="N26" s="10">
        <f>+N11+N17+N21+N24</f>
        <v>6222530085.6999998</v>
      </c>
      <c r="O26" s="12">
        <f>+N26/E26</f>
        <v>0.67053125923491375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40</v>
      </c>
      <c r="D30" s="7" t="s">
        <v>25</v>
      </c>
      <c r="E30" s="8">
        <v>11028631909</v>
      </c>
      <c r="F30" s="8">
        <v>10473254952.559999</v>
      </c>
      <c r="G30" s="9">
        <f>+F30/E30</f>
        <v>0.94964226197568702</v>
      </c>
      <c r="H30" s="8">
        <v>555376956.44000006</v>
      </c>
      <c r="I30" s="9">
        <f>+H30/E30</f>
        <v>5.0357738024312919E-2</v>
      </c>
      <c r="J30" s="8">
        <v>10335284759.01</v>
      </c>
      <c r="K30" s="9">
        <f>+J30/E30</f>
        <v>0.93713207987074187</v>
      </c>
      <c r="L30" s="8">
        <v>6551463112</v>
      </c>
      <c r="M30" s="9">
        <f>+L30/E30</f>
        <v>0.59404132498552498</v>
      </c>
      <c r="N30" s="8">
        <v>6551463112</v>
      </c>
      <c r="O30" s="9">
        <f>+N30/E30</f>
        <v>0.59404132498552498</v>
      </c>
    </row>
    <row r="31" spans="1:15" ht="48" x14ac:dyDescent="0.2">
      <c r="A31" s="5" t="s">
        <v>24</v>
      </c>
      <c r="B31" s="6" t="s">
        <v>17</v>
      </c>
      <c r="C31" s="6" t="s">
        <v>28</v>
      </c>
      <c r="D31" s="7" t="s">
        <v>25</v>
      </c>
      <c r="E31" s="8">
        <v>2971368091</v>
      </c>
      <c r="F31" s="8">
        <v>2967015563.8600001</v>
      </c>
      <c r="G31" s="9">
        <f>+F31/E31</f>
        <v>0.99853517739751485</v>
      </c>
      <c r="H31" s="8">
        <v>4352527.1399999997</v>
      </c>
      <c r="I31" s="9">
        <f>+H31/E31</f>
        <v>1.4648226024851661E-3</v>
      </c>
      <c r="J31" s="8">
        <v>2967015563.8600001</v>
      </c>
      <c r="K31" s="9">
        <f>+J31/E31</f>
        <v>0.99853517739751485</v>
      </c>
      <c r="L31" s="8">
        <v>2967015563.8600001</v>
      </c>
      <c r="M31" s="9">
        <f>+L31/E31</f>
        <v>0.99853517739751485</v>
      </c>
      <c r="N31" s="8">
        <v>2967015563.8600001</v>
      </c>
      <c r="O31" s="9">
        <f>+N31/E31</f>
        <v>0.99853517739751485</v>
      </c>
    </row>
    <row r="32" spans="1:15" x14ac:dyDescent="0.2">
      <c r="A32" s="44" t="s">
        <v>26</v>
      </c>
      <c r="B32" s="44"/>
      <c r="C32" s="44"/>
      <c r="D32" s="44"/>
      <c r="E32" s="10">
        <f>SUM(E30:E31)</f>
        <v>14000000000</v>
      </c>
      <c r="F32" s="10">
        <f>SUM(F30:F31)</f>
        <v>13440270516.42</v>
      </c>
      <c r="G32" s="11">
        <f t="shared" ref="G32" si="12">+F32/$E32</f>
        <v>0.96001932260142853</v>
      </c>
      <c r="H32" s="10">
        <f>SUM(H30:H31)</f>
        <v>559729483.58000004</v>
      </c>
      <c r="I32" s="11">
        <f t="shared" ref="I32" si="13">+H32/$E32</f>
        <v>3.9980677398571432E-2</v>
      </c>
      <c r="J32" s="10">
        <f>SUM(J30:J31)</f>
        <v>13302300322.870001</v>
      </c>
      <c r="K32" s="11">
        <f t="shared" ref="K32" si="14">+J32/$E32</f>
        <v>0.95016430877642866</v>
      </c>
      <c r="L32" s="10">
        <f>SUM(L30:L31)</f>
        <v>9518478675.8600006</v>
      </c>
      <c r="M32" s="11">
        <f t="shared" ref="M32" si="15">+L32/$E32</f>
        <v>0.67989133399000001</v>
      </c>
      <c r="N32" s="10">
        <f>SUM(N30:N31)</f>
        <v>9518478675.8600006</v>
      </c>
      <c r="O32" s="12">
        <f t="shared" ref="O32" si="16">+N32/$E32</f>
        <v>0.67989133399000001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44" t="s">
        <v>27</v>
      </c>
      <c r="B34" s="44"/>
      <c r="C34" s="44"/>
      <c r="D34" s="44"/>
      <c r="E34" s="10">
        <f>+E26+E32</f>
        <v>23280000000</v>
      </c>
      <c r="F34" s="10">
        <f>+F26+F32</f>
        <v>22206824907.66</v>
      </c>
      <c r="G34" s="11">
        <f t="shared" si="8"/>
        <v>0.95390141355927838</v>
      </c>
      <c r="H34" s="10">
        <f>+H26+H32</f>
        <v>1073175092.34</v>
      </c>
      <c r="I34" s="11">
        <f t="shared" si="9"/>
        <v>4.6098586440721651E-2</v>
      </c>
      <c r="J34" s="10">
        <f>+J26+J32</f>
        <v>20555897193.050003</v>
      </c>
      <c r="K34" s="11">
        <f t="shared" si="10"/>
        <v>0.88298527461554999</v>
      </c>
      <c r="L34" s="10">
        <f>+L26+L32</f>
        <v>15742644519.560001</v>
      </c>
      <c r="M34" s="11">
        <f t="shared" si="11"/>
        <v>0.67623043468900346</v>
      </c>
      <c r="N34" s="10">
        <f>+N26+N32</f>
        <v>15741008761.560001</v>
      </c>
      <c r="O34" s="12">
        <f>+N34/E34</f>
        <v>0.6761601701701031</v>
      </c>
    </row>
    <row r="35" spans="1:15" ht="0" hidden="1" customHeight="1" x14ac:dyDescent="0.2"/>
  </sheetData>
  <mergeCells count="11">
    <mergeCell ref="A17:D17"/>
    <mergeCell ref="A19:B19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2019-11-05T16:33:51Z</dcterms:modified>
</cp:coreProperties>
</file>