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18/EJECUCION/EJECUCIONES DEFINITIVAS/"/>
    </mc:Choice>
  </mc:AlternateContent>
  <xr:revisionPtr revIDLastSave="0" documentId="8_{3CE055BD-5383-4CE1-8439-A0F8D55B36B7}" xr6:coauthVersionLast="31" xr6:coauthVersionMax="31" xr10:uidLastSave="{00000000-0000-0000-0000-000000000000}"/>
  <bookViews>
    <workbookView xWindow="0" yWindow="0" windowWidth="24000" windowHeight="8910" xr2:uid="{00000000-000D-0000-FFFF-FFFF00000000}"/>
  </bookViews>
  <sheets>
    <sheet name="CCE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H20" i="1"/>
  <c r="F20" i="1"/>
  <c r="E20" i="1"/>
  <c r="N14" i="1"/>
  <c r="L14" i="1"/>
  <c r="J14" i="1"/>
  <c r="H14" i="1"/>
  <c r="F14" i="1"/>
  <c r="E14" i="1"/>
  <c r="K20" i="1" l="1"/>
  <c r="O33" i="1"/>
  <c r="O32" i="1"/>
  <c r="O31" i="1"/>
  <c r="O30" i="1"/>
  <c r="M33" i="1"/>
  <c r="M32" i="1"/>
  <c r="M31" i="1"/>
  <c r="M30" i="1"/>
  <c r="K33" i="1"/>
  <c r="K32" i="1"/>
  <c r="K31" i="1"/>
  <c r="K30" i="1"/>
  <c r="I33" i="1"/>
  <c r="I32" i="1"/>
  <c r="I31" i="1"/>
  <c r="I30" i="1"/>
  <c r="G33" i="1"/>
  <c r="G32" i="1"/>
  <c r="G31" i="1"/>
  <c r="G30" i="1"/>
  <c r="O24" i="1"/>
  <c r="M24" i="1"/>
  <c r="K24" i="1"/>
  <c r="I24" i="1"/>
  <c r="G24" i="1"/>
  <c r="O20" i="1"/>
  <c r="O19" i="1"/>
  <c r="O18" i="1"/>
  <c r="M20" i="1"/>
  <c r="M19" i="1"/>
  <c r="M18" i="1"/>
  <c r="K19" i="1"/>
  <c r="K18" i="1"/>
  <c r="I20" i="1"/>
  <c r="I19" i="1"/>
  <c r="I18" i="1"/>
  <c r="G20" i="1"/>
  <c r="G19" i="1"/>
  <c r="G18" i="1"/>
  <c r="O14" i="1"/>
  <c r="O13" i="1"/>
  <c r="O12" i="1"/>
  <c r="O11" i="1"/>
  <c r="O10" i="1"/>
  <c r="O9" i="1"/>
  <c r="O8" i="1"/>
  <c r="M14" i="1"/>
  <c r="M13" i="1"/>
  <c r="M12" i="1"/>
  <c r="M11" i="1"/>
  <c r="M10" i="1"/>
  <c r="M9" i="1"/>
  <c r="M8" i="1"/>
  <c r="K14" i="1"/>
  <c r="K13" i="1"/>
  <c r="K12" i="1"/>
  <c r="K11" i="1"/>
  <c r="K10" i="1"/>
  <c r="K9" i="1"/>
  <c r="K8" i="1"/>
  <c r="I14" i="1"/>
  <c r="I13" i="1"/>
  <c r="I12" i="1"/>
  <c r="I11" i="1"/>
  <c r="I10" i="1"/>
  <c r="I9" i="1"/>
  <c r="I8" i="1"/>
  <c r="G14" i="1"/>
  <c r="G13" i="1"/>
  <c r="G12" i="1"/>
  <c r="G11" i="1"/>
  <c r="G10" i="1"/>
  <c r="G9" i="1"/>
  <c r="G8" i="1"/>
  <c r="N34" i="1" l="1"/>
  <c r="L34" i="1"/>
  <c r="J34" i="1"/>
  <c r="H34" i="1"/>
  <c r="F34" i="1"/>
  <c r="E34" i="1"/>
  <c r="O34" i="1" l="1"/>
  <c r="G34" i="1"/>
  <c r="M34" i="1"/>
  <c r="K34" i="1"/>
  <c r="I34" i="1"/>
  <c r="E26" i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<sst xmlns="http://schemas.openxmlformats.org/spreadsheetml/2006/main" count="114" uniqueCount="51">
  <si>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</si>
  <si>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</si>
  <si>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</si>
  <si>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</si>
  <si>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</si>
  <si>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</si>
  <si>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</si>
  <si>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</si>
  <si>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</si>
  <si>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</si>
  <si>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</si>
  <si>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</si>
  <si>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</si>
  <si>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</si>
  <si>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</si>
  <si>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</si>
  <si>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</si>
  <si>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</si>
  <si>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</si>
  <si>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</si>
  <si>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</si>
  <si>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</si>
  <si>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</si>
  <si>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</si>
  <si>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</si>
  <si>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</si>
  <si>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</si>
  <si>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</si>
  <si>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</si>
  <si>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</si>
  <si>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</si>
  <si>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</si>
  <si>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</si>
  <si>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</si>
  <si>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</si>
  <si>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</si>
  <si>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</si>
  <si>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</si>
  <si>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</si>
  <si>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</si>
  <si>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</si>
  <si>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</si>
  <si>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</si>
  <si>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</si>
  <si>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</si>
  <si>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</si>
  <si>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</si>
  <si>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</si>
  <si>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</si>
  <si>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</si>
  <si>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30/11/2018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</si>
</sst>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showGridLines="0" tabSelected="1" workbookViewId="0">
      <selection activeCell="A4" sqref="A4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6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8" t="s">
        <v>0</v>
      </c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8" t="s">
        <v>1</v>
      </c>
      <c r="B6" s="38"/>
      <c r="C6" s="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2698324372</v>
      </c>
      <c r="F8" s="8">
        <v>2698324372</v>
      </c>
      <c r="G8" s="9">
        <f>+F8/$E8</f>
        <v>1</v>
      </c>
      <c r="H8" s="8">
        <v>0</v>
      </c>
      <c r="I8" s="9">
        <f t="shared" ref="I8:I14" si="0">+H8/$E8</f>
        <v>0</v>
      </c>
      <c r="J8" s="8">
        <v>2426902192</v>
      </c>
      <c r="K8" s="9">
        <f t="shared" ref="K8:K14" si="1">+J8/$E8</f>
        <v>0.89941084073638566</v>
      </c>
      <c r="L8" s="8">
        <v>2426383774</v>
      </c>
      <c r="M8" s="9">
        <f t="shared" ref="M8:M14" si="2">+L8/$E8</f>
        <v>0.89921871483581595</v>
      </c>
      <c r="N8" s="8">
        <v>2426383774</v>
      </c>
      <c r="O8" s="9">
        <f t="shared" ref="O8:O14" si="3">+N8/$E8</f>
        <v>0.89921871483581595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568207914</v>
      </c>
      <c r="F9" s="8">
        <v>568207914</v>
      </c>
      <c r="G9" s="9">
        <f t="shared" ref="G9:G14" si="4">+F9/$E9</f>
        <v>1</v>
      </c>
      <c r="H9" s="8">
        <v>0</v>
      </c>
      <c r="I9" s="9">
        <f t="shared" si="0"/>
        <v>0</v>
      </c>
      <c r="J9" s="8">
        <v>506860319</v>
      </c>
      <c r="K9" s="9">
        <f t="shared" si="1"/>
        <v>0.89203319156867644</v>
      </c>
      <c r="L9" s="8">
        <v>506860319</v>
      </c>
      <c r="M9" s="9">
        <f t="shared" si="2"/>
        <v>0.89203319156867644</v>
      </c>
      <c r="N9" s="8">
        <v>506860319</v>
      </c>
      <c r="O9" s="9">
        <f t="shared" si="3"/>
        <v>0.89203319156867644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665209027</v>
      </c>
      <c r="F10" s="8">
        <v>665209027</v>
      </c>
      <c r="G10" s="9">
        <f t="shared" si="4"/>
        <v>1</v>
      </c>
      <c r="H10" s="8">
        <v>0</v>
      </c>
      <c r="I10" s="9">
        <f t="shared" si="0"/>
        <v>0</v>
      </c>
      <c r="J10" s="8">
        <v>537494333</v>
      </c>
      <c r="K10" s="9">
        <f t="shared" si="1"/>
        <v>0.80800817665392266</v>
      </c>
      <c r="L10" s="8">
        <v>300823387</v>
      </c>
      <c r="M10" s="9">
        <f t="shared" si="2"/>
        <v>0.45222384963215478</v>
      </c>
      <c r="N10" s="8">
        <v>300823387</v>
      </c>
      <c r="O10" s="9">
        <f t="shared" si="3"/>
        <v>0.45222384963215478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117260000</v>
      </c>
      <c r="G11" s="9">
        <f t="shared" si="4"/>
        <v>1</v>
      </c>
      <c r="H11" s="8">
        <v>0</v>
      </c>
      <c r="I11" s="9">
        <f t="shared" si="0"/>
        <v>0</v>
      </c>
      <c r="J11" s="8">
        <v>73868991</v>
      </c>
      <c r="K11" s="9">
        <f t="shared" si="1"/>
        <v>0.62995898857240318</v>
      </c>
      <c r="L11" s="8">
        <v>73868991</v>
      </c>
      <c r="M11" s="9">
        <f t="shared" si="2"/>
        <v>0.62995898857240318</v>
      </c>
      <c r="N11" s="8">
        <v>73868991</v>
      </c>
      <c r="O11" s="9">
        <f t="shared" si="3"/>
        <v>0.62995898857240318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1002163739</v>
      </c>
      <c r="G12" s="9">
        <f t="shared" si="4"/>
        <v>0.99948833062532538</v>
      </c>
      <c r="H12" s="8">
        <v>513039</v>
      </c>
      <c r="I12" s="9">
        <f t="shared" si="0"/>
        <v>5.1166937467459731E-4</v>
      </c>
      <c r="J12" s="8">
        <v>1001840639</v>
      </c>
      <c r="K12" s="9">
        <f t="shared" si="1"/>
        <v>0.99916609318342064</v>
      </c>
      <c r="L12" s="8">
        <v>870767151</v>
      </c>
      <c r="M12" s="9">
        <f t="shared" si="2"/>
        <v>0.86844252315974146</v>
      </c>
      <c r="N12" s="8">
        <v>870767151</v>
      </c>
      <c r="O12" s="9">
        <f t="shared" si="3"/>
        <v>0.86844252315974146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1218166569</v>
      </c>
      <c r="G13" s="9">
        <f t="shared" si="4"/>
        <v>1</v>
      </c>
      <c r="H13" s="8">
        <v>0</v>
      </c>
      <c r="I13" s="9">
        <f t="shared" si="0"/>
        <v>0</v>
      </c>
      <c r="J13" s="8">
        <v>1056843390</v>
      </c>
      <c r="K13" s="9">
        <f t="shared" si="1"/>
        <v>0.86756886693054536</v>
      </c>
      <c r="L13" s="8">
        <v>1037120312</v>
      </c>
      <c r="M13" s="9">
        <f t="shared" si="2"/>
        <v>0.85137807783657871</v>
      </c>
      <c r="N13" s="8">
        <v>1037120312</v>
      </c>
      <c r="O13" s="9">
        <f t="shared" si="3"/>
        <v>0.85137807783657871</v>
      </c>
    </row>
    <row r="14" spans="1:15" x14ac:dyDescent="0.2">
      <c r="A14" s="39" t="s">
        <v>30</v>
      </c>
      <c r="B14" s="39"/>
      <c r="C14" s="39"/>
      <c r="D14" s="39"/>
      <c r="E14" s="10">
        <f>SUM(E8:E13)</f>
        <v>6269844660</v>
      </c>
      <c r="F14" s="10">
        <f>SUM(F8:F13)</f>
        <v>6269331621</v>
      </c>
      <c r="G14" s="11">
        <f t="shared" si="4"/>
        <v>0.99991817357082657</v>
      </c>
      <c r="H14" s="10">
        <f>SUM(H8:H13)</f>
        <v>513039</v>
      </c>
      <c r="I14" s="11">
        <f t="shared" si="0"/>
        <v>8.1826429173446224E-5</v>
      </c>
      <c r="J14" s="10">
        <f>SUM(J8:J13)</f>
        <v>5603809864</v>
      </c>
      <c r="K14" s="11">
        <f t="shared" si="1"/>
        <v>0.89377172288667195</v>
      </c>
      <c r="L14" s="10">
        <f>SUM(L8:L13)</f>
        <v>5215823934</v>
      </c>
      <c r="M14" s="11">
        <f t="shared" si="2"/>
        <v>0.83189045611857315</v>
      </c>
      <c r="N14" s="10">
        <f>SUM(N8:N13)</f>
        <v>5215823934</v>
      </c>
      <c r="O14" s="12">
        <f t="shared" si="3"/>
        <v>0.83189045611857315</v>
      </c>
    </row>
    <row r="15" spans="1:15" ht="7.5" customHeight="1" x14ac:dyDescent="0.2">
      <c r="A15" s="13"/>
      <c r="B15" s="13"/>
      <c r="C15" s="14"/>
      <c r="D15" s="15"/>
      <c r="E15" s="16"/>
      <c r="F15" s="16"/>
      <c r="G15" s="17"/>
      <c r="H15" s="16"/>
      <c r="I15" s="17"/>
      <c r="J15" s="16"/>
      <c r="K15" s="17"/>
      <c r="L15" s="16"/>
      <c r="M15" s="17"/>
      <c r="N15" s="16"/>
      <c r="O15" s="18"/>
    </row>
    <row r="16" spans="1:15" x14ac:dyDescent="0.2">
      <c r="A16" s="36" t="s">
        <v>31</v>
      </c>
      <c r="B16" s="36"/>
      <c r="C16" s="36"/>
      <c r="D16" s="19"/>
      <c r="E16" s="20"/>
      <c r="F16" s="20"/>
      <c r="G16" s="21"/>
      <c r="H16" s="20"/>
      <c r="I16" s="21"/>
      <c r="J16" s="20"/>
      <c r="K16" s="21"/>
      <c r="L16" s="20"/>
      <c r="M16" s="21"/>
      <c r="N16" s="20"/>
      <c r="O16" s="22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f t="shared" ref="G18:G19" si="5">+F18/$E18</f>
        <v>0</v>
      </c>
      <c r="H18" s="8">
        <v>4120000</v>
      </c>
      <c r="I18" s="9">
        <f t="shared" ref="I18:I20" si="6">+H18/$E18</f>
        <v>1</v>
      </c>
      <c r="J18" s="8">
        <v>0</v>
      </c>
      <c r="K18" s="9">
        <f t="shared" ref="K18:K19" si="7">+J18/$E18</f>
        <v>0</v>
      </c>
      <c r="L18" s="8">
        <v>0</v>
      </c>
      <c r="M18" s="9">
        <f t="shared" ref="M18:M20" si="8">+L18/$E18</f>
        <v>0</v>
      </c>
      <c r="N18" s="8">
        <v>0</v>
      </c>
      <c r="O18" s="35">
        <f t="shared" ref="O18:O20" si="9">+N18/$E18</f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2861125346.8899999</v>
      </c>
      <c r="G19" s="9">
        <f t="shared" si="5"/>
        <v>0.98236354158411276</v>
      </c>
      <c r="H19" s="8">
        <v>51366033.109999999</v>
      </c>
      <c r="I19" s="9">
        <f t="shared" si="6"/>
        <v>1.7636458415887225E-2</v>
      </c>
      <c r="J19" s="8">
        <v>2794263334.0500002</v>
      </c>
      <c r="K19" s="9">
        <f t="shared" si="7"/>
        <v>0.95940655935949937</v>
      </c>
      <c r="L19" s="8">
        <v>2406746377.1799998</v>
      </c>
      <c r="M19" s="9">
        <f t="shared" si="8"/>
        <v>0.82635313316532455</v>
      </c>
      <c r="N19" s="8">
        <v>2406746377.1799998</v>
      </c>
      <c r="O19" s="35">
        <f t="shared" si="9"/>
        <v>0.82635313316532455</v>
      </c>
    </row>
    <row r="20" spans="1:15" x14ac:dyDescent="0.2">
      <c r="A20" s="39" t="s">
        <v>36</v>
      </c>
      <c r="B20" s="39"/>
      <c r="C20" s="39"/>
      <c r="D20" s="39"/>
      <c r="E20" s="10">
        <f>SUM(E18:E19)</f>
        <v>2916611380</v>
      </c>
      <c r="F20" s="10">
        <f>SUM(F18:F19)</f>
        <v>2861125346.8899999</v>
      </c>
      <c r="G20" s="11">
        <f>+F20/$E20</f>
        <v>0.98097585660863729</v>
      </c>
      <c r="H20" s="10">
        <f>SUM(H18:H19)</f>
        <v>55486033.109999999</v>
      </c>
      <c r="I20" s="11">
        <f t="shared" si="6"/>
        <v>1.9024143391362616E-2</v>
      </c>
      <c r="J20" s="10">
        <f>SUM(J18:J19)</f>
        <v>2794263334.0500002</v>
      </c>
      <c r="K20" s="11">
        <f>+J20/$E20</f>
        <v>0.95805130337590616</v>
      </c>
      <c r="L20" s="10">
        <f>SUM(L18:L19)</f>
        <v>2406746377.1799998</v>
      </c>
      <c r="M20" s="11">
        <f t="shared" si="8"/>
        <v>0.82518582821273911</v>
      </c>
      <c r="N20" s="10">
        <f>SUM(N18:N19)</f>
        <v>2406746377.1799998</v>
      </c>
      <c r="O20" s="12">
        <f t="shared" si="9"/>
        <v>0.82518582821273911</v>
      </c>
    </row>
    <row r="21" spans="1:15" x14ac:dyDescent="0.2">
      <c r="A21" s="13"/>
      <c r="B21" s="13"/>
      <c r="C21" s="14"/>
      <c r="D21" s="13"/>
      <c r="E21" s="16"/>
      <c r="F21" s="16"/>
      <c r="G21" s="17"/>
      <c r="H21" s="16"/>
      <c r="I21" s="17"/>
      <c r="J21" s="16"/>
      <c r="K21" s="17"/>
      <c r="L21" s="16"/>
      <c r="M21" s="17"/>
      <c r="N21" s="16"/>
      <c r="O21" s="18"/>
    </row>
    <row r="22" spans="1:15" x14ac:dyDescent="0.2">
      <c r="A22" s="36" t="s">
        <v>37</v>
      </c>
      <c r="B22" s="36"/>
      <c r="C22" s="23"/>
      <c r="D22" s="24"/>
      <c r="E22" s="20"/>
      <c r="F22" s="20"/>
      <c r="G22" s="21"/>
      <c r="H22" s="20"/>
      <c r="I22" s="21"/>
      <c r="J22" s="20"/>
      <c r="K22" s="21"/>
      <c r="L22" s="20"/>
      <c r="M22" s="21"/>
      <c r="N22" s="20"/>
      <c r="O22" s="22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32218247</v>
      </c>
      <c r="G24" s="9">
        <f t="shared" ref="G24" si="10">+F24/$E24</f>
        <v>0.84540139071109943</v>
      </c>
      <c r="H24" s="8">
        <v>5891753</v>
      </c>
      <c r="I24" s="9">
        <f t="shared" ref="I24" si="11">+H24/$E24</f>
        <v>0.15459860928890054</v>
      </c>
      <c r="J24" s="8">
        <v>32218247</v>
      </c>
      <c r="K24" s="9">
        <f t="shared" ref="K24" si="12">+J24/$E24</f>
        <v>0.84540139071109943</v>
      </c>
      <c r="L24" s="8">
        <v>32218247</v>
      </c>
      <c r="M24" s="9">
        <f t="shared" ref="M24" si="13">+L24/$E24</f>
        <v>0.84540139071109943</v>
      </c>
      <c r="N24" s="8">
        <v>32218247</v>
      </c>
      <c r="O24" s="35">
        <f t="shared" ref="O24" si="14">+N24/$E24</f>
        <v>0.84540139071109943</v>
      </c>
    </row>
    <row r="25" spans="1:15" x14ac:dyDescent="0.2">
      <c r="A25" s="25"/>
      <c r="B25" s="26"/>
      <c r="C25" s="26"/>
      <c r="D25" s="27"/>
      <c r="E25" s="28"/>
      <c r="F25" s="28"/>
      <c r="G25" s="29"/>
      <c r="H25" s="28"/>
      <c r="I25" s="29"/>
      <c r="J25" s="28"/>
      <c r="K25" s="29"/>
      <c r="L25" s="28"/>
      <c r="M25" s="29"/>
      <c r="N25" s="28"/>
      <c r="O25" s="30"/>
    </row>
    <row r="26" spans="1:15" x14ac:dyDescent="0.2">
      <c r="A26" s="39" t="s">
        <v>40</v>
      </c>
      <c r="B26" s="39"/>
      <c r="C26" s="39"/>
      <c r="D26" s="39"/>
      <c r="E26" s="10">
        <f>+E24+E20+E14</f>
        <v>9224566040</v>
      </c>
      <c r="F26" s="10">
        <f>+F24+F20+F14</f>
        <v>9162675214.8899994</v>
      </c>
      <c r="G26" s="11">
        <f t="shared" ref="G26:G36" si="15">+F26/E26</f>
        <v>0.99329065184837673</v>
      </c>
      <c r="H26" s="10">
        <f>+H24+H20+H14</f>
        <v>61890825.109999999</v>
      </c>
      <c r="I26" s="11">
        <f t="shared" ref="I26:I36" si="16">+H26/E26</f>
        <v>6.7093481516231849E-3</v>
      </c>
      <c r="J26" s="10">
        <f>+J24+J20+J14</f>
        <v>8430291445.0500002</v>
      </c>
      <c r="K26" s="11">
        <f t="shared" ref="K26:K36" si="17">+J26/E26</f>
        <v>0.91389572241059047</v>
      </c>
      <c r="L26" s="10">
        <f>+L24+L20+L14</f>
        <v>7654788558.1800003</v>
      </c>
      <c r="M26" s="11">
        <f t="shared" ref="M26:M36" si="18">+L26/E26</f>
        <v>0.82982641405427027</v>
      </c>
      <c r="N26" s="10">
        <f>+N24+N20+N14</f>
        <v>7654788558.1800003</v>
      </c>
      <c r="O26" s="12">
        <f>+N26/E26</f>
        <v>0.82982641405427027</v>
      </c>
    </row>
    <row r="27" spans="1:15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x14ac:dyDescent="0.2">
      <c r="A28" s="32" t="s">
        <v>41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545604374.72000003</v>
      </c>
      <c r="G30" s="9">
        <f t="shared" ref="G30:G34" si="19">+F30/$E30</f>
        <v>0.99999999948680773</v>
      </c>
      <c r="H30" s="8">
        <v>0.28000000000000003</v>
      </c>
      <c r="I30" s="9">
        <f t="shared" ref="I30:I34" si="20">+H30/$E30</f>
        <v>5.1319236580535127E-10</v>
      </c>
      <c r="J30" s="8">
        <v>545604374.72000003</v>
      </c>
      <c r="K30" s="9">
        <f t="shared" ref="K30:K34" si="21">+J30/$E30</f>
        <v>0.99999999948680773</v>
      </c>
      <c r="L30" s="8">
        <v>0</v>
      </c>
      <c r="M30" s="9">
        <f t="shared" ref="M30:M34" si="22">+L30/$E30</f>
        <v>0</v>
      </c>
      <c r="N30" s="8">
        <v>0</v>
      </c>
      <c r="O30" s="9">
        <f t="shared" ref="O30:O34" si="23">+N30/$E30</f>
        <v>0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1030994644</v>
      </c>
      <c r="G31" s="9">
        <f t="shared" si="19"/>
        <v>0.98382617719185295</v>
      </c>
      <c r="H31" s="8">
        <v>16949259</v>
      </c>
      <c r="I31" s="9">
        <f t="shared" si="20"/>
        <v>1.6173822808147012E-2</v>
      </c>
      <c r="J31" s="8">
        <v>1021150548</v>
      </c>
      <c r="K31" s="9">
        <f t="shared" si="21"/>
        <v>0.97443245299362169</v>
      </c>
      <c r="L31" s="8">
        <v>924416968</v>
      </c>
      <c r="M31" s="9">
        <f t="shared" si="22"/>
        <v>0.88212447761147006</v>
      </c>
      <c r="N31" s="8">
        <v>869852964</v>
      </c>
      <c r="O31" s="9">
        <f t="shared" si="23"/>
        <v>0.83005680123700287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3391320690.5500002</v>
      </c>
      <c r="G32" s="9">
        <f t="shared" si="19"/>
        <v>0.99041163257401144</v>
      </c>
      <c r="H32" s="8">
        <v>32832034.449999999</v>
      </c>
      <c r="I32" s="9">
        <f t="shared" si="20"/>
        <v>9.5883674259885712E-3</v>
      </c>
      <c r="J32" s="8">
        <v>3356704023.5500002</v>
      </c>
      <c r="K32" s="9">
        <f t="shared" si="21"/>
        <v>0.9803020756178451</v>
      </c>
      <c r="L32" s="8">
        <v>2655117226.2600002</v>
      </c>
      <c r="M32" s="9">
        <f t="shared" si="22"/>
        <v>0.77540852861929521</v>
      </c>
      <c r="N32" s="8">
        <v>2655117226.2600002</v>
      </c>
      <c r="O32" s="9">
        <f t="shared" si="23"/>
        <v>0.77540852861929521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3982007805</v>
      </c>
      <c r="G33" s="9">
        <f t="shared" si="19"/>
        <v>0.99992687841866734</v>
      </c>
      <c r="H33" s="8">
        <v>291192</v>
      </c>
      <c r="I33" s="9">
        <f t="shared" si="20"/>
        <v>7.3121581332633419E-5</v>
      </c>
      <c r="J33" s="8">
        <v>3982007805</v>
      </c>
      <c r="K33" s="9">
        <f t="shared" si="21"/>
        <v>0.99992687841866734</v>
      </c>
      <c r="L33" s="8">
        <v>3432709890</v>
      </c>
      <c r="M33" s="9">
        <f t="shared" si="22"/>
        <v>0.86199200325891556</v>
      </c>
      <c r="N33" s="8">
        <v>3383408191</v>
      </c>
      <c r="O33" s="9">
        <f t="shared" si="23"/>
        <v>0.8496117929740673</v>
      </c>
    </row>
    <row r="34" spans="1:15" x14ac:dyDescent="0.2">
      <c r="A34" s="39" t="s">
        <v>46</v>
      </c>
      <c r="B34" s="39"/>
      <c r="C34" s="39"/>
      <c r="D34" s="39"/>
      <c r="E34" s="10">
        <f>SUM(E30:E33)</f>
        <v>9000000000</v>
      </c>
      <c r="F34" s="10">
        <f>SUM(F30:F33)</f>
        <v>8949927514.2700005</v>
      </c>
      <c r="G34" s="11">
        <f t="shared" si="19"/>
        <v>0.99443639047444454</v>
      </c>
      <c r="H34" s="10">
        <f>SUM(H30:H33)</f>
        <v>50072485.730000004</v>
      </c>
      <c r="I34" s="11">
        <f t="shared" si="20"/>
        <v>5.5636095255555563E-3</v>
      </c>
      <c r="J34" s="10">
        <f>SUM(J30:J33)</f>
        <v>8905466751.2700005</v>
      </c>
      <c r="K34" s="11">
        <f t="shared" si="21"/>
        <v>0.98949630569666669</v>
      </c>
      <c r="L34" s="10">
        <f>SUM(L30:L33)</f>
        <v>7012244084.2600002</v>
      </c>
      <c r="M34" s="11">
        <f t="shared" si="22"/>
        <v>0.77913823158444451</v>
      </c>
      <c r="N34" s="10">
        <f>SUM(N30:N33)</f>
        <v>6908378381.2600002</v>
      </c>
      <c r="O34" s="12">
        <f t="shared" si="23"/>
        <v>0.76759759791777782</v>
      </c>
    </row>
    <row r="35" spans="1:15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39" t="s">
        <v>47</v>
      </c>
      <c r="B36" s="39"/>
      <c r="C36" s="39"/>
      <c r="D36" s="39"/>
      <c r="E36" s="10">
        <f>+E26+E34</f>
        <v>18224566040</v>
      </c>
      <c r="F36" s="10">
        <f>+F26+F34</f>
        <v>18112602729.16</v>
      </c>
      <c r="G36" s="11">
        <f t="shared" si="15"/>
        <v>0.99385646217340606</v>
      </c>
      <c r="H36" s="10">
        <f>+H26+H34</f>
        <v>111963310.84</v>
      </c>
      <c r="I36" s="11">
        <f t="shared" si="16"/>
        <v>6.1435378265939774E-3</v>
      </c>
      <c r="J36" s="10">
        <f>+J26+J34</f>
        <v>17335758196.32</v>
      </c>
      <c r="K36" s="11">
        <f t="shared" si="17"/>
        <v>0.95123023276772634</v>
      </c>
      <c r="L36" s="10">
        <f>+L26+L34</f>
        <v>14667032642.440001</v>
      </c>
      <c r="M36" s="11">
        <f t="shared" si="18"/>
        <v>0.80479461679626363</v>
      </c>
      <c r="N36" s="10">
        <f>+N26+N34</f>
        <v>14563166939.440001</v>
      </c>
      <c r="O36" s="12">
        <f>+N36/E36</f>
        <v>0.79909540273695323</v>
      </c>
    </row>
    <row r="37" spans="1:15" ht="0" hidden="1" customHeight="1" x14ac:dyDescent="0.2"/>
  </sheetData>
  <mergeCells count="11">
    <mergeCell ref="A20:D20"/>
    <mergeCell ref="A22:B22"/>
    <mergeCell ref="A26:D26"/>
    <mergeCell ref="A34:D34"/>
    <mergeCell ref="A36:D36"/>
    <mergeCell ref="A16:C16"/>
    <mergeCell ref="A1:M3"/>
    <mergeCell ref="N1:O3"/>
    <mergeCell ref="A5:B5"/>
    <mergeCell ref="A6:C6"/>
    <mergeCell ref="A14:D14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2018-12-04T15:48:46Z</dcterms:modified>
</cp:coreProperties>
</file>