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xr:revisionPtr revIDLastSave="0" documentId="10_ncr:100000_{BE2031DB-CB03-4B0B-BF1C-E3819702D4A4}" xr6:coauthVersionLast="31" xr6:coauthVersionMax="31" xr10:uidLastSave="{00000000-0000-0000-0000-000000000000}"/>
  <bookViews>
    <workbookView xWindow="0" yWindow="0" windowWidth="24000" windowHeight="8910" xr2:uid="{00000000-000D-0000-FFFF-FFFF00000000}"/>
  </bookViews>
  <sheets>
    <sheet name="CCE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H20" i="1"/>
  <c r="F20" i="1"/>
  <c r="E20" i="1"/>
  <c r="N14" i="1"/>
  <c r="L14" i="1"/>
  <c r="J14" i="1"/>
  <c r="H14" i="1"/>
  <c r="F14" i="1"/>
  <c r="E14" i="1"/>
  <c r="K20" i="1" l="1"/>
  <c r="O33" i="1"/>
  <c r="O32" i="1"/>
  <c r="O31" i="1"/>
  <c r="O30" i="1"/>
  <c r="M33" i="1"/>
  <c r="M32" i="1"/>
  <c r="M31" i="1"/>
  <c r="M30" i="1"/>
  <c r="K33" i="1"/>
  <c r="K32" i="1"/>
  <c r="K31" i="1"/>
  <c r="K30" i="1"/>
  <c r="I33" i="1"/>
  <c r="I32" i="1"/>
  <c r="I31" i="1"/>
  <c r="I30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O34" i="1" l="1"/>
  <c r="G34" i="1"/>
  <c r="M34" i="1"/>
  <c r="K34" i="1"/>
  <c r="I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<sst xmlns="http://schemas.openxmlformats.org/spreadsheetml/2006/main" count="114" uniqueCount="51">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</sst>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4" fontId="3" fillId="0" borderId="0" xfId="2" applyNumberFormat="1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showGridLines="0" tabSelected="1" zoomScaleNormal="100" zoomScaleSheetLayoutView="85" workbookViewId="0">
      <selection activeCell="M36" sqref="M36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0.2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9" t="s">
        <v>0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9" t="s">
        <v>1</v>
      </c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2698324372</v>
      </c>
      <c r="F8" s="8">
        <v>2655465357</v>
      </c>
      <c r="G8" s="9">
        <f>+F8/$E8</f>
        <v>0.98411643335221666</v>
      </c>
      <c r="H8" s="8">
        <v>42859015</v>
      </c>
      <c r="I8" s="9">
        <f t="shared" ref="I8:I14" si="0">+H8/$E8</f>
        <v>1.5883566647783294E-2</v>
      </c>
      <c r="J8" s="8">
        <v>2655465357</v>
      </c>
      <c r="K8" s="9">
        <f t="shared" ref="K8:K14" si="1">+J8/$E8</f>
        <v>0.98411643335221666</v>
      </c>
      <c r="L8" s="8">
        <v>2655465357</v>
      </c>
      <c r="M8" s="9">
        <f t="shared" ref="M8:M14" si="2">+L8/$E8</f>
        <v>0.98411643335221666</v>
      </c>
      <c r="N8" s="8">
        <v>2655465357</v>
      </c>
      <c r="O8" s="9">
        <f t="shared" ref="O8:O14" si="3">+N8/$E8</f>
        <v>0.98411643335221666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568207914</v>
      </c>
      <c r="F9" s="8">
        <v>556509102</v>
      </c>
      <c r="G9" s="9">
        <f t="shared" ref="G9:G14" si="4">+F9/$E9</f>
        <v>0.97941103650309247</v>
      </c>
      <c r="H9" s="8">
        <v>11698812</v>
      </c>
      <c r="I9" s="9">
        <f t="shared" si="0"/>
        <v>2.0588963496907576E-2</v>
      </c>
      <c r="J9" s="8">
        <v>556509102</v>
      </c>
      <c r="K9" s="9">
        <f t="shared" si="1"/>
        <v>0.97941103650309247</v>
      </c>
      <c r="L9" s="8">
        <v>556509102</v>
      </c>
      <c r="M9" s="9">
        <f t="shared" si="2"/>
        <v>0.97941103650309247</v>
      </c>
      <c r="N9" s="8">
        <v>556509102</v>
      </c>
      <c r="O9" s="9">
        <f t="shared" si="3"/>
        <v>0.97941103650309247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665209027</v>
      </c>
      <c r="F10" s="8">
        <v>598348398</v>
      </c>
      <c r="G10" s="9">
        <f t="shared" si="4"/>
        <v>0.89948929391182175</v>
      </c>
      <c r="H10" s="8">
        <v>66860629</v>
      </c>
      <c r="I10" s="9">
        <f t="shared" si="0"/>
        <v>0.10051070608817821</v>
      </c>
      <c r="J10" s="8">
        <v>598348398</v>
      </c>
      <c r="K10" s="9">
        <f t="shared" si="1"/>
        <v>0.89948929391182175</v>
      </c>
      <c r="L10" s="8">
        <v>598348398</v>
      </c>
      <c r="M10" s="9">
        <f t="shared" si="2"/>
        <v>0.89948929391182175</v>
      </c>
      <c r="N10" s="8">
        <v>598348398</v>
      </c>
      <c r="O10" s="9">
        <f t="shared" si="3"/>
        <v>0.89948929391182175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78288424</v>
      </c>
      <c r="G11" s="9">
        <f t="shared" si="4"/>
        <v>0.66764816646767866</v>
      </c>
      <c r="H11" s="8">
        <v>38971576</v>
      </c>
      <c r="I11" s="9">
        <f t="shared" si="0"/>
        <v>0.33235183353232134</v>
      </c>
      <c r="J11" s="8">
        <v>78288424</v>
      </c>
      <c r="K11" s="9">
        <f t="shared" si="1"/>
        <v>0.66764816646767866</v>
      </c>
      <c r="L11" s="8">
        <v>78288424</v>
      </c>
      <c r="M11" s="9">
        <f t="shared" si="2"/>
        <v>0.66764816646767866</v>
      </c>
      <c r="N11" s="8">
        <v>78288424</v>
      </c>
      <c r="O11" s="9">
        <f t="shared" si="3"/>
        <v>0.66764816646767866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1001853139</v>
      </c>
      <c r="G12" s="9">
        <f t="shared" si="4"/>
        <v>0.99917855981302084</v>
      </c>
      <c r="H12" s="8">
        <v>823639</v>
      </c>
      <c r="I12" s="9">
        <f t="shared" si="0"/>
        <v>8.2144018697917823E-4</v>
      </c>
      <c r="J12" s="8">
        <v>1001853139</v>
      </c>
      <c r="K12" s="9">
        <f t="shared" si="1"/>
        <v>0.99917855981302084</v>
      </c>
      <c r="L12" s="8">
        <v>1001853139</v>
      </c>
      <c r="M12" s="9">
        <f t="shared" si="2"/>
        <v>0.99917855981302084</v>
      </c>
      <c r="N12" s="8">
        <v>1001853139</v>
      </c>
      <c r="O12" s="9">
        <f t="shared" si="3"/>
        <v>0.99917855981302084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1152617548</v>
      </c>
      <c r="G13" s="9">
        <f t="shared" si="4"/>
        <v>0.94619042857676716</v>
      </c>
      <c r="H13" s="8">
        <v>65549021</v>
      </c>
      <c r="I13" s="9">
        <f t="shared" si="0"/>
        <v>5.3809571423232845E-2</v>
      </c>
      <c r="J13" s="8">
        <v>1152617548</v>
      </c>
      <c r="K13" s="9">
        <f t="shared" si="1"/>
        <v>0.94619042857676716</v>
      </c>
      <c r="L13" s="8">
        <v>1152617548</v>
      </c>
      <c r="M13" s="9">
        <f t="shared" si="2"/>
        <v>0.94619042857676716</v>
      </c>
      <c r="N13" s="8">
        <v>1152617548</v>
      </c>
      <c r="O13" s="9">
        <f t="shared" si="3"/>
        <v>0.94619042857676716</v>
      </c>
    </row>
    <row r="14" spans="1:15" x14ac:dyDescent="0.2">
      <c r="A14" s="36" t="s">
        <v>30</v>
      </c>
      <c r="B14" s="36"/>
      <c r="C14" s="36"/>
      <c r="D14" s="36"/>
      <c r="E14" s="10">
        <f>SUM(E8:E13)</f>
        <v>6269844660</v>
      </c>
      <c r="F14" s="10">
        <f>SUM(F8:F13)</f>
        <v>6043081968</v>
      </c>
      <c r="G14" s="11">
        <f t="shared" si="4"/>
        <v>0.96383280538883398</v>
      </c>
      <c r="H14" s="10">
        <f>SUM(H8:H13)</f>
        <v>226762692</v>
      </c>
      <c r="I14" s="11">
        <f t="shared" si="0"/>
        <v>3.6167194611166013E-2</v>
      </c>
      <c r="J14" s="10">
        <f>SUM(J8:J13)</f>
        <v>6043081968</v>
      </c>
      <c r="K14" s="11">
        <f t="shared" si="1"/>
        <v>0.96383280538883398</v>
      </c>
      <c r="L14" s="10">
        <f>SUM(L8:L13)</f>
        <v>6043081968</v>
      </c>
      <c r="M14" s="11">
        <f t="shared" si="2"/>
        <v>0.96383280538883398</v>
      </c>
      <c r="N14" s="10">
        <f>SUM(N8:N13)</f>
        <v>6043081968</v>
      </c>
      <c r="O14" s="12">
        <f t="shared" si="3"/>
        <v>0.96383280538883398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7" t="s">
        <v>31</v>
      </c>
      <c r="B16" s="37"/>
      <c r="C16" s="37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19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2769921612.25</v>
      </c>
      <c r="G19" s="9">
        <f t="shared" si="5"/>
        <v>0.95104886190255433</v>
      </c>
      <c r="H19" s="8">
        <v>142569767.75</v>
      </c>
      <c r="I19" s="9">
        <f t="shared" si="6"/>
        <v>4.8951138097445633E-2</v>
      </c>
      <c r="J19" s="8">
        <v>2769921612.25</v>
      </c>
      <c r="K19" s="9">
        <f t="shared" si="7"/>
        <v>0.95104886190255433</v>
      </c>
      <c r="L19" s="8">
        <v>2605759327.25</v>
      </c>
      <c r="M19" s="9">
        <f t="shared" si="8"/>
        <v>0.89468396203459322</v>
      </c>
      <c r="N19" s="8">
        <v>2605392735.25</v>
      </c>
      <c r="O19" s="35">
        <f t="shared" si="9"/>
        <v>0.89455809316421053</v>
      </c>
    </row>
    <row r="20" spans="1:15" x14ac:dyDescent="0.2">
      <c r="A20" s="36" t="s">
        <v>36</v>
      </c>
      <c r="B20" s="36"/>
      <c r="C20" s="36"/>
      <c r="D20" s="36"/>
      <c r="E20" s="10">
        <f>SUM(E18:E19)</f>
        <v>2916611380</v>
      </c>
      <c r="F20" s="10">
        <f>SUM(F18:F19)</f>
        <v>2769921612.25</v>
      </c>
      <c r="G20" s="11">
        <f>+F20/$E20</f>
        <v>0.94970541198738656</v>
      </c>
      <c r="H20" s="10">
        <f>SUM(H18:H19)</f>
        <v>146689767.75</v>
      </c>
      <c r="I20" s="11">
        <f t="shared" si="6"/>
        <v>5.029458801261346E-2</v>
      </c>
      <c r="J20" s="10">
        <f>SUM(J18:J19)</f>
        <v>2769921612.25</v>
      </c>
      <c r="K20" s="11">
        <f>+J20/$E20</f>
        <v>0.94970541198738656</v>
      </c>
      <c r="L20" s="10">
        <f>SUM(L18:L19)</f>
        <v>2605759327.25</v>
      </c>
      <c r="M20" s="11">
        <f t="shared" si="8"/>
        <v>0.89342013307580248</v>
      </c>
      <c r="N20" s="10">
        <f>SUM(N18:N19)</f>
        <v>2605392735.25</v>
      </c>
      <c r="O20" s="12">
        <f t="shared" si="9"/>
        <v>0.89329444200756014</v>
      </c>
    </row>
    <row r="21" spans="1:15" ht="6" customHeight="1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7" t="s">
        <v>37</v>
      </c>
      <c r="B22" s="37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32218247</v>
      </c>
      <c r="G24" s="9">
        <f t="shared" ref="G24" si="10">+F24/$E24</f>
        <v>0.84540139071109943</v>
      </c>
      <c r="H24" s="8">
        <v>5891753</v>
      </c>
      <c r="I24" s="9">
        <f t="shared" ref="I24" si="11">+H24/$E24</f>
        <v>0.15459860928890054</v>
      </c>
      <c r="J24" s="8">
        <v>32218247</v>
      </c>
      <c r="K24" s="9">
        <f t="shared" ref="K24" si="12">+J24/$E24</f>
        <v>0.84540139071109943</v>
      </c>
      <c r="L24" s="8">
        <v>32218247</v>
      </c>
      <c r="M24" s="9">
        <f t="shared" ref="M24" si="13">+L24/$E24</f>
        <v>0.84540139071109943</v>
      </c>
      <c r="N24" s="8">
        <v>32218247</v>
      </c>
      <c r="O24" s="35">
        <f t="shared" ref="O24" si="14">+N24/$E24</f>
        <v>0.84540139071109943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6" t="s">
        <v>40</v>
      </c>
      <c r="B26" s="36"/>
      <c r="C26" s="36"/>
      <c r="D26" s="36"/>
      <c r="E26" s="10">
        <f>+E24+E20+E14</f>
        <v>9224566040</v>
      </c>
      <c r="F26" s="10">
        <f>+F24+F20+F14</f>
        <v>8845221827.25</v>
      </c>
      <c r="G26" s="11">
        <f t="shared" ref="G26:G36" si="15">+F26/E26</f>
        <v>0.95887674161526193</v>
      </c>
      <c r="H26" s="10">
        <f>+H24+H20+H14</f>
        <v>379344212.75</v>
      </c>
      <c r="I26" s="11">
        <f t="shared" ref="I26:I36" si="16">+H26/E26</f>
        <v>4.1123258384738064E-2</v>
      </c>
      <c r="J26" s="10">
        <f>+J24+J20+J14</f>
        <v>8845221827.25</v>
      </c>
      <c r="K26" s="11">
        <f t="shared" ref="K26:K36" si="17">+J26/E26</f>
        <v>0.95887674161526193</v>
      </c>
      <c r="L26" s="10">
        <f>+L24+L20+L14</f>
        <v>8681059542.25</v>
      </c>
      <c r="M26" s="11">
        <f t="shared" ref="M26:M36" si="18">+L26/E26</f>
        <v>0.94108053480313092</v>
      </c>
      <c r="N26" s="10">
        <f>+N24+N20+N14</f>
        <v>8680692950.25</v>
      </c>
      <c r="O26" s="12">
        <f>+N26/E26</f>
        <v>0.94104079396346318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545025143</v>
      </c>
      <c r="G30" s="9">
        <f t="shared" ref="G30:G34" si="19">+F30/$E30</f>
        <v>0.99893836628417798</v>
      </c>
      <c r="H30" s="8">
        <v>579232</v>
      </c>
      <c r="I30" s="9">
        <f t="shared" ref="I30:I34" si="20">+H30/$E30</f>
        <v>1.0616337158220184E-3</v>
      </c>
      <c r="J30" s="8">
        <v>545025143</v>
      </c>
      <c r="K30" s="9">
        <f t="shared" ref="K30:K34" si="21">+J30/$E30</f>
        <v>0.99893836628417798</v>
      </c>
      <c r="L30" s="8">
        <v>20205764</v>
      </c>
      <c r="M30" s="9">
        <f t="shared" ref="M30:M34" si="22">+L30/$E30</f>
        <v>3.7033727964516414E-2</v>
      </c>
      <c r="N30" s="8">
        <v>20205764</v>
      </c>
      <c r="O30" s="9">
        <f t="shared" ref="O30:O34" si="23">+N30/$E30</f>
        <v>3.7033727964516414E-2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1042597414</v>
      </c>
      <c r="G31" s="9">
        <f t="shared" si="19"/>
        <v>0.9948981152667673</v>
      </c>
      <c r="H31" s="8">
        <v>5346489</v>
      </c>
      <c r="I31" s="9">
        <f t="shared" si="20"/>
        <v>5.1018847332327099E-3</v>
      </c>
      <c r="J31" s="8">
        <v>1038353290</v>
      </c>
      <c r="K31" s="9">
        <f t="shared" si="21"/>
        <v>0.99084816184096836</v>
      </c>
      <c r="L31" s="8">
        <v>1038353290</v>
      </c>
      <c r="M31" s="9">
        <f t="shared" si="22"/>
        <v>0.99084816184096836</v>
      </c>
      <c r="N31" s="8">
        <v>1038353290</v>
      </c>
      <c r="O31" s="9">
        <f t="shared" si="23"/>
        <v>0.99084816184096836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3365259537.23</v>
      </c>
      <c r="G32" s="9">
        <f t="shared" si="19"/>
        <v>0.98280065391358973</v>
      </c>
      <c r="H32" s="8">
        <v>58893187.770000003</v>
      </c>
      <c r="I32" s="9">
        <f t="shared" si="20"/>
        <v>1.7199346086410328E-2</v>
      </c>
      <c r="J32" s="8">
        <v>3365259537.23</v>
      </c>
      <c r="K32" s="9">
        <f t="shared" si="21"/>
        <v>0.98280065391358973</v>
      </c>
      <c r="L32" s="8">
        <v>3005791724.2600002</v>
      </c>
      <c r="M32" s="9">
        <f t="shared" si="22"/>
        <v>0.87782057801174751</v>
      </c>
      <c r="N32" s="8">
        <v>3005791724.2600002</v>
      </c>
      <c r="O32" s="9">
        <f t="shared" si="23"/>
        <v>0.87782057801174751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3982007799</v>
      </c>
      <c r="G33" s="9">
        <f t="shared" si="19"/>
        <v>0.999926876912</v>
      </c>
      <c r="H33" s="8">
        <v>291198</v>
      </c>
      <c r="I33" s="9">
        <f t="shared" si="20"/>
        <v>7.3123088000014378E-5</v>
      </c>
      <c r="J33" s="8">
        <v>3982007799</v>
      </c>
      <c r="K33" s="9">
        <f t="shared" si="21"/>
        <v>0.999926876912</v>
      </c>
      <c r="L33" s="8">
        <v>3761449536</v>
      </c>
      <c r="M33" s="9">
        <f t="shared" si="22"/>
        <v>0.94454222016820599</v>
      </c>
      <c r="N33" s="8">
        <v>3761449536</v>
      </c>
      <c r="O33" s="9">
        <f t="shared" si="23"/>
        <v>0.94454222016820599</v>
      </c>
    </row>
    <row r="34" spans="1:15" x14ac:dyDescent="0.2">
      <c r="A34" s="36" t="s">
        <v>46</v>
      </c>
      <c r="B34" s="36"/>
      <c r="C34" s="36"/>
      <c r="D34" s="36"/>
      <c r="E34" s="10">
        <f>SUM(E30:E33)</f>
        <v>9000000000</v>
      </c>
      <c r="F34" s="10">
        <f>SUM(F30:F33)</f>
        <v>8934889893.2299995</v>
      </c>
      <c r="G34" s="11">
        <f t="shared" si="19"/>
        <v>0.99276554369222214</v>
      </c>
      <c r="H34" s="10">
        <f>SUM(H30:H33)</f>
        <v>65110106.770000003</v>
      </c>
      <c r="I34" s="11">
        <f t="shared" si="20"/>
        <v>7.2344563077777783E-3</v>
      </c>
      <c r="J34" s="10">
        <f>SUM(J30:J33)</f>
        <v>8930645769.2299995</v>
      </c>
      <c r="K34" s="11">
        <f t="shared" si="21"/>
        <v>0.99229397435888889</v>
      </c>
      <c r="L34" s="10">
        <f>SUM(L30:L33)</f>
        <v>7825800314.2600002</v>
      </c>
      <c r="M34" s="11">
        <f t="shared" si="22"/>
        <v>0.86953336825111116</v>
      </c>
      <c r="N34" s="10">
        <f>SUM(N30:N33)</f>
        <v>7825800314.2600002</v>
      </c>
      <c r="O34" s="12">
        <f t="shared" si="23"/>
        <v>0.86953336825111116</v>
      </c>
    </row>
    <row r="35" spans="1:15" ht="7.5" customHeight="1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6" t="s">
        <v>47</v>
      </c>
      <c r="B36" s="36"/>
      <c r="C36" s="36"/>
      <c r="D36" s="36"/>
      <c r="E36" s="10">
        <f>+E26+E34</f>
        <v>18224566040</v>
      </c>
      <c r="F36" s="10">
        <f>+F26+F34</f>
        <v>17780111720.48</v>
      </c>
      <c r="G36" s="11">
        <f t="shared" si="15"/>
        <v>0.97561235101321508</v>
      </c>
      <c r="H36" s="10">
        <f>+H26+H34</f>
        <v>444454319.51999998</v>
      </c>
      <c r="I36" s="11">
        <f t="shared" si="16"/>
        <v>2.438764898678487E-2</v>
      </c>
      <c r="J36" s="10">
        <f>+J26+J34</f>
        <v>17775867596.48</v>
      </c>
      <c r="K36" s="11">
        <f t="shared" si="17"/>
        <v>0.97537947172321249</v>
      </c>
      <c r="L36" s="10">
        <f>+L26+L34</f>
        <v>16506859856.51</v>
      </c>
      <c r="M36" s="11">
        <f t="shared" si="18"/>
        <v>0.90574775938588004</v>
      </c>
      <c r="N36" s="10">
        <f>+N26+N34</f>
        <v>16506493264.51</v>
      </c>
      <c r="O36" s="12">
        <f>+N36/E36</f>
        <v>0.90572764411953044</v>
      </c>
    </row>
    <row r="37" spans="1:15" ht="0" hidden="1" customHeight="1" x14ac:dyDescent="0.2"/>
    <row r="40" spans="1:15" x14ac:dyDescent="0.2">
      <c r="N40" s="40"/>
    </row>
    <row r="41" spans="1:15" x14ac:dyDescent="0.2">
      <c r="N41" s="40"/>
    </row>
    <row r="42" spans="1:15" x14ac:dyDescent="0.2">
      <c r="N42" s="40"/>
    </row>
  </sheetData>
  <mergeCells count="11">
    <mergeCell ref="A16:C16"/>
    <mergeCell ref="A1:M3"/>
    <mergeCell ref="N1:O3"/>
    <mergeCell ref="A5:B5"/>
    <mergeCell ref="A6:C6"/>
    <mergeCell ref="A14:D14"/>
    <mergeCell ref="A20:D20"/>
    <mergeCell ref="A22:B22"/>
    <mergeCell ref="A26:D26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2019-01-22T16:10:14Z</dcterms:modified>
</cp:coreProperties>
</file>