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Marzo\"/>
    </mc:Choice>
  </mc:AlternateContent>
  <bookViews>
    <workbookView xWindow="0" yWindow="0" windowWidth="24000" windowHeight="951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J19" i="1" l="1"/>
  <c r="O33" i="1" l="1"/>
  <c r="O30" i="1"/>
  <c r="O29" i="1"/>
  <c r="O23" i="1"/>
  <c r="O18" i="1"/>
  <c r="O17" i="1"/>
  <c r="O12" i="1"/>
  <c r="O11" i="1"/>
  <c r="O10" i="1"/>
  <c r="O9" i="1"/>
  <c r="O8" i="1"/>
  <c r="M33" i="1"/>
  <c r="M30" i="1"/>
  <c r="M29" i="1"/>
  <c r="M23" i="1"/>
  <c r="M18" i="1"/>
  <c r="M17" i="1"/>
  <c r="M12" i="1"/>
  <c r="M11" i="1"/>
  <c r="M10" i="1"/>
  <c r="M9" i="1"/>
  <c r="M8" i="1"/>
  <c r="K33" i="1"/>
  <c r="K30" i="1"/>
  <c r="K29" i="1"/>
  <c r="K23" i="1"/>
  <c r="K18" i="1"/>
  <c r="K17" i="1"/>
  <c r="K12" i="1"/>
  <c r="K11" i="1"/>
  <c r="K10" i="1"/>
  <c r="K9" i="1"/>
  <c r="K8" i="1"/>
  <c r="I33" i="1"/>
  <c r="I30" i="1"/>
  <c r="I29" i="1"/>
  <c r="I23" i="1"/>
  <c r="I18" i="1"/>
  <c r="I17" i="1"/>
  <c r="I12" i="1"/>
  <c r="I11" i="1"/>
  <c r="I10" i="1"/>
  <c r="I9" i="1"/>
  <c r="I8" i="1"/>
  <c r="G33" i="1"/>
  <c r="G30" i="1"/>
  <c r="G29" i="1"/>
  <c r="G23" i="1"/>
  <c r="G18" i="1"/>
  <c r="G17" i="1"/>
  <c r="G12" i="1"/>
  <c r="G11" i="1"/>
  <c r="G10" i="1"/>
  <c r="G9" i="1"/>
  <c r="G8" i="1"/>
  <c r="N31" i="1"/>
  <c r="L31" i="1"/>
  <c r="J31" i="1"/>
  <c r="H31" i="1"/>
  <c r="F31" i="1"/>
  <c r="E31" i="1"/>
  <c r="N19" i="1"/>
  <c r="L19" i="1"/>
  <c r="H19" i="1"/>
  <c r="F19" i="1"/>
  <c r="E19" i="1"/>
  <c r="N13" i="1"/>
  <c r="L13" i="1"/>
  <c r="J13" i="1"/>
  <c r="H13" i="1"/>
  <c r="F13" i="1"/>
  <c r="E13" i="1"/>
  <c r="O13" i="1" l="1"/>
  <c r="O31" i="1"/>
  <c r="G13" i="1"/>
  <c r="O19" i="1"/>
  <c r="M19" i="1"/>
  <c r="K31" i="1"/>
  <c r="M13" i="1"/>
  <c r="M31" i="1"/>
  <c r="I13" i="1"/>
  <c r="K19" i="1"/>
  <c r="K13" i="1"/>
  <c r="G31" i="1"/>
  <c r="I31" i="1"/>
  <c r="I19" i="1"/>
  <c r="F25" i="1"/>
  <c r="H25" i="1"/>
  <c r="G19" i="1"/>
  <c r="N25" i="1"/>
  <c r="J25" i="1"/>
  <c r="E25" i="1"/>
  <c r="L25" i="1"/>
  <c r="O25" i="1" l="1"/>
  <c r="K25" i="1"/>
  <c r="M25" i="1"/>
  <c r="G25" i="1"/>
  <c r="I25" i="1"/>
</calcChain>
</file>

<file path=xl/sharedStrings.xml><?xml version="1.0" encoding="utf-8"?>
<sst xmlns="http://schemas.openxmlformats.org/spreadsheetml/2006/main" count="117" uniqueCount="54">
  <si>
    <t>Año Fiscal:</t>
  </si>
  <si>
    <t/>
  </si>
  <si>
    <t>Vigencia:</t>
  </si>
  <si>
    <t>Actual</t>
  </si>
  <si>
    <t>Periodo:</t>
  </si>
  <si>
    <t>Enero-Marzo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</si>
  <si>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</si>
  <si>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</si>
  <si>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</si>
  <si>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</si>
  <si>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</si>
  <si>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</si>
  <si>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</si>
  <si>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</si>
  <si>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</si>
  <si>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</si>
  <si>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</si>
  <si>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</si>
  <si>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</si>
  <si>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</si>
  <si>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</si>
  <si>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</si>
  <si>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</si>
  <si>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</si>
  <si>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</si>
  <si>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</si>
  <si>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</si>
  <si>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C-0304-1000-1</t>
  </si>
  <si>
    <t>FORTALECIMIENTO DE LA CONTRATACIÓN PÚBLICA NACIONAL</t>
  </si>
  <si>
    <t>14</t>
  </si>
  <si>
    <t>% CDPs</t>
  </si>
  <si>
    <t>% Apr. Disp.</t>
  </si>
  <si>
    <t>% Pago</t>
  </si>
  <si>
    <t>Colombia Compra Eficiente 
Ejecución Presupuestal a 31 de marzo de 2017</t>
  </si>
  <si>
    <t>Funcionamiento</t>
  </si>
  <si>
    <t>Gastos de Personal</t>
  </si>
  <si>
    <t>Rubro</t>
  </si>
  <si>
    <t>Fuente</t>
  </si>
  <si>
    <t>Descripción</t>
  </si>
  <si>
    <t>Apr. Vigente</t>
  </si>
  <si>
    <t>Apr. Disponible</t>
  </si>
  <si>
    <t>Compromiso</t>
  </si>
  <si>
    <t>% Comp.</t>
  </si>
  <si>
    <t>Obligación</t>
  </si>
  <si>
    <t>% Oblig.</t>
  </si>
  <si>
    <t xml:space="preserve"> 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</si>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</sst>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2" borderId="9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3" fillId="2" borderId="10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164" fontId="6" fillId="0" borderId="9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vertical="center"/>
    </xf>
    <xf numFmtId="10" fontId="6" fillId="0" borderId="9" xfId="1" applyNumberFormat="1" applyFont="1" applyFill="1" applyBorder="1" applyAlignment="1">
      <alignment horizontal="center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10" fontId="6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6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3" fillId="2" borderId="9" xfId="0" applyNumberFormat="1" applyFont="1" applyFill="1" applyBorder="1" applyAlignment="1">
      <alignment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76200</xdr:rowOff>
    </xdr:from>
    <xdr:to>
      <xdr:col>14</xdr:col>
      <xdr:colOff>184010</xdr:colOff>
      <xdr:row>2</xdr:row>
      <xdr:rowOff>246775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4DD4058-3A7D-4F6B-A8E8-530258D6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76200"/>
          <a:ext cx="2260460" cy="54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workbookViewId="0">
      <selection activeCell="A31" sqref="A31:C33"/>
    </sheetView>
  </sheetViews>
  <sheetFormatPr baseColWidth="10" defaultRowHeight="14.25" x14ac:dyDescent="0.25"/>
  <cols>
    <col min="1" max="1" width="11.42578125" style="23" bestFit="1" customWidth="1"/>
    <col min="2" max="2" width="6.42578125" style="23" bestFit="1" customWidth="1"/>
    <col min="3" max="3" width="4.28515625" style="23" bestFit="1" customWidth="1"/>
    <col min="4" max="4" width="27.5703125" style="23" customWidth="1"/>
    <col min="5" max="6" width="15.140625" style="23" bestFit="1" customWidth="1"/>
    <col min="7" max="7" width="7.140625" style="28" customWidth="1"/>
    <col min="8" max="8" width="13.140625" style="23" bestFit="1" customWidth="1"/>
    <col min="9" max="9" width="10.42578125" style="28" bestFit="1" customWidth="1"/>
    <col min="10" max="10" width="15.140625" style="23" bestFit="1" customWidth="1"/>
    <col min="11" max="11" width="7.85546875" style="28" bestFit="1" customWidth="1"/>
    <col min="12" max="12" width="14.28515625" style="23" bestFit="1" customWidth="1"/>
    <col min="13" max="13" width="7.28515625" style="28" bestFit="1" customWidth="1"/>
    <col min="14" max="14" width="14.28515625" style="23" bestFit="1" customWidth="1"/>
    <col min="15" max="15" width="6.28515625" style="28" bestFit="1" customWidth="1"/>
    <col min="16" max="16384" width="11.42578125" style="23"/>
  </cols>
  <sheetData>
    <row r="1" spans="1:15" ht="15" customHeight="1" x14ac:dyDescent="0.25">
      <c r="A1" s="10" t="s">
        <v>0</v>
      </c>
      <c r="B1" s="10">
        <v>2017</v>
      </c>
      <c r="C1" s="32" t="s">
        <v>33</v>
      </c>
      <c r="D1" s="33"/>
      <c r="E1" s="33"/>
      <c r="F1" s="33"/>
      <c r="G1" s="33"/>
      <c r="H1" s="33"/>
      <c r="I1" s="33"/>
      <c r="J1" s="33"/>
      <c r="K1" s="34"/>
      <c r="L1" s="32" t="s">
        <v>1</v>
      </c>
      <c r="M1" s="33"/>
      <c r="N1" s="33"/>
      <c r="O1" s="34"/>
    </row>
    <row r="2" spans="1:15" x14ac:dyDescent="0.25">
      <c r="A2" s="10" t="s">
        <v>2</v>
      </c>
      <c r="B2" s="10" t="s">
        <v>3</v>
      </c>
      <c r="C2" s="35"/>
      <c r="D2" s="36"/>
      <c r="E2" s="36"/>
      <c r="F2" s="36"/>
      <c r="G2" s="36"/>
      <c r="H2" s="36"/>
      <c r="I2" s="36"/>
      <c r="J2" s="36"/>
      <c r="K2" s="37"/>
      <c r="L2" s="35"/>
      <c r="M2" s="36"/>
      <c r="N2" s="36"/>
      <c r="O2" s="37"/>
    </row>
    <row r="3" spans="1:15" ht="24" x14ac:dyDescent="0.25">
      <c r="A3" s="10" t="s">
        <v>4</v>
      </c>
      <c r="B3" s="10" t="s">
        <v>5</v>
      </c>
      <c r="C3" s="38"/>
      <c r="D3" s="39"/>
      <c r="E3" s="39"/>
      <c r="F3" s="39"/>
      <c r="G3" s="39"/>
      <c r="H3" s="39"/>
      <c r="I3" s="39"/>
      <c r="J3" s="39"/>
      <c r="K3" s="40"/>
      <c r="L3" s="38"/>
      <c r="M3" s="39"/>
      <c r="N3" s="39"/>
      <c r="O3" s="40"/>
    </row>
    <row r="4" spans="1:15" x14ac:dyDescent="0.2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30" t="s">
        <v>34</v>
      </c>
      <c r="B5" s="3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1" t="s">
        <v>35</v>
      </c>
      <c r="B6" s="31"/>
      <c r="C6" s="3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" x14ac:dyDescent="0.25">
      <c r="A7" s="4" t="s">
        <v>36</v>
      </c>
      <c r="B7" s="4" t="s">
        <v>37</v>
      </c>
      <c r="C7" s="4" t="s">
        <v>6</v>
      </c>
      <c r="D7" s="4" t="s">
        <v>38</v>
      </c>
      <c r="E7" s="4" t="s">
        <v>39</v>
      </c>
      <c r="F7" s="4" t="s">
        <v>7</v>
      </c>
      <c r="G7" s="4" t="s">
        <v>30</v>
      </c>
      <c r="H7" s="4" t="s">
        <v>40</v>
      </c>
      <c r="I7" s="4" t="s">
        <v>31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32</v>
      </c>
    </row>
    <row r="8" spans="1:15" x14ac:dyDescent="0.25">
      <c r="A8" s="11" t="s">
        <v>8</v>
      </c>
      <c r="B8" s="12" t="s">
        <v>9</v>
      </c>
      <c r="C8" s="12" t="s">
        <v>10</v>
      </c>
      <c r="D8" s="13" t="s">
        <v>11</v>
      </c>
      <c r="E8" s="14">
        <v>2369137320</v>
      </c>
      <c r="F8" s="14">
        <v>2369137320</v>
      </c>
      <c r="G8" s="24">
        <f>+F8/E8</f>
        <v>1</v>
      </c>
      <c r="H8" s="14">
        <v>0</v>
      </c>
      <c r="I8" s="24">
        <f>+H8/E8</f>
        <v>0</v>
      </c>
      <c r="J8" s="14">
        <v>583219781</v>
      </c>
      <c r="K8" s="24">
        <f>+J8/E8</f>
        <v>0.24617390308131232</v>
      </c>
      <c r="L8" s="14">
        <v>582929693</v>
      </c>
      <c r="M8" s="24">
        <f>+L8/E8</f>
        <v>0.24605145851148891</v>
      </c>
      <c r="N8" s="14">
        <v>582929693</v>
      </c>
      <c r="O8" s="24">
        <f>+N8/E8</f>
        <v>0.24605145851148891</v>
      </c>
    </row>
    <row r="9" spans="1:15" x14ac:dyDescent="0.25">
      <c r="A9" s="11" t="s">
        <v>12</v>
      </c>
      <c r="B9" s="12" t="s">
        <v>9</v>
      </c>
      <c r="C9" s="12" t="s">
        <v>10</v>
      </c>
      <c r="D9" s="13" t="s">
        <v>13</v>
      </c>
      <c r="E9" s="14">
        <v>546330564</v>
      </c>
      <c r="F9" s="14">
        <v>546330564</v>
      </c>
      <c r="G9" s="24">
        <f t="shared" ref="G9:G33" si="0">+F9/E9</f>
        <v>1</v>
      </c>
      <c r="H9" s="14">
        <v>0</v>
      </c>
      <c r="I9" s="24">
        <f t="shared" ref="I9:I33" si="1">+H9/E9</f>
        <v>0</v>
      </c>
      <c r="J9" s="14">
        <v>120642792</v>
      </c>
      <c r="K9" s="24">
        <f t="shared" ref="K9:K33" si="2">+J9/E9</f>
        <v>0.220823801466835</v>
      </c>
      <c r="L9" s="14">
        <v>120642792</v>
      </c>
      <c r="M9" s="24">
        <f t="shared" ref="M9:M33" si="3">+L9/E9</f>
        <v>0.220823801466835</v>
      </c>
      <c r="N9" s="14">
        <v>120642792</v>
      </c>
      <c r="O9" s="24">
        <f t="shared" ref="O9:O33" si="4">+N9/E9</f>
        <v>0.220823801466835</v>
      </c>
    </row>
    <row r="10" spans="1:15" x14ac:dyDescent="0.25">
      <c r="A10" s="11" t="s">
        <v>14</v>
      </c>
      <c r="B10" s="12" t="s">
        <v>9</v>
      </c>
      <c r="C10" s="12" t="s">
        <v>10</v>
      </c>
      <c r="D10" s="13" t="s">
        <v>15</v>
      </c>
      <c r="E10" s="14">
        <v>847970913</v>
      </c>
      <c r="F10" s="14">
        <v>790673879</v>
      </c>
      <c r="G10" s="24">
        <f t="shared" si="0"/>
        <v>0.93243042524030539</v>
      </c>
      <c r="H10" s="14">
        <v>57297034</v>
      </c>
      <c r="I10" s="24">
        <f t="shared" si="1"/>
        <v>6.756957475969462E-2</v>
      </c>
      <c r="J10" s="14">
        <v>76261320</v>
      </c>
      <c r="K10" s="24">
        <f t="shared" si="2"/>
        <v>8.9933886682738134E-2</v>
      </c>
      <c r="L10" s="14">
        <v>76261320</v>
      </c>
      <c r="M10" s="24">
        <f t="shared" si="3"/>
        <v>8.9933886682738134E-2</v>
      </c>
      <c r="N10" s="14">
        <v>76261320</v>
      </c>
      <c r="O10" s="24">
        <f t="shared" si="4"/>
        <v>8.9933886682738134E-2</v>
      </c>
    </row>
    <row r="11" spans="1:15" ht="22.5" x14ac:dyDescent="0.25">
      <c r="A11" s="11" t="s">
        <v>16</v>
      </c>
      <c r="B11" s="12" t="s">
        <v>9</v>
      </c>
      <c r="C11" s="12" t="s">
        <v>10</v>
      </c>
      <c r="D11" s="13" t="s">
        <v>17</v>
      </c>
      <c r="E11" s="14">
        <v>973472600</v>
      </c>
      <c r="F11" s="14">
        <v>830036210</v>
      </c>
      <c r="G11" s="24">
        <f t="shared" si="0"/>
        <v>0.85265492834621126</v>
      </c>
      <c r="H11" s="14">
        <v>143436390</v>
      </c>
      <c r="I11" s="24">
        <f t="shared" si="1"/>
        <v>0.14734507165378871</v>
      </c>
      <c r="J11" s="14">
        <v>788156210</v>
      </c>
      <c r="K11" s="24">
        <f t="shared" si="2"/>
        <v>0.80963368665949098</v>
      </c>
      <c r="L11" s="14">
        <v>104588821</v>
      </c>
      <c r="M11" s="24">
        <f t="shared" si="3"/>
        <v>0.10743889555802598</v>
      </c>
      <c r="N11" s="14">
        <v>104588821</v>
      </c>
      <c r="O11" s="24">
        <f t="shared" si="4"/>
        <v>0.10743889555802598</v>
      </c>
    </row>
    <row r="12" spans="1:15" ht="33.75" x14ac:dyDescent="0.25">
      <c r="A12" s="11" t="s">
        <v>18</v>
      </c>
      <c r="B12" s="12" t="s">
        <v>9</v>
      </c>
      <c r="C12" s="12" t="s">
        <v>10</v>
      </c>
      <c r="D12" s="13" t="s">
        <v>19</v>
      </c>
      <c r="E12" s="14">
        <v>1054631605</v>
      </c>
      <c r="F12" s="14">
        <v>1054631605</v>
      </c>
      <c r="G12" s="24">
        <f t="shared" si="0"/>
        <v>1</v>
      </c>
      <c r="H12" s="14">
        <v>0</v>
      </c>
      <c r="I12" s="24">
        <f t="shared" si="1"/>
        <v>0</v>
      </c>
      <c r="J12" s="14">
        <v>247530546</v>
      </c>
      <c r="K12" s="24">
        <f t="shared" si="2"/>
        <v>0.23470806756260637</v>
      </c>
      <c r="L12" s="14">
        <v>247530546</v>
      </c>
      <c r="M12" s="24">
        <f t="shared" si="3"/>
        <v>0.23470806756260637</v>
      </c>
      <c r="N12" s="14">
        <v>247530546</v>
      </c>
      <c r="O12" s="24">
        <f t="shared" si="4"/>
        <v>0.23470806756260637</v>
      </c>
    </row>
    <row r="13" spans="1:15" x14ac:dyDescent="0.25">
      <c r="A13" s="41" t="s">
        <v>46</v>
      </c>
      <c r="B13" s="41"/>
      <c r="C13" s="41"/>
      <c r="D13" s="21"/>
      <c r="E13" s="22">
        <f t="shared" ref="E13:N13" si="5">SUM(E8:E12)</f>
        <v>5791543002</v>
      </c>
      <c r="F13" s="22">
        <f t="shared" si="5"/>
        <v>5590809578</v>
      </c>
      <c r="G13" s="25">
        <f t="shared" si="0"/>
        <v>0.96534025147863345</v>
      </c>
      <c r="H13" s="22">
        <f t="shared" si="5"/>
        <v>200733424</v>
      </c>
      <c r="I13" s="25">
        <f t="shared" si="1"/>
        <v>3.4659748521366503E-2</v>
      </c>
      <c r="J13" s="22">
        <f t="shared" si="5"/>
        <v>1815810649</v>
      </c>
      <c r="K13" s="25">
        <f t="shared" si="2"/>
        <v>0.31352795763977648</v>
      </c>
      <c r="L13" s="22">
        <f t="shared" si="5"/>
        <v>1131953172</v>
      </c>
      <c r="M13" s="25">
        <f t="shared" si="3"/>
        <v>0.19544932526773975</v>
      </c>
      <c r="N13" s="22">
        <f t="shared" si="5"/>
        <v>1131953172</v>
      </c>
      <c r="O13" s="25">
        <f t="shared" si="4"/>
        <v>0.19544932526773975</v>
      </c>
    </row>
    <row r="14" spans="1:15" x14ac:dyDescent="0.25">
      <c r="A14" s="5"/>
      <c r="B14" s="5"/>
      <c r="C14" s="6"/>
      <c r="D14" s="15"/>
      <c r="E14" s="16"/>
      <c r="F14" s="16"/>
      <c r="G14" s="26"/>
      <c r="H14" s="16"/>
      <c r="I14" s="26"/>
      <c r="J14" s="16"/>
      <c r="K14" s="26"/>
      <c r="L14" s="16"/>
      <c r="M14" s="26"/>
      <c r="N14" s="16"/>
      <c r="O14" s="26"/>
    </row>
    <row r="15" spans="1:15" x14ac:dyDescent="0.25">
      <c r="A15" s="30" t="s">
        <v>47</v>
      </c>
      <c r="B15" s="30"/>
      <c r="C15" s="30"/>
      <c r="D15" s="17"/>
      <c r="E15" s="18"/>
      <c r="F15" s="18"/>
      <c r="G15" s="27"/>
      <c r="H15" s="18"/>
      <c r="I15" s="27"/>
      <c r="J15" s="18"/>
      <c r="K15" s="27"/>
      <c r="L15" s="18"/>
      <c r="M15" s="27"/>
      <c r="N15" s="18"/>
      <c r="O15" s="27"/>
    </row>
    <row r="16" spans="1:15" ht="24" x14ac:dyDescent="0.25">
      <c r="A16" s="9" t="s">
        <v>36</v>
      </c>
      <c r="B16" s="9" t="s">
        <v>37</v>
      </c>
      <c r="C16" s="9" t="s">
        <v>6</v>
      </c>
      <c r="D16" s="9" t="s">
        <v>38</v>
      </c>
      <c r="E16" s="9" t="s">
        <v>39</v>
      </c>
      <c r="F16" s="9" t="s">
        <v>7</v>
      </c>
      <c r="G16" s="9" t="s">
        <v>30</v>
      </c>
      <c r="H16" s="9" t="s">
        <v>40</v>
      </c>
      <c r="I16" s="9" t="s">
        <v>31</v>
      </c>
      <c r="J16" s="9" t="s">
        <v>41</v>
      </c>
      <c r="K16" s="9" t="s">
        <v>42</v>
      </c>
      <c r="L16" s="9" t="s">
        <v>43</v>
      </c>
      <c r="M16" s="9" t="s">
        <v>44</v>
      </c>
      <c r="N16" s="9" t="s">
        <v>45</v>
      </c>
      <c r="O16" s="9" t="s">
        <v>32</v>
      </c>
    </row>
    <row r="17" spans="1:15" x14ac:dyDescent="0.25">
      <c r="A17" s="11" t="s">
        <v>20</v>
      </c>
      <c r="B17" s="12" t="s">
        <v>9</v>
      </c>
      <c r="C17" s="12" t="s">
        <v>10</v>
      </c>
      <c r="D17" s="13" t="s">
        <v>21</v>
      </c>
      <c r="E17" s="14">
        <v>4000000</v>
      </c>
      <c r="F17" s="14">
        <v>0</v>
      </c>
      <c r="G17" s="24">
        <f t="shared" si="0"/>
        <v>0</v>
      </c>
      <c r="H17" s="14">
        <v>4000000</v>
      </c>
      <c r="I17" s="24">
        <f t="shared" si="1"/>
        <v>1</v>
      </c>
      <c r="J17" s="14">
        <v>0</v>
      </c>
      <c r="K17" s="24">
        <f t="shared" si="2"/>
        <v>0</v>
      </c>
      <c r="L17" s="14">
        <v>0</v>
      </c>
      <c r="M17" s="24">
        <f t="shared" si="3"/>
        <v>0</v>
      </c>
      <c r="N17" s="14">
        <v>0</v>
      </c>
      <c r="O17" s="24">
        <f t="shared" si="4"/>
        <v>0</v>
      </c>
    </row>
    <row r="18" spans="1:15" ht="22.5" x14ac:dyDescent="0.25">
      <c r="A18" s="11" t="s">
        <v>22</v>
      </c>
      <c r="B18" s="12" t="s">
        <v>9</v>
      </c>
      <c r="C18" s="12" t="s">
        <v>10</v>
      </c>
      <c r="D18" s="13" t="s">
        <v>23</v>
      </c>
      <c r="E18" s="14">
        <v>2912491380</v>
      </c>
      <c r="F18" s="14">
        <v>2792547551</v>
      </c>
      <c r="G18" s="24">
        <f t="shared" si="0"/>
        <v>0.95881744755584475</v>
      </c>
      <c r="H18" s="14">
        <v>119943829</v>
      </c>
      <c r="I18" s="24">
        <f t="shared" si="1"/>
        <v>4.1182552444155217E-2</v>
      </c>
      <c r="J18" s="14">
        <v>2451278694</v>
      </c>
      <c r="K18" s="24">
        <f t="shared" si="2"/>
        <v>0.8416432442797479</v>
      </c>
      <c r="L18" s="14">
        <v>1361348494.04</v>
      </c>
      <c r="M18" s="24">
        <f t="shared" si="3"/>
        <v>0.46741717533941679</v>
      </c>
      <c r="N18" s="14">
        <v>1361348494.04</v>
      </c>
      <c r="O18" s="24">
        <f t="shared" si="4"/>
        <v>0.46741717533941679</v>
      </c>
    </row>
    <row r="19" spans="1:15" x14ac:dyDescent="0.25">
      <c r="A19" s="29" t="s">
        <v>48</v>
      </c>
      <c r="B19" s="29"/>
      <c r="C19" s="29"/>
      <c r="D19" s="29"/>
      <c r="E19" s="22">
        <f t="shared" ref="E19:N19" si="6">SUM(E17:E18)</f>
        <v>2916491380</v>
      </c>
      <c r="F19" s="22">
        <f t="shared" si="6"/>
        <v>2792547551</v>
      </c>
      <c r="G19" s="25">
        <f t="shared" si="0"/>
        <v>0.95750241888251353</v>
      </c>
      <c r="H19" s="22">
        <f t="shared" si="6"/>
        <v>123943829</v>
      </c>
      <c r="I19" s="25">
        <f t="shared" si="1"/>
        <v>4.2497581117486451E-2</v>
      </c>
      <c r="J19" s="22">
        <f t="shared" si="6"/>
        <v>2451278694</v>
      </c>
      <c r="K19" s="25">
        <f t="shared" si="2"/>
        <v>0.84048892131476138</v>
      </c>
      <c r="L19" s="22">
        <f t="shared" si="6"/>
        <v>1361348494.04</v>
      </c>
      <c r="M19" s="25">
        <f t="shared" si="3"/>
        <v>0.46677610754330429</v>
      </c>
      <c r="N19" s="22">
        <f t="shared" si="6"/>
        <v>1361348494.04</v>
      </c>
      <c r="O19" s="25">
        <f t="shared" si="4"/>
        <v>0.46677610754330429</v>
      </c>
    </row>
    <row r="20" spans="1:15" x14ac:dyDescent="0.25">
      <c r="A20" s="5"/>
      <c r="B20" s="5"/>
      <c r="C20" s="6"/>
      <c r="D20" s="5"/>
      <c r="E20" s="16"/>
      <c r="F20" s="16"/>
      <c r="G20" s="26"/>
      <c r="H20" s="16"/>
      <c r="I20" s="26"/>
      <c r="J20" s="16"/>
      <c r="K20" s="26"/>
      <c r="L20" s="16"/>
      <c r="M20" s="26"/>
      <c r="N20" s="16"/>
      <c r="O20" s="26"/>
    </row>
    <row r="21" spans="1:15" x14ac:dyDescent="0.25">
      <c r="A21" s="30" t="s">
        <v>49</v>
      </c>
      <c r="B21" s="30"/>
      <c r="C21" s="8"/>
      <c r="D21" s="7"/>
      <c r="E21" s="18"/>
      <c r="F21" s="18"/>
      <c r="G21" s="27"/>
      <c r="H21" s="18"/>
      <c r="I21" s="27"/>
      <c r="J21" s="18"/>
      <c r="K21" s="27"/>
      <c r="L21" s="18"/>
      <c r="M21" s="27"/>
      <c r="N21" s="18"/>
      <c r="O21" s="27"/>
    </row>
    <row r="22" spans="1:15" ht="24" x14ac:dyDescent="0.25">
      <c r="A22" s="9" t="s">
        <v>36</v>
      </c>
      <c r="B22" s="9" t="s">
        <v>37</v>
      </c>
      <c r="C22" s="9" t="s">
        <v>6</v>
      </c>
      <c r="D22" s="9" t="s">
        <v>38</v>
      </c>
      <c r="E22" s="9" t="s">
        <v>39</v>
      </c>
      <c r="F22" s="9" t="s">
        <v>7</v>
      </c>
      <c r="G22" s="9" t="s">
        <v>30</v>
      </c>
      <c r="H22" s="9" t="s">
        <v>40</v>
      </c>
      <c r="I22" s="9">
        <v>321</v>
      </c>
      <c r="J22" s="9" t="s">
        <v>41</v>
      </c>
      <c r="K22" s="9" t="s">
        <v>42</v>
      </c>
      <c r="L22" s="9" t="s">
        <v>43</v>
      </c>
      <c r="M22" s="9" t="s">
        <v>44</v>
      </c>
      <c r="N22" s="9" t="s">
        <v>45</v>
      </c>
      <c r="O22" s="9" t="s">
        <v>32</v>
      </c>
    </row>
    <row r="23" spans="1:15" x14ac:dyDescent="0.25">
      <c r="A23" s="11" t="s">
        <v>24</v>
      </c>
      <c r="B23" s="12" t="s">
        <v>9</v>
      </c>
      <c r="C23" s="12" t="s">
        <v>25</v>
      </c>
      <c r="D23" s="13" t="s">
        <v>26</v>
      </c>
      <c r="E23" s="14">
        <v>37000000</v>
      </c>
      <c r="F23" s="14">
        <v>0</v>
      </c>
      <c r="G23" s="24">
        <f t="shared" si="0"/>
        <v>0</v>
      </c>
      <c r="H23" s="14">
        <v>37000000</v>
      </c>
      <c r="I23" s="24">
        <f t="shared" si="1"/>
        <v>1</v>
      </c>
      <c r="J23" s="14">
        <v>0</v>
      </c>
      <c r="K23" s="24">
        <f t="shared" si="2"/>
        <v>0</v>
      </c>
      <c r="L23" s="14">
        <v>0</v>
      </c>
      <c r="M23" s="24">
        <f t="shared" si="3"/>
        <v>0</v>
      </c>
      <c r="N23" s="14">
        <v>0</v>
      </c>
      <c r="O23" s="24">
        <f t="shared" si="4"/>
        <v>0</v>
      </c>
    </row>
    <row r="24" spans="1:15" x14ac:dyDescent="0.25">
      <c r="A24" s="19"/>
      <c r="B24" s="20"/>
      <c r="C24" s="20"/>
      <c r="D24" s="15"/>
      <c r="E24" s="16"/>
      <c r="F24" s="16"/>
      <c r="G24" s="26"/>
      <c r="H24" s="16"/>
      <c r="I24" s="26"/>
      <c r="J24" s="16"/>
      <c r="K24" s="26"/>
      <c r="L24" s="16"/>
      <c r="M24" s="26"/>
      <c r="N24" s="16"/>
      <c r="O24" s="26"/>
    </row>
    <row r="25" spans="1:15" x14ac:dyDescent="0.25">
      <c r="A25" s="29" t="s">
        <v>50</v>
      </c>
      <c r="B25" s="29"/>
      <c r="C25" s="29"/>
      <c r="D25" s="29"/>
      <c r="E25" s="22">
        <f>+E23+E19+E13</f>
        <v>8745034382</v>
      </c>
      <c r="F25" s="22">
        <f>+F23+F19+F13</f>
        <v>8383357129</v>
      </c>
      <c r="G25" s="25">
        <f t="shared" si="0"/>
        <v>0.95864198616023233</v>
      </c>
      <c r="H25" s="22">
        <f>+H23+H19+H13</f>
        <v>361677253</v>
      </c>
      <c r="I25" s="25">
        <f t="shared" si="1"/>
        <v>4.1358013839767657E-2</v>
      </c>
      <c r="J25" s="22">
        <f>+J23+J19+J13</f>
        <v>4267089343</v>
      </c>
      <c r="K25" s="25">
        <f t="shared" si="2"/>
        <v>0.48794426146373954</v>
      </c>
      <c r="L25" s="22">
        <f>+L23+L19+L13</f>
        <v>2493301666.04</v>
      </c>
      <c r="M25" s="25">
        <f t="shared" si="3"/>
        <v>0.28511056184890365</v>
      </c>
      <c r="N25" s="22">
        <f>+N23+N19+N13</f>
        <v>2493301666.04</v>
      </c>
      <c r="O25" s="25">
        <f t="shared" si="4"/>
        <v>0.28511056184890365</v>
      </c>
    </row>
    <row r="26" spans="1:15" x14ac:dyDescent="0.25">
      <c r="A26" s="5"/>
      <c r="B26" s="5"/>
      <c r="C26" s="6"/>
      <c r="D26" s="5"/>
      <c r="E26" s="16"/>
      <c r="F26" s="16"/>
      <c r="G26" s="26"/>
      <c r="H26" s="16"/>
      <c r="I26" s="26"/>
      <c r="J26" s="16"/>
      <c r="K26" s="26"/>
      <c r="L26" s="16"/>
      <c r="M26" s="26"/>
      <c r="N26" s="16"/>
      <c r="O26" s="26"/>
    </row>
    <row r="27" spans="1:15" x14ac:dyDescent="0.25">
      <c r="A27" s="1" t="s">
        <v>51</v>
      </c>
      <c r="B27" s="7"/>
      <c r="C27" s="8"/>
      <c r="D27" s="7"/>
      <c r="E27" s="18"/>
      <c r="F27" s="18"/>
      <c r="G27" s="27"/>
      <c r="H27" s="18"/>
      <c r="I27" s="27"/>
      <c r="J27" s="18"/>
      <c r="K27" s="27"/>
      <c r="L27" s="18"/>
      <c r="M27" s="27"/>
      <c r="N27" s="18"/>
      <c r="O27" s="27"/>
    </row>
    <row r="28" spans="1:15" ht="24" x14ac:dyDescent="0.25">
      <c r="A28" s="9" t="s">
        <v>36</v>
      </c>
      <c r="B28" s="9" t="s">
        <v>37</v>
      </c>
      <c r="C28" s="9" t="s">
        <v>6</v>
      </c>
      <c r="D28" s="9" t="s">
        <v>38</v>
      </c>
      <c r="E28" s="9" t="s">
        <v>39</v>
      </c>
      <c r="F28" s="9" t="s">
        <v>7</v>
      </c>
      <c r="G28" s="9" t="s">
        <v>30</v>
      </c>
      <c r="H28" s="9" t="s">
        <v>40</v>
      </c>
      <c r="I28" s="9" t="s">
        <v>31</v>
      </c>
      <c r="J28" s="9" t="s">
        <v>41</v>
      </c>
      <c r="K28" s="9" t="s">
        <v>42</v>
      </c>
      <c r="L28" s="9" t="s">
        <v>43</v>
      </c>
      <c r="M28" s="9" t="s">
        <v>44</v>
      </c>
      <c r="N28" s="9" t="s">
        <v>45</v>
      </c>
      <c r="O28" s="9" t="s">
        <v>32</v>
      </c>
    </row>
    <row r="29" spans="1:15" ht="22.5" x14ac:dyDescent="0.25">
      <c r="A29" s="11" t="s">
        <v>27</v>
      </c>
      <c r="B29" s="12" t="s">
        <v>9</v>
      </c>
      <c r="C29" s="12" t="s">
        <v>10</v>
      </c>
      <c r="D29" s="13" t="s">
        <v>28</v>
      </c>
      <c r="E29" s="14">
        <v>2300000000</v>
      </c>
      <c r="F29" s="14">
        <v>2126959506</v>
      </c>
      <c r="G29" s="24">
        <f t="shared" si="0"/>
        <v>0.92476500260869565</v>
      </c>
      <c r="H29" s="14">
        <v>173040494</v>
      </c>
      <c r="I29" s="24">
        <f t="shared" si="1"/>
        <v>7.5234997391304348E-2</v>
      </c>
      <c r="J29" s="14">
        <v>1959670505.48</v>
      </c>
      <c r="K29" s="24">
        <f t="shared" si="2"/>
        <v>0.85203065455652172</v>
      </c>
      <c r="L29" s="14">
        <v>868103683</v>
      </c>
      <c r="M29" s="24">
        <f t="shared" si="3"/>
        <v>0.37743638391304346</v>
      </c>
      <c r="N29" s="14">
        <v>868103683</v>
      </c>
      <c r="O29" s="24">
        <f t="shared" si="4"/>
        <v>0.37743638391304346</v>
      </c>
    </row>
    <row r="30" spans="1:15" ht="22.5" x14ac:dyDescent="0.25">
      <c r="A30" s="11" t="s">
        <v>27</v>
      </c>
      <c r="B30" s="12" t="s">
        <v>9</v>
      </c>
      <c r="C30" s="12" t="s">
        <v>29</v>
      </c>
      <c r="D30" s="13" t="s">
        <v>28</v>
      </c>
      <c r="E30" s="14">
        <v>6700000000</v>
      </c>
      <c r="F30" s="14">
        <v>6643450460</v>
      </c>
      <c r="G30" s="24">
        <f t="shared" si="0"/>
        <v>0.99155977014925378</v>
      </c>
      <c r="H30" s="14">
        <v>56549540</v>
      </c>
      <c r="I30" s="24">
        <f t="shared" si="1"/>
        <v>8.4402298507462691E-3</v>
      </c>
      <c r="J30" s="14">
        <v>6246278333.3500004</v>
      </c>
      <c r="K30" s="24">
        <f t="shared" si="2"/>
        <v>0.9322803482611941</v>
      </c>
      <c r="L30" s="14">
        <v>944151956</v>
      </c>
      <c r="M30" s="24">
        <f t="shared" si="3"/>
        <v>0.14091820238805969</v>
      </c>
      <c r="N30" s="14">
        <v>944151956</v>
      </c>
      <c r="O30" s="24">
        <f t="shared" si="4"/>
        <v>0.14091820238805969</v>
      </c>
    </row>
    <row r="31" spans="1:15" x14ac:dyDescent="0.25">
      <c r="A31" s="29" t="s">
        <v>52</v>
      </c>
      <c r="B31" s="29"/>
      <c r="C31" s="29"/>
      <c r="D31" s="21"/>
      <c r="E31" s="22">
        <f t="shared" ref="E31:N31" si="7">SUM(E29:E30)</f>
        <v>9000000000</v>
      </c>
      <c r="F31" s="22">
        <f t="shared" si="7"/>
        <v>8770409966</v>
      </c>
      <c r="G31" s="25">
        <f t="shared" si="0"/>
        <v>0.97448999622222221</v>
      </c>
      <c r="H31" s="22">
        <f t="shared" si="7"/>
        <v>229590034</v>
      </c>
      <c r="I31" s="25">
        <f t="shared" si="1"/>
        <v>2.5510003777777776E-2</v>
      </c>
      <c r="J31" s="22">
        <f t="shared" si="7"/>
        <v>8205948838.8299999</v>
      </c>
      <c r="K31" s="25">
        <f t="shared" si="2"/>
        <v>0.9117720932033333</v>
      </c>
      <c r="L31" s="22">
        <f t="shared" si="7"/>
        <v>1812255639</v>
      </c>
      <c r="M31" s="25">
        <f t="shared" si="3"/>
        <v>0.20136173766666668</v>
      </c>
      <c r="N31" s="22">
        <f t="shared" si="7"/>
        <v>1812255639</v>
      </c>
      <c r="O31" s="25">
        <f t="shared" si="4"/>
        <v>0.20136173766666668</v>
      </c>
    </row>
    <row r="32" spans="1:15" x14ac:dyDescent="0.25">
      <c r="A32" s="5"/>
      <c r="B32" s="5"/>
      <c r="C32" s="6"/>
      <c r="D32" s="15"/>
      <c r="E32" s="16"/>
      <c r="F32" s="16"/>
      <c r="G32" s="26"/>
      <c r="H32" s="16"/>
      <c r="I32" s="26"/>
      <c r="J32" s="16"/>
      <c r="K32" s="26"/>
      <c r="L32" s="16"/>
      <c r="M32" s="26"/>
      <c r="N32" s="16"/>
      <c r="O32" s="26"/>
    </row>
    <row r="33" spans="1:15" x14ac:dyDescent="0.25">
      <c r="A33" s="29" t="s">
        <v>53</v>
      </c>
      <c r="B33" s="29"/>
      <c r="C33" s="29"/>
      <c r="D33" s="21" t="s">
        <v>1</v>
      </c>
      <c r="E33" s="22">
        <v>17745034382</v>
      </c>
      <c r="F33" s="22">
        <v>17153767095</v>
      </c>
      <c r="G33" s="25">
        <f t="shared" si="0"/>
        <v>0.96667984551217534</v>
      </c>
      <c r="H33" s="22">
        <v>591267287</v>
      </c>
      <c r="I33" s="25">
        <f t="shared" si="1"/>
        <v>3.3320154487824646E-2</v>
      </c>
      <c r="J33" s="22">
        <v>12473038181.83</v>
      </c>
      <c r="K33" s="25">
        <f t="shared" si="2"/>
        <v>0.7029030157575944</v>
      </c>
      <c r="L33" s="22">
        <v>4305557305.04</v>
      </c>
      <c r="M33" s="25">
        <f t="shared" si="3"/>
        <v>0.24263448649090366</v>
      </c>
      <c r="N33" s="22">
        <v>4305557305.04</v>
      </c>
      <c r="O33" s="25">
        <f t="shared" si="4"/>
        <v>0.24263448649090366</v>
      </c>
    </row>
    <row r="34" spans="1:15" ht="13.5" customHeight="1" x14ac:dyDescent="0.25"/>
  </sheetData>
  <mergeCells count="11">
    <mergeCell ref="A33:C33"/>
    <mergeCell ref="A31:C31"/>
    <mergeCell ref="A5:B5"/>
    <mergeCell ref="A6:C6"/>
    <mergeCell ref="L1:O3"/>
    <mergeCell ref="C1:K3"/>
    <mergeCell ref="A13:C13"/>
    <mergeCell ref="A15:C15"/>
    <mergeCell ref="A19:D19"/>
    <mergeCell ref="A21:B21"/>
    <mergeCell ref="A25:D2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dcterms:created xsi:type="dcterms:W3CDTF">2017-04-03T19:49:31Z</dcterms:created>
  <dcterms:modified xsi:type="dcterms:W3CDTF">2017-05-02T15:02:14Z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